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285" windowWidth="15480" windowHeight="11400" tabRatio="902"/>
  </bookViews>
  <sheets>
    <sheet name="Index" sheetId="33" r:id="rId1"/>
    <sheet name="Table 7" sheetId="3" r:id="rId2"/>
    <sheet name="Table 8" sheetId="4" r:id="rId3"/>
    <sheet name="Table 9" sheetId="5" r:id="rId4"/>
    <sheet name="Table 10a" sheetId="34" r:id="rId5"/>
    <sheet name="Table 10b" sheetId="46" r:id="rId6"/>
    <sheet name="Table 11" sheetId="10" r:id="rId7"/>
    <sheet name="Table 12" sheetId="12" r:id="rId8"/>
    <sheet name="Table 13" sheetId="14" r:id="rId9"/>
    <sheet name="Table 14" sheetId="18" r:id="rId10"/>
    <sheet name="SQL 15 " sheetId="51" state="hidden" r:id="rId11"/>
    <sheet name="Table 15" sheetId="52" r:id="rId12"/>
    <sheet name="Table 16" sheetId="53" r:id="rId13"/>
    <sheet name="Table 16 data" sheetId="54" state="hidden" r:id="rId14"/>
    <sheet name="Table 18 data" sheetId="57" state="hidden" r:id="rId15"/>
    <sheet name="Table 17" sheetId="65" r:id="rId16"/>
    <sheet name="Table 18" sheetId="56" r:id="rId17"/>
    <sheet name="Table 19 data" sheetId="59" state="hidden" r:id="rId18"/>
    <sheet name="Table 19" sheetId="58" r:id="rId19"/>
    <sheet name="Table 20" sheetId="64"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_sci2006" localSheetId="15">#REF!</definedName>
    <definedName name="_sci2006">#REF!</definedName>
    <definedName name="_sci2007" localSheetId="15">#REF!</definedName>
    <definedName name="_sci2007">#REF!</definedName>
    <definedName name="_sci2008" localSheetId="15">#REF!</definedName>
    <definedName name="_sci2008">#REF!</definedName>
    <definedName name="aat" localSheetId="15">#REF!</definedName>
    <definedName name="aat">#REF!</definedName>
    <definedName name="AAT_SFR">'[1]Table 6'!$A$8:$Y$184</definedName>
    <definedName name="Adam_FSM">'[1]Adam FSM'!$A$5:$L$460</definedName>
    <definedName name="APS_CalcMean">'[2]2006 Data'!$C$99:$I$101</definedName>
    <definedName name="APS_CalcMean05">'[2]2005 data'!$C$100:$I$102</definedName>
    <definedName name="APS_CalcMean07">'[3]2007 Data'!$C$99:$I$101</definedName>
    <definedName name="APSMean2005" localSheetId="15">#REF!</definedName>
    <definedName name="APSMean2005">#REF!</definedName>
    <definedName name="APSMean2006" localSheetId="15">#REF!</definedName>
    <definedName name="APSMean2006">#REF!</definedName>
    <definedName name="APSMean2007" localSheetId="15">#REF!</definedName>
    <definedName name="APSMean2007">#REF!</definedName>
    <definedName name="APSMean2008" localSheetId="15">#REF!</definedName>
    <definedName name="APSMean2008">#REF!</definedName>
    <definedName name="APSMean22005" localSheetId="15">#REF!</definedName>
    <definedName name="APSMean22005">#REF!</definedName>
    <definedName name="APSMean22006" localSheetId="15">#REF!</definedName>
    <definedName name="APSMean22006">#REF!</definedName>
    <definedName name="APSMean22007" localSheetId="15">#REF!</definedName>
    <definedName name="APSMean22007">#REF!</definedName>
    <definedName name="APSMean22008" localSheetId="15">#REF!</definedName>
    <definedName name="APSMean22008">#REF!</definedName>
    <definedName name="APSMeanDiff2005" localSheetId="15">#REF!</definedName>
    <definedName name="APSMeanDiff2005">#REF!</definedName>
    <definedName name="APSMeanDiff2006" localSheetId="15">#REF!</definedName>
    <definedName name="APSMeanDiff2006">#REF!</definedName>
    <definedName name="APSMeanDiff2007" localSheetId="15">#REF!</definedName>
    <definedName name="APSMeanDiff2007">#REF!</definedName>
    <definedName name="APSMeanDiff2008" localSheetId="15">#REF!</definedName>
    <definedName name="APSMeanDiff2008">#REF!</definedName>
    <definedName name="APSPts2005" localSheetId="15">#REF!</definedName>
    <definedName name="APSPts2005">#REF!</definedName>
    <definedName name="APSPts2006" localSheetId="15">#REF!</definedName>
    <definedName name="APSPts2006">#REF!</definedName>
    <definedName name="APSPts2007" localSheetId="15">#REF!</definedName>
    <definedName name="APSPts2007">#REF!</definedName>
    <definedName name="APSPts2008" localSheetId="15">#REF!</definedName>
    <definedName name="APSPts2008">#REF!</definedName>
    <definedName name="APSVAL2005" localSheetId="15">#REF!</definedName>
    <definedName name="APSVAL2005">#REF!</definedName>
    <definedName name="APSVAL2006" localSheetId="15">#REF!</definedName>
    <definedName name="APSVAL2006">#REF!</definedName>
    <definedName name="APSVAL2007" localSheetId="15">#REF!</definedName>
    <definedName name="APSVAL2007">#REF!</definedName>
    <definedName name="APSVAL2008" localSheetId="15">#REF!</definedName>
    <definedName name="APSVAL2008">#REF!</definedName>
    <definedName name="boycott" localSheetId="15">#REF!</definedName>
    <definedName name="boycott">#REF!</definedName>
    <definedName name="Data2013" localSheetId="15">#REF!</definedName>
    <definedName name="Data2013">#REF!</definedName>
    <definedName name="Data2014" localSheetId="15">#REF!</definedName>
    <definedName name="Data2014">#REF!</definedName>
    <definedName name="district" localSheetId="15">#REF!</definedName>
    <definedName name="district">#REF!</definedName>
    <definedName name="ENG">'[1]Supporting worksheet - ENG'!$B$5:$AE$157</definedName>
    <definedName name="EngMaths" localSheetId="15">'[4]Table 18 data'!$A$205:$A$206</definedName>
    <definedName name="EngMaths">'Table 18 data'!$A$205:$A$206</definedName>
    <definedName name="eth" localSheetId="15">#REF!</definedName>
    <definedName name="eth">#REF!</definedName>
    <definedName name="ethnic" localSheetId="15">#REF!</definedName>
    <definedName name="ethnic">#REF!</definedName>
    <definedName name="Gender" localSheetId="15">'[4]SQL 15 '!$B$341:$B$343</definedName>
    <definedName name="Gender">'SQL 15 '!$B$173:$B$175</definedName>
    <definedName name="gor" localSheetId="15">#REF!</definedName>
    <definedName name="gor">#REF!</definedName>
    <definedName name="jayne">'[1]2009 changes'!$B$5:$O$158</definedName>
    <definedName name="LA">'[5]LA lookup'!$A$2:$C$155</definedName>
    <definedName name="LA_name">'[5]LA lookup'!$C$2:$D$155</definedName>
    <definedName name="LAD" localSheetId="15">#REF!</definedName>
    <definedName name="LAD">#REF!</definedName>
    <definedName name="lev2bpl">[6]Sheet3!$B$5:$K$170</definedName>
    <definedName name="Lev2bpl07">[7]Sheet3!$O$5:$X$170</definedName>
    <definedName name="Lev2pl">[6]Sheet2!$B$5:$N$170</definedName>
    <definedName name="Lev2pl07">[7]Sheet2!$R$5:$AD$170</definedName>
    <definedName name="lev3pl">[6]Sheet4!$B$5:$N$170</definedName>
    <definedName name="Lev3pl07">[7]Sheet4!$R$5:$AD$170</definedName>
    <definedName name="MAT">'[1]Supporting worksheet - MAT'!$B$5:$AE$157</definedName>
    <definedName name="math_lev">'[2]2006 Data'!$C$29:$T$31</definedName>
    <definedName name="math_lev04">'[2]2004 Data'!$C$30:$T$32</definedName>
    <definedName name="math_lev05">'[2]2005 data'!$C$30:$T$32</definedName>
    <definedName name="math_lev07">'[8]2007 Data'!$C$29:$T$31</definedName>
    <definedName name="maths2006" localSheetId="15">#REF!</definedName>
    <definedName name="maths2006">#REF!</definedName>
    <definedName name="maths2007" localSheetId="15">#REF!</definedName>
    <definedName name="maths2007">#REF!</definedName>
    <definedName name="maths2008" localSheetId="15">#REF!</definedName>
    <definedName name="maths2008">#REF!</definedName>
    <definedName name="_xlnm.Print_Area" localSheetId="4">'Table 10a'!$A$1:$S$109</definedName>
    <definedName name="_xlnm.Print_Area" localSheetId="5">'Table 10b'!$A$1:$F$103</definedName>
    <definedName name="_xlnm.Print_Area" localSheetId="11">'Table 15'!$A$1:$L$191</definedName>
    <definedName name="_xlnm.Print_Area" localSheetId="12">'Table 16'!$A$1:$K$195</definedName>
    <definedName name="_xlnm.Print_Area" localSheetId="13">'Table 16 data'!$A$1:$U$194</definedName>
    <definedName name="_xlnm.Print_Area" localSheetId="15">'Table 17'!$A$1:$R$193</definedName>
    <definedName name="_xlnm.Print_Area" localSheetId="16">'Table 18'!$A$1:$N$192</definedName>
    <definedName name="_xlnm.Print_Area" localSheetId="14">'Table 18 data'!$A$1:$AA$193</definedName>
    <definedName name="_xlnm.Print_Area" localSheetId="18">'Table 19'!$A$1:$N$194</definedName>
    <definedName name="_xlnm.Print_Area" localSheetId="17">'Table 19 data'!$A$1:$AA$193</definedName>
    <definedName name="_xlnm.Print_Area" localSheetId="19">'Table 20'!$A$1:$Q$113</definedName>
    <definedName name="_xlnm.Print_Area" localSheetId="1">'Table 7'!$A$1:$L$103</definedName>
    <definedName name="_xlnm.Print_Titles" localSheetId="4">'Table 10a'!$5:$6</definedName>
    <definedName name="_xlnm.Print_Titles" localSheetId="11">'Table 15'!$1:$7</definedName>
    <definedName name="_xlnm.Print_Titles" localSheetId="12">'Table 16'!$1:$8</definedName>
    <definedName name="_xlnm.Print_Titles" localSheetId="13">'Table 16 data'!$4:$7</definedName>
    <definedName name="_xlnm.Print_Titles" localSheetId="15">'Table 17'!$5:$8</definedName>
    <definedName name="_xlnm.Print_Titles" localSheetId="16">'Table 18'!$1:$8</definedName>
    <definedName name="_xlnm.Print_Titles" localSheetId="14">'Table 18 data'!$4:$7</definedName>
    <definedName name="_xlnm.Print_Titles" localSheetId="18">'Table 19'!$1:$9</definedName>
    <definedName name="_xlnm.Print_Titles" localSheetId="17">'Table 19 data'!$4:$7</definedName>
    <definedName name="_xlnm.Print_Titles" localSheetId="19">'Table 20'!$1:$9</definedName>
    <definedName name="_xlnm.Print_Titles" localSheetId="1">'Table 7'!$1:$6</definedName>
    <definedName name="qual" localSheetId="15">#REF!</definedName>
    <definedName name="qual">#REF!</definedName>
    <definedName name="qual1" localSheetId="15">#REF!</definedName>
    <definedName name="qual1">#REF!</definedName>
    <definedName name="qual2" localSheetId="15">#REF!</definedName>
    <definedName name="qual2">#REF!</definedName>
    <definedName name="read_lev">'[2]2006 Data'!$C$13:$T$15</definedName>
    <definedName name="read_lev04">'[2]2004 Data'!$C$14:$T$16</definedName>
    <definedName name="read_lev05">'[2]2005 data'!$C$14:$T$16</definedName>
    <definedName name="read_lev07">'[8]2007 Data'!$C$13:$T$15</definedName>
    <definedName name="read2006" localSheetId="15">#REF!</definedName>
    <definedName name="read2006">#REF!</definedName>
    <definedName name="read2007" localSheetId="15">#REF!</definedName>
    <definedName name="read2007">#REF!</definedName>
    <definedName name="read2008" localSheetId="15">#REF!</definedName>
    <definedName name="read2008">#REF!</definedName>
    <definedName name="region" localSheetId="15">#REF!</definedName>
    <definedName name="region">#REF!</definedName>
    <definedName name="revised">'[9]new %'!$B$10:$IT$176</definedName>
    <definedName name="sci_lev">'[2]2006 Data'!$C$37:$X$39</definedName>
    <definedName name="sci_lev05">'[2]2005 data'!$C$38:$T$40</definedName>
    <definedName name="sci_lev07">'[8]2007 Data'!$C$37:$T$39</definedName>
    <definedName name="scieng_lev">'[2]2006 Data'!$C$45:$W$47</definedName>
    <definedName name="scieng_lev07">'[8]2007 Data'!$C$45:$T$47</definedName>
    <definedName name="scieng2006" localSheetId="15">#REF!</definedName>
    <definedName name="scieng2006">#REF!</definedName>
    <definedName name="scieng2007" localSheetId="15">#REF!</definedName>
    <definedName name="scieng2007">#REF!</definedName>
    <definedName name="scieng2008" localSheetId="15">#REF!</definedName>
    <definedName name="scieng2008">#REF!</definedName>
    <definedName name="scilife_lev">'[2]2006 Data'!$C$53:$W$55</definedName>
    <definedName name="scilife_lev07">'[8]2007 Data'!$C$53:$T$55</definedName>
    <definedName name="scilife2006" localSheetId="15">#REF!</definedName>
    <definedName name="scilife2006">#REF!</definedName>
    <definedName name="scilife2007" localSheetId="15">#REF!</definedName>
    <definedName name="scilife2007">#REF!</definedName>
    <definedName name="scilife2008" localSheetId="15">#REF!</definedName>
    <definedName name="scilife2008">#REF!</definedName>
    <definedName name="sciphy_lev">'[2]2006 Data'!$C$69:$W$71</definedName>
    <definedName name="sciphy_lev07">'[8]2007 Data'!$C$69:$T$71</definedName>
    <definedName name="sciphy2006" localSheetId="15">#REF!</definedName>
    <definedName name="sciphy2006">#REF!</definedName>
    <definedName name="sciphy2007" localSheetId="15">#REF!</definedName>
    <definedName name="sciphy2007">#REF!</definedName>
    <definedName name="sciphy2008" localSheetId="15">#REF!</definedName>
    <definedName name="sciphy2008">#REF!</definedName>
    <definedName name="scipro_lev">'[2]2006 Data'!$C$61:$W$63</definedName>
    <definedName name="scipro_lev07">'[8]2007 Data'!$C$61:$T$63</definedName>
    <definedName name="scipro2006" localSheetId="15">#REF!</definedName>
    <definedName name="scipro2006">#REF!</definedName>
    <definedName name="scipro2007" localSheetId="15">#REF!</definedName>
    <definedName name="scipro2007">#REF!</definedName>
    <definedName name="scipro2008" localSheetId="15">#REF!</definedName>
    <definedName name="scipro2008">#REF!</definedName>
    <definedName name="sfr" localSheetId="15">#REF!</definedName>
    <definedName name="sfr">#REF!</definedName>
    <definedName name="speak_lev">'[2]2006 Data'!$C$5:$W$7</definedName>
    <definedName name="speak_lev05">'[2]2005 data'!$C$6:$T$8</definedName>
    <definedName name="speak_lev07">'[8]2007 Data'!$C$5:$T$7</definedName>
    <definedName name="speak2006" localSheetId="15">#REF!</definedName>
    <definedName name="speak2006">#REF!</definedName>
    <definedName name="speak2007" localSheetId="15">#REF!</definedName>
    <definedName name="speak2007">#REF!</definedName>
    <definedName name="speak2008" localSheetId="15">#REF!</definedName>
    <definedName name="speak2008">#REF!</definedName>
    <definedName name="supp" localSheetId="15">#REF!</definedName>
    <definedName name="supp">#REF!</definedName>
    <definedName name="suppress">'[10]LAs to suppress'!$A$6:$T$186</definedName>
    <definedName name="suppress2">'[11]LAs to suppress'!$A$6:$T$186</definedName>
    <definedName name="T16Percentage" localSheetId="15">'[4]SQL 15 '!$B$174:$AI$338</definedName>
    <definedName name="T16Percentage">'SQL 15 '!$B$6:$AI$170</definedName>
    <definedName name="tab_1" localSheetId="15">#REF!</definedName>
    <definedName name="tab_1">#REF!</definedName>
    <definedName name="tab_2" localSheetId="15">#REF!</definedName>
    <definedName name="tab_2">#REF!</definedName>
    <definedName name="tab_4">'[5]table 4 %'!$B$12:$ER$177</definedName>
    <definedName name="tab_5">'[5]table 5 %'!$B$12:$ES$177</definedName>
    <definedName name="tab_6">'[5]table 6 %'!$B$12:$IT$177</definedName>
    <definedName name="table">#REF!</definedName>
    <definedName name="Table_A1__Achievements_at_Key_Stage_2_English_Level_4_and_above_by_ethnicity__free_school_meals_and_gender" localSheetId="15">#REF!</definedName>
    <definedName name="Table_A1__Achievements_at_Key_Stage_2_English_Level_4_and_above_by_ethnicity__free_school_meals_and_gender">#REF!</definedName>
    <definedName name="Table_A2__Achievements_at_Key_Stage_2_Mathematics_Level_4_and_above_by_ethnicity__free_school_meals_and_gender" localSheetId="15">#REF!</definedName>
    <definedName name="Table_A2__Achievements_at_Key_Stage_2_Mathematics_Level_4_and_above_by_ethnicity__free_school_meals_and_gender">#REF!</definedName>
    <definedName name="Table_A3">'[12]Table 6'!$A$1</definedName>
    <definedName name="Table_A3__Achievements_at_Key_Stage_2_Science_Level_4_and_above_by_ethnicity__free_school_meals_and_gender">#REF!</definedName>
    <definedName name="Table_D1__Achievements_at_Key_Stage_2_by_IDACI_decile_of_Pupil_Residence_2008">'[13]Table D1'!$A$1</definedName>
    <definedName name="Table_D2__Achievements_at_Key_Stage_2_by_Degree_of_Rurality_of_Pupil_Residence_2008">'[13]Table D2'!$A$1</definedName>
    <definedName name="Table_D3__Percentage_of_pupils_achieving_level_4_or_above_in_2008_Key_Stage_2_tests_by_Local_Authority_District_and_ACORN_category_of_pupil_residency">#REF!</definedName>
    <definedName name="Table_D4__Achievements_at_Key_Stage_2_by_Neighbourhood_Renewal_Area_of_Pupil_Residence_2008">'[13]Table D3'!$A$1</definedName>
    <definedName name="Table_D5__Achievements_at_Key_Stage_2_by_IDACI_decile_and_degree_of_rurality_of_Pupil_Residence_2008">'[13]Table D4'!$A$1</definedName>
    <definedName name="Table_D6__Percentage_of_pupils_achieving_level_4_or_above_in_2008_Key_Stage_2_tests_by_Local_Authority_District_and_IDACI_score_of_SOA_of_pupil_residency">'[13]Table D5'!$A$1</definedName>
    <definedName name="Table_E1__National_Indicator_102___Achievement_gap_between_pupils_eligible_for_free_school_meals_and_their_peers_achieving_the_expected_level_at_Key_Stage_2__at_National_level">'[14]Table E1'!$A$1</definedName>
    <definedName name="Table_E2__National_Indicator_102___Achievement_gap_between_pupils_eligible_for_free_school_meals_and_their_peers_achieving_the_expected_level_at_Key_Stage_2__by_Local_Authority_and_Government_Office_Region">'[14]Table E2'!$A$1</definedName>
    <definedName name="Table_E3__National_Indicator_104___The_special_educational_needs__SEN_1_non_SEN_gap___achieving_Key_Stage_2_English_and_Maths_threshold__at_National_level">'[14]Table E3'!$A$1</definedName>
    <definedName name="Table_E4__National_Indicator_104___The_special_educational_needs__SEN_1_non_SEN_gap___achieving_Key_Stage_2_English_and_Maths_threshold__by_Local_Authority_and_Government_Office_Region">'[14]Table E4'!$A$1</definedName>
    <definedName name="Table_E5__National_Indicator_107___Key_Stage_2_attainment_for_Black_and_minority_ethnic_groups__at_National_level">'[14]Table E5'!$A$1</definedName>
    <definedName name="Table_E6__National_Indicator_107___Key_Stage_2_attainment_for_Black_and_minority_ethnic_groups__by_Local_Authority_and_Government_Office_Region">'[14]Table E6'!$A$1</definedName>
    <definedName name="Table1_EAL_2006">#REF!</definedName>
    <definedName name="Table1_EAL_2007" localSheetId="15">#REF!</definedName>
    <definedName name="Table1_EAL_2007">#REF!</definedName>
    <definedName name="Table1_EAL_2008" localSheetId="15">#REF!</definedName>
    <definedName name="Table1_EAL_2008">#REF!</definedName>
    <definedName name="Table1_EAL_2009" localSheetId="15">#REF!</definedName>
    <definedName name="Table1_EAL_2009">#REF!</definedName>
    <definedName name="Table1_EAL_2010" localSheetId="15">#REF!</definedName>
    <definedName name="Table1_EAL_2010">#REF!</definedName>
    <definedName name="Table1_EAL_2011" localSheetId="15">#REF!</definedName>
    <definedName name="Table1_EAL_2011">#REF!</definedName>
    <definedName name="Table1_ETH_2006" localSheetId="15">#REF!</definedName>
    <definedName name="Table1_ETH_2006">#REF!</definedName>
    <definedName name="Table1_ETH_2007" localSheetId="15">#REF!</definedName>
    <definedName name="Table1_ETH_2007">#REF!</definedName>
    <definedName name="Table1_ETH_2008" localSheetId="15">#REF!</definedName>
    <definedName name="Table1_ETH_2008">#REF!</definedName>
    <definedName name="Table1_ETH_2009" localSheetId="15">#REF!</definedName>
    <definedName name="Table1_ETH_2009">#REF!</definedName>
    <definedName name="Table1_ETH_2010" localSheetId="15">#REF!</definedName>
    <definedName name="Table1_ETH_2010">#REF!</definedName>
    <definedName name="Table1_ETH_2011" localSheetId="15">#REF!</definedName>
    <definedName name="Table1_ETH_2011">#REF!</definedName>
    <definedName name="Table1_FSM_2006" localSheetId="15">#REF!</definedName>
    <definedName name="Table1_FSM_2006">#REF!</definedName>
    <definedName name="Table1_FSM_2007" localSheetId="15">#REF!</definedName>
    <definedName name="Table1_FSM_2007">#REF!</definedName>
    <definedName name="Table1_FSM_2008" localSheetId="15">#REF!</definedName>
    <definedName name="Table1_FSM_2008">#REF!</definedName>
    <definedName name="Table1_FSM_2009" localSheetId="15">#REF!</definedName>
    <definedName name="Table1_FSM_2009">#REF!</definedName>
    <definedName name="Table1_FSM_2010" localSheetId="15">#REF!</definedName>
    <definedName name="Table1_FSM_2010">#REF!</definedName>
    <definedName name="Table1_FSM_2011" localSheetId="15">#REF!</definedName>
    <definedName name="Table1_FSM_2011">#REF!</definedName>
    <definedName name="Table1_MONTH_2006" localSheetId="15">'[15]Table 1_2006_data'!#REF!</definedName>
    <definedName name="Table1_MONTH_2006">'[15]Table 1_2006_data'!#REF!</definedName>
    <definedName name="Table1_PRIMARY_2006" localSheetId="15">#REF!</definedName>
    <definedName name="Table1_PRIMARY_2006">#REF!</definedName>
    <definedName name="Table1_PRIMARY_2007" localSheetId="15">#REF!</definedName>
    <definedName name="Table1_PRIMARY_2007">#REF!</definedName>
    <definedName name="Table1_PRIMARY_2008" localSheetId="15">#REF!</definedName>
    <definedName name="Table1_PRIMARY_2008">#REF!</definedName>
    <definedName name="Table1_PRIMARY_2009" localSheetId="15">#REF!</definedName>
    <definedName name="Table1_PRIMARY_2009">#REF!</definedName>
    <definedName name="Table1_PRIMARY_2010" localSheetId="15">#REF!</definedName>
    <definedName name="Table1_PRIMARY_2010">#REF!</definedName>
    <definedName name="Table1_PRIMARY_2011" localSheetId="15">#REF!</definedName>
    <definedName name="Table1_PRIMARY_2011">#REF!</definedName>
    <definedName name="Table1_SEN_2006" localSheetId="15">#REF!</definedName>
    <definedName name="Table1_SEN_2006">#REF!</definedName>
    <definedName name="Table1_SEN_2007" localSheetId="15">#REF!</definedName>
    <definedName name="Table1_SEN_2007">#REF!</definedName>
    <definedName name="Table1_SEN_2008" localSheetId="15">#REF!</definedName>
    <definedName name="Table1_SEN_2008">#REF!</definedName>
    <definedName name="Table1_SEN_2009" localSheetId="15">#REF!</definedName>
    <definedName name="Table1_SEN_2009">#REF!</definedName>
    <definedName name="Table1_SEN_2010" localSheetId="15">#REF!</definedName>
    <definedName name="Table1_SEN_2010">#REF!</definedName>
    <definedName name="Table1_SEN_2011" localSheetId="15">#REF!</definedName>
    <definedName name="Table1_SEN_2011">#REF!</definedName>
    <definedName name="Table1_SENPRI_2008" localSheetId="15">#REF!</definedName>
    <definedName name="Table1_SENPRI_2008">#REF!</definedName>
    <definedName name="Table1_SENPRINEED_2008" localSheetId="15">#REF!</definedName>
    <definedName name="Table1_SENPRINEED_2008">#REF!</definedName>
    <definedName name="Table17dropdown" localSheetId="15">'[4]SQL 15 '!$B$346:$B$347</definedName>
    <definedName name="Table17dropdown">'SQL 15 '!$B$178:$B$179</definedName>
    <definedName name="Table2_2008" localSheetId="15">#REF!</definedName>
    <definedName name="Table2_2008">#REF!</definedName>
    <definedName name="table2_2008_x" localSheetId="15">#REF!</definedName>
    <definedName name="table2_2008_x">#REF!</definedName>
    <definedName name="Table2a_2006" localSheetId="15">#REF!</definedName>
    <definedName name="Table2a_2006">#REF!</definedName>
    <definedName name="Table2a_2007" localSheetId="15">#REF!</definedName>
    <definedName name="Table2a_2007">#REF!</definedName>
    <definedName name="Table2a_2008" localSheetId="15">#REF!</definedName>
    <definedName name="Table2a_2008">#REF!</definedName>
    <definedName name="Table2a_2009" localSheetId="15">#REF!</definedName>
    <definedName name="Table2a_2009">#REF!</definedName>
    <definedName name="Table2a_2010" localSheetId="15">#REF!</definedName>
    <definedName name="Table2a_2010">#REF!</definedName>
    <definedName name="Table2a_2011" localSheetId="15">#REF!</definedName>
    <definedName name="Table2a_2011">#REF!</definedName>
    <definedName name="Table2b_2009" localSheetId="15">#REF!</definedName>
    <definedName name="Table2b_2009">#REF!</definedName>
    <definedName name="Table2b_2010" localSheetId="15">#REF!</definedName>
    <definedName name="Table2b_2010">#REF!</definedName>
    <definedName name="Table2b_2011" localSheetId="15">#REF!</definedName>
    <definedName name="Table2b_2011">#REF!</definedName>
    <definedName name="Table2c_2009" localSheetId="15">#REF!</definedName>
    <definedName name="Table2c_2009">#REF!</definedName>
    <definedName name="Table2c_2010" localSheetId="15">#REF!</definedName>
    <definedName name="Table2c_2010">#REF!</definedName>
    <definedName name="Table2c_2011" localSheetId="15">#REF!</definedName>
    <definedName name="Table2c_2011">#REF!</definedName>
    <definedName name="Table3_2006" localSheetId="15">#REF!</definedName>
    <definedName name="Table3_2006">#REF!</definedName>
    <definedName name="Table3_2007" localSheetId="15">#REF!</definedName>
    <definedName name="Table3_2007">#REF!</definedName>
    <definedName name="Table3_2008" localSheetId="15">#REF!</definedName>
    <definedName name="Table3_2008">#REF!</definedName>
    <definedName name="Table4_2006" localSheetId="15">#REF!</definedName>
    <definedName name="Table4_2006">#REF!</definedName>
    <definedName name="Table4_2007" localSheetId="15">#REF!</definedName>
    <definedName name="Table4_2007">#REF!</definedName>
    <definedName name="Table4_2008" localSheetId="15">#REF!</definedName>
    <definedName name="Table4_2008">#REF!</definedName>
    <definedName name="Table5_2006" localSheetId="15">#REF!</definedName>
    <definedName name="Table5_2006">#REF!</definedName>
    <definedName name="Table5_2007" localSheetId="15">#REF!</definedName>
    <definedName name="Table5_2007">#REF!</definedName>
    <definedName name="Table5_2008" localSheetId="15">#REF!</definedName>
    <definedName name="Table5_2008">#REF!</definedName>
    <definedName name="Table5_2009" localSheetId="15">#REF!</definedName>
    <definedName name="Table5_2009">#REF!</definedName>
    <definedName name="Table6_2006" localSheetId="15">#REF!</definedName>
    <definedName name="Table6_2006">#REF!</definedName>
    <definedName name="Table6_2007" localSheetId="15">#REF!</definedName>
    <definedName name="Table6_2007">#REF!</definedName>
    <definedName name="Table6_2008" localSheetId="15">#REF!</definedName>
    <definedName name="Table6_2008">#REF!</definedName>
    <definedName name="TableA3_2010">'[16]A3 SPSS output'!$G$7:$U$385</definedName>
    <definedName name="TableA3_Coverage">#REF!</definedName>
    <definedName name="TotPts">[6]Sheet7!$B$5:$N$170</definedName>
    <definedName name="TotPts07">[7]Sheet7!$R$5:$AD$170</definedName>
    <definedName name="turnout">[1]turnout!$B$3:$I$155</definedName>
    <definedName name="ValidPts">[6]Sheet8!$B$5:$N$170</definedName>
    <definedName name="ValidPts07">[7]Sheet8!$R$5:$AD$170</definedName>
    <definedName name="ValidVal">[6]Sheet1!$B$5:$N$170</definedName>
    <definedName name="ValidVal07">[7]Sheet1!$R$5:$AD$170</definedName>
    <definedName name="write_lev">'[2]2006 Data'!$C$21:$T$23</definedName>
    <definedName name="write_lev04">'[2]2004 Data'!$C$22:$U$24</definedName>
    <definedName name="write_lev05">'[2]2005 data'!$C$22:$T$24</definedName>
    <definedName name="write_lev07">'[8]2007 Data'!$C$21:$T$23</definedName>
    <definedName name="write2006" localSheetId="15">#REF!</definedName>
    <definedName name="write2006">#REF!</definedName>
    <definedName name="write2007" localSheetId="15">#REF!</definedName>
    <definedName name="write2007">#REF!</definedName>
    <definedName name="write2008" localSheetId="15">#REF!</definedName>
    <definedName name="write2008">#REF!</definedName>
  </definedNames>
  <calcPr calcId="145621"/>
</workbook>
</file>

<file path=xl/calcChain.xml><?xml version="1.0" encoding="utf-8"?>
<calcChain xmlns="http://schemas.openxmlformats.org/spreadsheetml/2006/main">
  <c r="C4" i="51" l="1"/>
  <c r="D4" i="51"/>
  <c r="E4" i="51" s="1"/>
  <c r="F4" i="51" s="1"/>
  <c r="G4" i="51" s="1"/>
  <c r="H4" i="51" s="1"/>
  <c r="I4" i="51" s="1"/>
  <c r="J4" i="51" s="1"/>
  <c r="K4" i="51" s="1"/>
  <c r="L4" i="51" s="1"/>
  <c r="M4" i="51" s="1"/>
  <c r="N4" i="51" s="1"/>
  <c r="O4" i="51" s="1"/>
  <c r="P4" i="51" s="1"/>
  <c r="Q4" i="51" s="1"/>
  <c r="R4" i="51" s="1"/>
  <c r="S4" i="51" s="1"/>
  <c r="T4" i="51" s="1"/>
  <c r="U4" i="51" s="1"/>
  <c r="V4" i="51" s="1"/>
  <c r="W4" i="51" s="1"/>
  <c r="X4" i="51" s="1"/>
  <c r="Y4" i="51" s="1"/>
  <c r="Z4" i="51" s="1"/>
  <c r="AA4" i="51" s="1"/>
  <c r="AB4" i="51" s="1"/>
  <c r="AC4" i="51" s="1"/>
  <c r="AD4" i="51" s="1"/>
  <c r="AE4" i="51" s="1"/>
  <c r="AF4" i="51" s="1"/>
  <c r="AG4" i="51" s="1"/>
  <c r="AH4" i="51" s="1"/>
  <c r="AI4" i="51" s="1"/>
  <c r="C177" i="51" l="1"/>
  <c r="R1" i="58" l="1"/>
  <c r="K10" i="58" s="1"/>
  <c r="N109" i="58" l="1"/>
  <c r="L11" i="58"/>
  <c r="L181" i="58"/>
  <c r="L177" i="58"/>
  <c r="L173" i="58"/>
  <c r="L169" i="58"/>
  <c r="L165" i="58"/>
  <c r="L160" i="58"/>
  <c r="L156" i="58"/>
  <c r="L152" i="58"/>
  <c r="L148" i="58"/>
  <c r="L144" i="58"/>
  <c r="L139" i="58"/>
  <c r="L135" i="58"/>
  <c r="L131" i="58"/>
  <c r="L127" i="58"/>
  <c r="L123" i="58"/>
  <c r="L118" i="58"/>
  <c r="L114" i="58"/>
  <c r="L110" i="58"/>
  <c r="L106" i="58"/>
  <c r="L101" i="58"/>
  <c r="L97" i="58"/>
  <c r="L93" i="58"/>
  <c r="L88" i="58"/>
  <c r="L84" i="58"/>
  <c r="L80" i="58"/>
  <c r="L75" i="58"/>
  <c r="L71" i="58"/>
  <c r="L67" i="58"/>
  <c r="L62" i="58"/>
  <c r="L58" i="58"/>
  <c r="L54" i="58"/>
  <c r="L50" i="58"/>
  <c r="L45" i="58"/>
  <c r="L41" i="58"/>
  <c r="L37" i="58"/>
  <c r="L33" i="58"/>
  <c r="L29" i="58"/>
  <c r="L25" i="58"/>
  <c r="L20" i="58"/>
  <c r="L16" i="58"/>
  <c r="L180" i="58"/>
  <c r="L176" i="58"/>
  <c r="L172" i="58"/>
  <c r="L168" i="58"/>
  <c r="L163" i="58"/>
  <c r="L159" i="58"/>
  <c r="L155" i="58"/>
  <c r="L151" i="58"/>
  <c r="L147" i="58"/>
  <c r="L142" i="58"/>
  <c r="L138" i="58"/>
  <c r="L134" i="58"/>
  <c r="L130" i="58"/>
  <c r="L126" i="58"/>
  <c r="L121" i="58"/>
  <c r="L117" i="58"/>
  <c r="L113" i="58"/>
  <c r="L109" i="58"/>
  <c r="L104" i="58"/>
  <c r="L100" i="58"/>
  <c r="L96" i="58"/>
  <c r="L91" i="58"/>
  <c r="L87" i="58"/>
  <c r="L83" i="58"/>
  <c r="L79" i="58"/>
  <c r="L74" i="58"/>
  <c r="L70" i="58"/>
  <c r="L66" i="58"/>
  <c r="L61" i="58"/>
  <c r="L57" i="58"/>
  <c r="L53" i="58"/>
  <c r="L49" i="58"/>
  <c r="L44" i="58"/>
  <c r="L40" i="58"/>
  <c r="L36" i="58"/>
  <c r="L32" i="58"/>
  <c r="L28" i="58"/>
  <c r="L24" i="58"/>
  <c r="L19" i="58"/>
  <c r="L15" i="58"/>
  <c r="L185" i="58"/>
  <c r="L179" i="58"/>
  <c r="L175" i="58"/>
  <c r="L171" i="58"/>
  <c r="L167" i="58"/>
  <c r="L162" i="58"/>
  <c r="L158" i="58"/>
  <c r="L154" i="58"/>
  <c r="L150" i="58"/>
  <c r="L146" i="58"/>
  <c r="L141" i="58"/>
  <c r="L137" i="58"/>
  <c r="L133" i="58"/>
  <c r="L129" i="58"/>
  <c r="L125" i="58"/>
  <c r="L120" i="58"/>
  <c r="L116" i="58"/>
  <c r="L112" i="58"/>
  <c r="L108" i="58"/>
  <c r="L103" i="58"/>
  <c r="L99" i="58"/>
  <c r="L95" i="58"/>
  <c r="L90" i="58"/>
  <c r="L86" i="58"/>
  <c r="L82" i="58"/>
  <c r="L78" i="58"/>
  <c r="L73" i="58"/>
  <c r="L69" i="58"/>
  <c r="L64" i="58"/>
  <c r="L60" i="58"/>
  <c r="L56" i="58"/>
  <c r="L52" i="58"/>
  <c r="L47" i="58"/>
  <c r="L43" i="58"/>
  <c r="L39" i="58"/>
  <c r="L35" i="58"/>
  <c r="L31" i="58"/>
  <c r="L27" i="58"/>
  <c r="L22" i="58"/>
  <c r="L18" i="58"/>
  <c r="L13" i="58"/>
  <c r="L183" i="58"/>
  <c r="L178" i="58"/>
  <c r="L174" i="58"/>
  <c r="L170" i="58"/>
  <c r="L166" i="58"/>
  <c r="L161" i="58"/>
  <c r="L157" i="58"/>
  <c r="L153" i="58"/>
  <c r="L149" i="58"/>
  <c r="L145" i="58"/>
  <c r="L140" i="58"/>
  <c r="L136" i="58"/>
  <c r="L132" i="58"/>
  <c r="L128" i="58"/>
  <c r="L124" i="58"/>
  <c r="L119" i="58"/>
  <c r="L115" i="58"/>
  <c r="L111" i="58"/>
  <c r="L107" i="58"/>
  <c r="L102" i="58"/>
  <c r="L98" i="58"/>
  <c r="L94" i="58"/>
  <c r="L89" i="58"/>
  <c r="L85" i="58"/>
  <c r="L81" i="58"/>
  <c r="L77" i="58"/>
  <c r="L72" i="58"/>
  <c r="L68" i="58"/>
  <c r="L63" i="58"/>
  <c r="L59" i="58"/>
  <c r="L55" i="58"/>
  <c r="L51" i="58"/>
  <c r="L46" i="58"/>
  <c r="L42" i="58"/>
  <c r="L38" i="58"/>
  <c r="L34" i="58"/>
  <c r="L30" i="58"/>
  <c r="L26" i="58"/>
  <c r="L21" i="58"/>
  <c r="L17" i="58"/>
  <c r="L10" i="58"/>
  <c r="M109" i="58"/>
  <c r="K183" i="58"/>
  <c r="K180" i="58"/>
  <c r="K178" i="58"/>
  <c r="K176" i="58"/>
  <c r="K174" i="58"/>
  <c r="K172" i="58"/>
  <c r="K170" i="58"/>
  <c r="K168" i="58"/>
  <c r="K166" i="58"/>
  <c r="K163" i="58"/>
  <c r="K161" i="58"/>
  <c r="K159" i="58"/>
  <c r="K157" i="58"/>
  <c r="K155" i="58"/>
  <c r="K153" i="58"/>
  <c r="K151" i="58"/>
  <c r="K149" i="58"/>
  <c r="K147" i="58"/>
  <c r="K145" i="58"/>
  <c r="K142" i="58"/>
  <c r="K140" i="58"/>
  <c r="K138" i="58"/>
  <c r="K136" i="58"/>
  <c r="K134" i="58"/>
  <c r="K132" i="58"/>
  <c r="K130" i="58"/>
  <c r="K128" i="58"/>
  <c r="K126" i="58"/>
  <c r="K124" i="58"/>
  <c r="K121" i="58"/>
  <c r="K119" i="58"/>
  <c r="K117" i="58"/>
  <c r="K115" i="58"/>
  <c r="K113" i="58"/>
  <c r="K111" i="58"/>
  <c r="K109" i="58"/>
  <c r="K107" i="58"/>
  <c r="K104" i="58"/>
  <c r="K102" i="58"/>
  <c r="K100" i="58"/>
  <c r="K98" i="58"/>
  <c r="K96" i="58"/>
  <c r="K94" i="58"/>
  <c r="K91" i="58"/>
  <c r="K89" i="58"/>
  <c r="K87" i="58"/>
  <c r="K85" i="58"/>
  <c r="K83" i="58"/>
  <c r="K81" i="58"/>
  <c r="K79" i="58"/>
  <c r="K77" i="58"/>
  <c r="K74" i="58"/>
  <c r="K72" i="58"/>
  <c r="K70" i="58"/>
  <c r="K68" i="58"/>
  <c r="K66" i="58"/>
  <c r="K63" i="58"/>
  <c r="K61" i="58"/>
  <c r="K59" i="58"/>
  <c r="K57" i="58"/>
  <c r="K55" i="58"/>
  <c r="K53" i="58"/>
  <c r="K51" i="58"/>
  <c r="K49" i="58"/>
  <c r="K46" i="58"/>
  <c r="K44" i="58"/>
  <c r="K42" i="58"/>
  <c r="K40" i="58"/>
  <c r="K38" i="58"/>
  <c r="K36" i="58"/>
  <c r="K34" i="58"/>
  <c r="K32" i="58"/>
  <c r="K30" i="58"/>
  <c r="K28" i="58"/>
  <c r="K26" i="58"/>
  <c r="K24" i="58"/>
  <c r="K21" i="58"/>
  <c r="K19" i="58"/>
  <c r="K17" i="58"/>
  <c r="K15" i="58"/>
  <c r="K13" i="58"/>
  <c r="K11" i="58"/>
  <c r="L14" i="58"/>
  <c r="L12" i="58"/>
  <c r="K185" i="58"/>
  <c r="K181" i="58"/>
  <c r="K179" i="58"/>
  <c r="K177" i="58"/>
  <c r="K175" i="58"/>
  <c r="K173" i="58"/>
  <c r="K171" i="58"/>
  <c r="K169" i="58"/>
  <c r="K167" i="58"/>
  <c r="K165" i="58"/>
  <c r="K162" i="58"/>
  <c r="K160" i="58"/>
  <c r="K158" i="58"/>
  <c r="K156" i="58"/>
  <c r="K154" i="58"/>
  <c r="K152" i="58"/>
  <c r="K150" i="58"/>
  <c r="K148" i="58"/>
  <c r="K146" i="58"/>
  <c r="K144" i="58"/>
  <c r="K141" i="58"/>
  <c r="K139" i="58"/>
  <c r="K137" i="58"/>
  <c r="K135" i="58"/>
  <c r="K133" i="58"/>
  <c r="K131" i="58"/>
  <c r="K129" i="58"/>
  <c r="K127" i="58"/>
  <c r="K125" i="58"/>
  <c r="K123" i="58"/>
  <c r="K120" i="58"/>
  <c r="K118" i="58"/>
  <c r="K116" i="58"/>
  <c r="K114" i="58"/>
  <c r="K112" i="58"/>
  <c r="K110" i="58"/>
  <c r="K108" i="58"/>
  <c r="K106" i="58"/>
  <c r="K103" i="58"/>
  <c r="K101" i="58"/>
  <c r="K99" i="58"/>
  <c r="K97" i="58"/>
  <c r="K95" i="58"/>
  <c r="K93" i="58"/>
  <c r="K90" i="58"/>
  <c r="K88" i="58"/>
  <c r="K86" i="58"/>
  <c r="K84" i="58"/>
  <c r="K82" i="58"/>
  <c r="K80" i="58"/>
  <c r="K78" i="58"/>
  <c r="K75" i="58"/>
  <c r="K73" i="58"/>
  <c r="K71" i="58"/>
  <c r="K69" i="58"/>
  <c r="K67" i="58"/>
  <c r="K64" i="58"/>
  <c r="K62" i="58"/>
  <c r="K60" i="58"/>
  <c r="K58" i="58"/>
  <c r="K56" i="58"/>
  <c r="K54" i="58"/>
  <c r="K52" i="58"/>
  <c r="K50" i="58"/>
  <c r="K47" i="58"/>
  <c r="K45" i="58"/>
  <c r="K43" i="58"/>
  <c r="K41" i="58"/>
  <c r="K39" i="58"/>
  <c r="K37" i="58"/>
  <c r="K35" i="58"/>
  <c r="K33" i="58"/>
  <c r="K31" i="58"/>
  <c r="K29" i="58"/>
  <c r="K27" i="58"/>
  <c r="K25" i="58"/>
  <c r="K22" i="58"/>
  <c r="K20" i="58"/>
  <c r="K18" i="58"/>
  <c r="K16" i="58"/>
  <c r="K14" i="58"/>
  <c r="K12" i="58"/>
  <c r="B198" i="59"/>
  <c r="J4" i="59"/>
  <c r="K4" i="59"/>
  <c r="L4" i="59"/>
  <c r="M4" i="59"/>
  <c r="N4" i="59"/>
  <c r="O4" i="59"/>
  <c r="P4" i="59" s="1"/>
  <c r="Q4" i="59" s="1"/>
  <c r="R4" i="59" s="1"/>
  <c r="S4" i="59" s="1"/>
  <c r="T4" i="59" s="1"/>
  <c r="U4" i="59" s="1"/>
  <c r="V4" i="59" s="1"/>
  <c r="W4" i="59" s="1"/>
  <c r="X4" i="59" s="1"/>
  <c r="Y4" i="59" s="1"/>
  <c r="Z4" i="59" s="1"/>
  <c r="AA4" i="59" s="1"/>
  <c r="R1" i="56"/>
  <c r="B4" i="57"/>
  <c r="C4" i="57"/>
  <c r="H4" i="57"/>
  <c r="D9" i="56" l="1"/>
  <c r="C10" i="56"/>
  <c r="C9" i="56"/>
  <c r="K9" i="56"/>
  <c r="L9" i="56"/>
  <c r="K10" i="56"/>
  <c r="L10" i="56"/>
  <c r="K11" i="56"/>
  <c r="L11" i="56"/>
  <c r="K12" i="56"/>
  <c r="L12" i="56"/>
  <c r="K13" i="56"/>
  <c r="L13" i="56"/>
  <c r="K14" i="56"/>
  <c r="L14" i="56"/>
  <c r="K15" i="56"/>
  <c r="L15" i="56"/>
  <c r="K16" i="56"/>
  <c r="L16" i="56"/>
  <c r="K17" i="56"/>
  <c r="L17" i="56"/>
  <c r="K18" i="56"/>
  <c r="L18" i="56"/>
  <c r="K19" i="56"/>
  <c r="L19" i="56"/>
  <c r="K20" i="56"/>
  <c r="L20" i="56"/>
  <c r="K21" i="56"/>
  <c r="L21" i="56"/>
  <c r="K23" i="56"/>
  <c r="L23" i="56"/>
  <c r="K24" i="56"/>
  <c r="L24" i="56"/>
  <c r="K25" i="56"/>
  <c r="L25" i="56"/>
  <c r="K26" i="56"/>
  <c r="L26" i="56"/>
  <c r="K27" i="56"/>
  <c r="L27" i="56"/>
  <c r="K28" i="56"/>
  <c r="L28" i="56"/>
  <c r="K29" i="56"/>
  <c r="L29" i="56"/>
  <c r="K30" i="56"/>
  <c r="L30" i="56"/>
  <c r="K31" i="56"/>
  <c r="L31" i="56"/>
  <c r="K32" i="56"/>
  <c r="L32" i="56"/>
  <c r="K33" i="56"/>
  <c r="L33" i="56"/>
  <c r="K34" i="56"/>
  <c r="L34" i="56"/>
  <c r="K35" i="56"/>
  <c r="L35" i="56"/>
  <c r="K36" i="56"/>
  <c r="L36" i="56"/>
  <c r="K37" i="56"/>
  <c r="L37" i="56"/>
  <c r="K38" i="56"/>
  <c r="L38" i="56"/>
  <c r="K39" i="56"/>
  <c r="L39" i="56"/>
  <c r="K40" i="56"/>
  <c r="L40" i="56"/>
  <c r="K41" i="56"/>
  <c r="L41" i="56"/>
  <c r="K42" i="56"/>
  <c r="L42" i="56"/>
  <c r="K43" i="56"/>
  <c r="L43" i="56"/>
  <c r="K44" i="56"/>
  <c r="L44" i="56"/>
  <c r="K45" i="56"/>
  <c r="L45" i="56"/>
  <c r="K46" i="56"/>
  <c r="L46" i="56"/>
  <c r="K48" i="56"/>
  <c r="L48" i="56"/>
  <c r="K49" i="56"/>
  <c r="L49" i="56"/>
  <c r="K50" i="56"/>
  <c r="L50" i="56"/>
  <c r="K51" i="56"/>
  <c r="L51" i="56"/>
  <c r="K52" i="56"/>
  <c r="L52" i="56"/>
  <c r="K53" i="56"/>
  <c r="L53" i="56"/>
  <c r="K54" i="56"/>
  <c r="L54" i="56"/>
  <c r="K55" i="56"/>
  <c r="L55" i="56"/>
  <c r="K56" i="56"/>
  <c r="L56" i="56"/>
  <c r="K57" i="56"/>
  <c r="L57" i="56"/>
  <c r="K58" i="56"/>
  <c r="L58" i="56"/>
  <c r="K59" i="56"/>
  <c r="L59" i="56"/>
  <c r="K60" i="56"/>
  <c r="L60" i="56"/>
  <c r="K61" i="56"/>
  <c r="L61" i="56"/>
  <c r="K62" i="56"/>
  <c r="L62" i="56"/>
  <c r="K63" i="56"/>
  <c r="L63" i="56"/>
  <c r="K65" i="56"/>
  <c r="L65" i="56"/>
  <c r="K66" i="56"/>
  <c r="L66" i="56"/>
  <c r="K67" i="56"/>
  <c r="L67" i="56"/>
  <c r="K68" i="56"/>
  <c r="L68" i="56"/>
  <c r="K69" i="56"/>
  <c r="L69" i="56"/>
  <c r="K70" i="56"/>
  <c r="L70" i="56"/>
  <c r="K71" i="56"/>
  <c r="L71" i="56"/>
  <c r="K72" i="56"/>
  <c r="L72" i="56"/>
  <c r="K73" i="56"/>
  <c r="L73" i="56"/>
  <c r="K74" i="56"/>
  <c r="L74" i="56"/>
  <c r="K76" i="56"/>
  <c r="L76" i="56"/>
  <c r="K77" i="56"/>
  <c r="L77" i="56"/>
  <c r="K78" i="56"/>
  <c r="L78" i="56"/>
  <c r="K79" i="56"/>
  <c r="L79" i="56"/>
  <c r="K80" i="56"/>
  <c r="L80" i="56"/>
  <c r="K81" i="56"/>
  <c r="L81" i="56"/>
  <c r="K82" i="56"/>
  <c r="L82" i="56"/>
  <c r="K83" i="56"/>
  <c r="L83" i="56"/>
  <c r="K84" i="56"/>
  <c r="L84" i="56"/>
  <c r="K85" i="56"/>
  <c r="L85" i="56"/>
  <c r="K86" i="56"/>
  <c r="L86" i="56"/>
  <c r="K87" i="56"/>
  <c r="L87" i="56"/>
  <c r="K88" i="56"/>
  <c r="L88" i="56"/>
  <c r="K89" i="56"/>
  <c r="L89" i="56"/>
  <c r="K90" i="56"/>
  <c r="L90" i="56"/>
  <c r="K92" i="56"/>
  <c r="L92" i="56"/>
  <c r="K93" i="56"/>
  <c r="L93" i="56"/>
  <c r="K94" i="56"/>
  <c r="L94" i="56"/>
  <c r="K95" i="56"/>
  <c r="L95" i="56"/>
  <c r="K96" i="56"/>
  <c r="L96" i="56"/>
  <c r="K97" i="56"/>
  <c r="L97" i="56"/>
  <c r="K98" i="56"/>
  <c r="L98" i="56"/>
  <c r="K99" i="56"/>
  <c r="L99" i="56"/>
  <c r="K100" i="56"/>
  <c r="L100" i="56"/>
  <c r="K101" i="56"/>
  <c r="L101" i="56"/>
  <c r="K102" i="56"/>
  <c r="L102" i="56"/>
  <c r="K103" i="56"/>
  <c r="L103" i="56"/>
  <c r="K105" i="56"/>
  <c r="L105" i="56"/>
  <c r="K106" i="56"/>
  <c r="L106" i="56"/>
  <c r="K107" i="56"/>
  <c r="L107" i="56"/>
  <c r="K108" i="56"/>
  <c r="L108" i="56"/>
  <c r="K109" i="56"/>
  <c r="L109" i="56"/>
  <c r="K110" i="56"/>
  <c r="L110" i="56"/>
  <c r="K111" i="56"/>
  <c r="L111" i="56"/>
  <c r="K112" i="56"/>
  <c r="L112" i="56"/>
  <c r="K113" i="56"/>
  <c r="L113" i="56"/>
  <c r="K114" i="56"/>
  <c r="L114" i="56"/>
  <c r="K115" i="56"/>
  <c r="L115" i="56"/>
  <c r="K116" i="56"/>
  <c r="L116" i="56"/>
  <c r="K117" i="56"/>
  <c r="L117" i="56"/>
  <c r="K118" i="56"/>
  <c r="L118" i="56"/>
  <c r="K119" i="56"/>
  <c r="L119" i="56"/>
  <c r="K120" i="56"/>
  <c r="L120" i="56"/>
  <c r="K122" i="56"/>
  <c r="L122" i="56"/>
  <c r="K123" i="56"/>
  <c r="L123" i="56"/>
  <c r="K124" i="56"/>
  <c r="L124" i="56"/>
  <c r="K125" i="56"/>
  <c r="L125" i="56"/>
  <c r="K126" i="56"/>
  <c r="L126" i="56"/>
  <c r="K127" i="56"/>
  <c r="L127" i="56"/>
  <c r="K128" i="56"/>
  <c r="L128" i="56"/>
  <c r="K129" i="56"/>
  <c r="L129" i="56"/>
  <c r="K130" i="56"/>
  <c r="L130" i="56"/>
  <c r="K131" i="56"/>
  <c r="L131" i="56"/>
  <c r="K132" i="56"/>
  <c r="L132" i="56"/>
  <c r="K133" i="56"/>
  <c r="L133" i="56"/>
  <c r="K134" i="56"/>
  <c r="L134" i="56"/>
  <c r="K135" i="56"/>
  <c r="L135" i="56"/>
  <c r="K136" i="56"/>
  <c r="L136" i="56"/>
  <c r="K137" i="56"/>
  <c r="L137" i="56"/>
  <c r="K138" i="56"/>
  <c r="L138" i="56"/>
  <c r="K139" i="56"/>
  <c r="L139" i="56"/>
  <c r="K140" i="56"/>
  <c r="L140" i="56"/>
  <c r="K141" i="56"/>
  <c r="L141" i="56"/>
  <c r="K143" i="56"/>
  <c r="L143" i="56"/>
  <c r="K144" i="56"/>
  <c r="L144" i="56"/>
  <c r="K145" i="56"/>
  <c r="L145" i="56"/>
  <c r="K146" i="56"/>
  <c r="L146" i="56"/>
  <c r="K147" i="56"/>
  <c r="L147" i="56"/>
  <c r="K148" i="56"/>
  <c r="L148" i="56"/>
  <c r="K149" i="56"/>
  <c r="L149" i="56"/>
  <c r="K150" i="56"/>
  <c r="L150" i="56"/>
  <c r="K151" i="56"/>
  <c r="L151" i="56"/>
  <c r="K152" i="56"/>
  <c r="L152" i="56"/>
  <c r="K153" i="56"/>
  <c r="L153" i="56"/>
  <c r="K154" i="56"/>
  <c r="L154" i="56"/>
  <c r="K155" i="56"/>
  <c r="L155" i="56"/>
  <c r="K156" i="56"/>
  <c r="L156" i="56"/>
  <c r="K157" i="56"/>
  <c r="L157" i="56"/>
  <c r="K158" i="56"/>
  <c r="L158" i="56"/>
  <c r="K159" i="56"/>
  <c r="L159" i="56"/>
  <c r="K160" i="56"/>
  <c r="L160" i="56"/>
  <c r="K161" i="56"/>
  <c r="L161" i="56"/>
  <c r="K162" i="56"/>
  <c r="L162" i="56"/>
  <c r="K164" i="56"/>
  <c r="L164" i="56"/>
  <c r="K165" i="56"/>
  <c r="L165" i="56"/>
  <c r="K166" i="56"/>
  <c r="L166" i="56"/>
  <c r="K167" i="56"/>
  <c r="L167" i="56"/>
  <c r="K168" i="56"/>
  <c r="L168" i="56"/>
  <c r="K169" i="56"/>
  <c r="L169" i="56"/>
  <c r="K170" i="56"/>
  <c r="L170" i="56"/>
  <c r="K171" i="56"/>
  <c r="L171" i="56"/>
  <c r="K172" i="56"/>
  <c r="L172" i="56"/>
  <c r="K173" i="56"/>
  <c r="L173" i="56"/>
  <c r="K174" i="56"/>
  <c r="L174" i="56"/>
  <c r="K175" i="56"/>
  <c r="L175" i="56"/>
  <c r="K176" i="56"/>
  <c r="L176" i="56"/>
  <c r="K177" i="56"/>
  <c r="L177" i="56"/>
  <c r="K178" i="56"/>
  <c r="L178" i="56"/>
  <c r="K179" i="56"/>
  <c r="L179" i="56"/>
  <c r="K180" i="56"/>
  <c r="L180" i="56"/>
  <c r="K182" i="56"/>
  <c r="L182" i="56"/>
  <c r="K184" i="56"/>
  <c r="L184" i="56"/>
  <c r="X4" i="57"/>
  <c r="Y4" i="57"/>
  <c r="Z4" i="57"/>
  <c r="AA4" i="57"/>
  <c r="L4" i="57"/>
  <c r="M4" i="57"/>
  <c r="N4" i="57"/>
  <c r="K4" i="57"/>
  <c r="D4" i="57"/>
  <c r="E4" i="57" s="1"/>
  <c r="F4" i="57" s="1"/>
  <c r="G4" i="57" s="1"/>
  <c r="I4" i="57" s="1"/>
  <c r="J4" i="57" s="1"/>
  <c r="O4" i="57" s="1"/>
  <c r="P4" i="57" s="1"/>
  <c r="Q4" i="57" s="1"/>
  <c r="R4" i="57" s="1"/>
  <c r="S4" i="57" s="1"/>
  <c r="T4" i="57" s="1"/>
  <c r="U4" i="57" s="1"/>
  <c r="V4" i="57" s="1"/>
  <c r="W4" i="57" s="1"/>
  <c r="D177" i="51" l="1"/>
  <c r="C9" i="53" l="1"/>
  <c r="K174" i="53"/>
  <c r="J174" i="53"/>
  <c r="J9" i="53"/>
  <c r="C198" i="59" l="1"/>
  <c r="N185" i="58" l="1"/>
  <c r="N183" i="58"/>
  <c r="N181" i="58"/>
  <c r="N180" i="58"/>
  <c r="N179" i="58"/>
  <c r="N178" i="58"/>
  <c r="N177" i="58"/>
  <c r="N176" i="58"/>
  <c r="N175" i="58"/>
  <c r="N174" i="58"/>
  <c r="N173" i="58"/>
  <c r="N172" i="58"/>
  <c r="N171" i="58"/>
  <c r="N170" i="58"/>
  <c r="N169" i="58"/>
  <c r="N168" i="58"/>
  <c r="N167" i="58"/>
  <c r="N166" i="58"/>
  <c r="N165" i="58"/>
  <c r="N163" i="58"/>
  <c r="N162" i="58"/>
  <c r="N161" i="58"/>
  <c r="N160" i="58"/>
  <c r="N159" i="58"/>
  <c r="N158" i="58"/>
  <c r="N157" i="58"/>
  <c r="N156" i="58"/>
  <c r="N155" i="58"/>
  <c r="N154" i="58"/>
  <c r="N153" i="58"/>
  <c r="N152" i="58"/>
  <c r="N151" i="58"/>
  <c r="N150" i="58"/>
  <c r="N149" i="58"/>
  <c r="N148" i="58"/>
  <c r="N147" i="58"/>
  <c r="N146" i="58"/>
  <c r="N145" i="58"/>
  <c r="N144" i="58"/>
  <c r="N123" i="58"/>
  <c r="N142" i="58"/>
  <c r="N141" i="58"/>
  <c r="N140" i="58"/>
  <c r="N139" i="58"/>
  <c r="N138" i="58"/>
  <c r="N137" i="58"/>
  <c r="N136" i="58"/>
  <c r="N135" i="58"/>
  <c r="N134" i="58"/>
  <c r="N133" i="58"/>
  <c r="N132" i="58"/>
  <c r="N131" i="58"/>
  <c r="N130" i="58"/>
  <c r="N129" i="58"/>
  <c r="N128" i="58"/>
  <c r="N127" i="58"/>
  <c r="N126" i="58"/>
  <c r="N125" i="58"/>
  <c r="N124" i="58"/>
  <c r="N121" i="58"/>
  <c r="N120" i="58"/>
  <c r="N119" i="58"/>
  <c r="N118" i="58"/>
  <c r="N117" i="58"/>
  <c r="N116" i="58"/>
  <c r="N115" i="58"/>
  <c r="N114" i="58"/>
  <c r="N113" i="58"/>
  <c r="N112" i="58"/>
  <c r="N111" i="58"/>
  <c r="N110" i="58"/>
  <c r="N106" i="58"/>
  <c r="N108" i="58"/>
  <c r="N107" i="58"/>
  <c r="N104" i="58"/>
  <c r="N103" i="58"/>
  <c r="N102" i="58"/>
  <c r="N101" i="58"/>
  <c r="N100" i="58"/>
  <c r="N99" i="58"/>
  <c r="N98" i="58"/>
  <c r="N97" i="58"/>
  <c r="N96" i="58"/>
  <c r="N95" i="58"/>
  <c r="N94" i="58"/>
  <c r="N93" i="58"/>
  <c r="N91" i="58"/>
  <c r="N90" i="58"/>
  <c r="N89" i="58"/>
  <c r="N88" i="58"/>
  <c r="N87" i="58"/>
  <c r="N86" i="58"/>
  <c r="N85" i="58"/>
  <c r="N84" i="58"/>
  <c r="N83" i="58"/>
  <c r="N82" i="58"/>
  <c r="N81" i="58"/>
  <c r="N80" i="58"/>
  <c r="N79" i="58"/>
  <c r="N78" i="58"/>
  <c r="N77" i="58"/>
  <c r="N75" i="58"/>
  <c r="N74" i="58"/>
  <c r="N73" i="58"/>
  <c r="N72" i="58"/>
  <c r="N71" i="58"/>
  <c r="N70" i="58"/>
  <c r="N69" i="58"/>
  <c r="N68" i="58"/>
  <c r="N67" i="58"/>
  <c r="N66" i="58"/>
  <c r="N64" i="58"/>
  <c r="N63" i="58"/>
  <c r="N62" i="58"/>
  <c r="N61" i="58"/>
  <c r="N60" i="58"/>
  <c r="N59" i="58"/>
  <c r="N58" i="58"/>
  <c r="N57" i="58"/>
  <c r="N56" i="58"/>
  <c r="N55" i="58"/>
  <c r="N54" i="58"/>
  <c r="N53" i="58"/>
  <c r="N52" i="58"/>
  <c r="N51" i="58"/>
  <c r="N50" i="58"/>
  <c r="N49" i="58"/>
  <c r="N47" i="58"/>
  <c r="N46" i="58"/>
  <c r="N45" i="58"/>
  <c r="N44" i="58"/>
  <c r="N43" i="58"/>
  <c r="N42" i="58"/>
  <c r="N41" i="58"/>
  <c r="N40" i="58"/>
  <c r="N39" i="58"/>
  <c r="N38" i="58"/>
  <c r="N37" i="58"/>
  <c r="N36" i="58"/>
  <c r="N35" i="58"/>
  <c r="N34" i="58"/>
  <c r="N33" i="58"/>
  <c r="N32" i="58"/>
  <c r="N31" i="58"/>
  <c r="N30" i="58"/>
  <c r="N29" i="58"/>
  <c r="N28" i="58"/>
  <c r="N27" i="58"/>
  <c r="N26" i="58"/>
  <c r="N25" i="58"/>
  <c r="N24" i="58"/>
  <c r="N22" i="58"/>
  <c r="N21" i="58"/>
  <c r="N20" i="58"/>
  <c r="N19" i="58"/>
  <c r="N18" i="58"/>
  <c r="N17" i="58"/>
  <c r="N16" i="58"/>
  <c r="N15" i="58"/>
  <c r="N14" i="58"/>
  <c r="N13" i="58"/>
  <c r="N12" i="58"/>
  <c r="N11" i="58"/>
  <c r="N10" i="58"/>
  <c r="M185" i="58" l="1"/>
  <c r="M183" i="58"/>
  <c r="M181" i="58"/>
  <c r="M180" i="58"/>
  <c r="M179" i="58"/>
  <c r="M178" i="58"/>
  <c r="M177" i="58"/>
  <c r="M176" i="58"/>
  <c r="M175" i="58"/>
  <c r="M174" i="58"/>
  <c r="M173" i="58"/>
  <c r="M172" i="58"/>
  <c r="M171" i="58"/>
  <c r="M170" i="58"/>
  <c r="M169" i="58"/>
  <c r="M168" i="58"/>
  <c r="M167" i="58"/>
  <c r="M166" i="58"/>
  <c r="M165" i="58"/>
  <c r="M163" i="58"/>
  <c r="M162" i="58"/>
  <c r="M161" i="58"/>
  <c r="M160" i="58"/>
  <c r="M159" i="58"/>
  <c r="M158" i="58"/>
  <c r="M157" i="58"/>
  <c r="M156" i="58"/>
  <c r="M155" i="58"/>
  <c r="M154" i="58"/>
  <c r="M153" i="58"/>
  <c r="M152" i="58"/>
  <c r="M151" i="58"/>
  <c r="M150" i="58"/>
  <c r="M149" i="58"/>
  <c r="M148" i="58"/>
  <c r="M147" i="58"/>
  <c r="M146" i="58"/>
  <c r="M145" i="58"/>
  <c r="M144" i="58"/>
  <c r="M142" i="58"/>
  <c r="M141" i="58"/>
  <c r="M140" i="58"/>
  <c r="M139" i="58"/>
  <c r="M138" i="58"/>
  <c r="M137" i="58"/>
  <c r="M136" i="58"/>
  <c r="M135" i="58"/>
  <c r="M134" i="58"/>
  <c r="M133" i="58"/>
  <c r="M132" i="58"/>
  <c r="M131" i="58"/>
  <c r="M130" i="58"/>
  <c r="M129" i="58"/>
  <c r="M128" i="58"/>
  <c r="M127" i="58"/>
  <c r="M126" i="58"/>
  <c r="M125" i="58"/>
  <c r="M124" i="58"/>
  <c r="M123" i="58"/>
  <c r="M121" i="58"/>
  <c r="M120" i="58"/>
  <c r="M119" i="58"/>
  <c r="M118" i="58"/>
  <c r="M117" i="58"/>
  <c r="M116" i="58"/>
  <c r="M115" i="58"/>
  <c r="M114" i="58"/>
  <c r="M113" i="58"/>
  <c r="M112" i="58"/>
  <c r="M111" i="58"/>
  <c r="M110" i="58"/>
  <c r="M108" i="58"/>
  <c r="M107" i="58"/>
  <c r="M106" i="58"/>
  <c r="M104" i="58"/>
  <c r="M103" i="58"/>
  <c r="M102" i="58"/>
  <c r="M101" i="58"/>
  <c r="M100" i="58"/>
  <c r="M99" i="58"/>
  <c r="M98" i="58"/>
  <c r="M97" i="58"/>
  <c r="M96" i="58"/>
  <c r="M95" i="58"/>
  <c r="M94" i="58"/>
  <c r="M93" i="58"/>
  <c r="M91" i="58"/>
  <c r="M90" i="58"/>
  <c r="M89" i="58"/>
  <c r="M88" i="58"/>
  <c r="M87" i="58"/>
  <c r="M86" i="58"/>
  <c r="M85" i="58"/>
  <c r="M84" i="58"/>
  <c r="M83" i="58"/>
  <c r="M82" i="58"/>
  <c r="M81" i="58"/>
  <c r="M80" i="58"/>
  <c r="M79" i="58"/>
  <c r="M78" i="58"/>
  <c r="M77" i="58"/>
  <c r="M75" i="58"/>
  <c r="M74" i="58"/>
  <c r="M73" i="58"/>
  <c r="M72" i="58"/>
  <c r="M71" i="58"/>
  <c r="M70" i="58"/>
  <c r="M69" i="58"/>
  <c r="M68" i="58"/>
  <c r="M67" i="58"/>
  <c r="M66" i="58"/>
  <c r="M64" i="58"/>
  <c r="M63" i="58"/>
  <c r="M62" i="58"/>
  <c r="M61" i="58"/>
  <c r="M60" i="58"/>
  <c r="M59" i="58"/>
  <c r="M58" i="58"/>
  <c r="M57" i="58"/>
  <c r="M56" i="58"/>
  <c r="M55" i="58"/>
  <c r="M54" i="58"/>
  <c r="M53" i="58"/>
  <c r="M52" i="58"/>
  <c r="M51" i="58"/>
  <c r="M50" i="58"/>
  <c r="M49" i="58"/>
  <c r="M47" i="58"/>
  <c r="M46" i="58"/>
  <c r="M45" i="58"/>
  <c r="M44" i="58"/>
  <c r="M43" i="58"/>
  <c r="M42" i="58"/>
  <c r="M41" i="58"/>
  <c r="M40" i="58"/>
  <c r="M39" i="58"/>
  <c r="M38" i="58"/>
  <c r="M37" i="58"/>
  <c r="M36" i="58"/>
  <c r="M35" i="58"/>
  <c r="M34" i="58"/>
  <c r="M33" i="58"/>
  <c r="M32" i="58"/>
  <c r="M31" i="58"/>
  <c r="M30" i="58"/>
  <c r="M29" i="58"/>
  <c r="M28" i="58"/>
  <c r="M27" i="58"/>
  <c r="M26" i="58"/>
  <c r="M25" i="58"/>
  <c r="M24" i="58"/>
  <c r="M22" i="58"/>
  <c r="M21" i="58"/>
  <c r="M20" i="58"/>
  <c r="M19" i="58"/>
  <c r="M18" i="58"/>
  <c r="M17" i="58"/>
  <c r="M16" i="58"/>
  <c r="M15" i="58"/>
  <c r="M14" i="58"/>
  <c r="M13" i="58"/>
  <c r="M12" i="58"/>
  <c r="M11" i="58"/>
  <c r="M10" i="58"/>
  <c r="C4" i="59" l="1"/>
  <c r="D4" i="59" s="1"/>
  <c r="E4" i="59" s="1"/>
  <c r="F4" i="59" s="1"/>
  <c r="G4" i="59" s="1"/>
  <c r="H4" i="59" s="1"/>
  <c r="I4" i="59" s="1"/>
  <c r="B4" i="59"/>
  <c r="C6" i="58"/>
  <c r="B204" i="57"/>
  <c r="C204" i="57" s="1"/>
  <c r="C5" i="56"/>
  <c r="D4" i="54"/>
  <c r="E4" i="54" s="1"/>
  <c r="F4" i="54" s="1"/>
  <c r="G4" i="54" s="1"/>
  <c r="H4" i="54" s="1"/>
  <c r="I4" i="54" s="1"/>
  <c r="K4" i="54" s="1"/>
  <c r="L4" i="54" s="1"/>
  <c r="M4" i="54" s="1"/>
  <c r="N4" i="54" s="1"/>
  <c r="O4" i="54" s="1"/>
  <c r="P4" i="54" s="1"/>
  <c r="Q4" i="54" s="1"/>
  <c r="R4" i="54" s="1"/>
  <c r="S4" i="54" s="1"/>
  <c r="U4" i="54" s="1"/>
  <c r="Q1" i="52"/>
  <c r="C6" i="53"/>
  <c r="C5" i="51"/>
  <c r="D5" i="51" s="1"/>
  <c r="E5" i="51" s="1"/>
  <c r="F5" i="51" s="1"/>
  <c r="G5" i="51" s="1"/>
  <c r="H5" i="51" s="1"/>
  <c r="I5" i="51" s="1"/>
  <c r="J5" i="51" s="1"/>
  <c r="K5" i="51" s="1"/>
  <c r="L5" i="51" s="1"/>
  <c r="M5" i="51" s="1"/>
  <c r="N5" i="51" s="1"/>
  <c r="O5" i="51" s="1"/>
  <c r="P5" i="51" s="1"/>
  <c r="Q5" i="51" s="1"/>
  <c r="R5" i="51" s="1"/>
  <c r="S5" i="51" s="1"/>
  <c r="T5" i="51" s="1"/>
  <c r="U5" i="51" s="1"/>
  <c r="V5" i="51" s="1"/>
  <c r="W5" i="51" s="1"/>
  <c r="X5" i="51" s="1"/>
  <c r="Y5" i="51" s="1"/>
  <c r="Z5" i="51" s="1"/>
  <c r="AA5" i="51" s="1"/>
  <c r="AB5" i="51" s="1"/>
  <c r="AC5" i="51" s="1"/>
  <c r="AD5" i="51" s="1"/>
  <c r="AE5" i="51" s="1"/>
  <c r="AF5" i="51" s="1"/>
  <c r="AG5" i="51" s="1"/>
  <c r="AH5" i="51" s="1"/>
  <c r="AI5" i="51" s="1"/>
  <c r="K9" i="53" l="1"/>
  <c r="G106" i="56"/>
  <c r="K162" i="53"/>
  <c r="E173" i="58"/>
  <c r="F37" i="58"/>
  <c r="F116" i="58"/>
  <c r="D44" i="58"/>
  <c r="C137" i="58"/>
  <c r="F50" i="58"/>
  <c r="F57" i="58"/>
  <c r="F64" i="58"/>
  <c r="E17" i="58"/>
  <c r="G73" i="58"/>
  <c r="E25" i="58"/>
  <c r="F85" i="58"/>
  <c r="C165" i="58"/>
  <c r="F10" i="58"/>
  <c r="H30" i="58"/>
  <c r="G99" i="58"/>
  <c r="H14" i="58"/>
  <c r="C28" i="58"/>
  <c r="C40" i="58"/>
  <c r="I54" i="58"/>
  <c r="G69" i="58"/>
  <c r="E90" i="58"/>
  <c r="G129" i="58"/>
  <c r="G175" i="58"/>
  <c r="D15" i="58"/>
  <c r="D28" i="58"/>
  <c r="I41" i="58"/>
  <c r="C55" i="58"/>
  <c r="H69" i="58"/>
  <c r="E177" i="58"/>
  <c r="D10" i="58"/>
  <c r="F15" i="58"/>
  <c r="E22" i="58"/>
  <c r="C30" i="58"/>
  <c r="E35" i="58"/>
  <c r="D42" i="58"/>
  <c r="I49" i="58"/>
  <c r="D55" i="58"/>
  <c r="C62" i="58"/>
  <c r="I72" i="58"/>
  <c r="F82" i="58"/>
  <c r="D95" i="58"/>
  <c r="J114" i="58"/>
  <c r="G130" i="58"/>
  <c r="D154" i="58"/>
  <c r="H185" i="58"/>
  <c r="C20" i="58"/>
  <c r="H34" i="58"/>
  <c r="I46" i="58"/>
  <c r="D60" i="58"/>
  <c r="D81" i="58"/>
  <c r="D109" i="58"/>
  <c r="D146" i="58"/>
  <c r="I21" i="58"/>
  <c r="D35" i="58"/>
  <c r="D47" i="58"/>
  <c r="I61" i="58"/>
  <c r="I81" i="58"/>
  <c r="F94" i="58"/>
  <c r="F109" i="58"/>
  <c r="E130" i="58"/>
  <c r="E152" i="58"/>
  <c r="E10" i="58"/>
  <c r="D17" i="58"/>
  <c r="F22" i="58"/>
  <c r="E30" i="58"/>
  <c r="C37" i="58"/>
  <c r="E42" i="58"/>
  <c r="E50" i="58"/>
  <c r="C57" i="58"/>
  <c r="E62" i="58"/>
  <c r="D73" i="58"/>
  <c r="D85" i="58"/>
  <c r="J95" i="58"/>
  <c r="G115" i="58"/>
  <c r="F136" i="58"/>
  <c r="H155" i="58"/>
  <c r="H17" i="58"/>
  <c r="F32" i="58"/>
  <c r="H44" i="58"/>
  <c r="H57" i="58"/>
  <c r="D77" i="58"/>
  <c r="G100" i="58"/>
  <c r="G138" i="58"/>
  <c r="I12" i="58"/>
  <c r="F19" i="58"/>
  <c r="I25" i="58"/>
  <c r="H32" i="58"/>
  <c r="F39" i="58"/>
  <c r="I44" i="58"/>
  <c r="H52" i="58"/>
  <c r="E59" i="58"/>
  <c r="C66" i="58"/>
  <c r="D78" i="58"/>
  <c r="D89" i="58"/>
  <c r="H101" i="58"/>
  <c r="F123" i="58"/>
  <c r="D144" i="58"/>
  <c r="F165" i="58"/>
  <c r="E12" i="58"/>
  <c r="F25" i="58"/>
  <c r="I37" i="58"/>
  <c r="E52" i="58"/>
  <c r="H64" i="58"/>
  <c r="I85" i="58"/>
  <c r="H121" i="58"/>
  <c r="D165" i="58"/>
  <c r="C13" i="58"/>
  <c r="I19" i="58"/>
  <c r="F27" i="58"/>
  <c r="I32" i="58"/>
  <c r="H39" i="58"/>
  <c r="H46" i="58"/>
  <c r="C53" i="58"/>
  <c r="I59" i="58"/>
  <c r="I68" i="58"/>
  <c r="F78" i="58"/>
  <c r="J89" i="58"/>
  <c r="D107" i="58"/>
  <c r="D124" i="58"/>
  <c r="E145" i="58"/>
  <c r="D181" i="58"/>
  <c r="I11" i="58"/>
  <c r="D14" i="58"/>
  <c r="F16" i="58"/>
  <c r="C19" i="58"/>
  <c r="D21" i="58"/>
  <c r="H24" i="58"/>
  <c r="D27" i="58"/>
  <c r="E29" i="58"/>
  <c r="H31" i="58"/>
  <c r="D34" i="58"/>
  <c r="F36" i="58"/>
  <c r="I38" i="58"/>
  <c r="E41" i="58"/>
  <c r="F43" i="58"/>
  <c r="C46" i="58"/>
  <c r="F49" i="58"/>
  <c r="H51" i="58"/>
  <c r="C54" i="58"/>
  <c r="F56" i="58"/>
  <c r="I58" i="58"/>
  <c r="D61" i="58"/>
  <c r="H63" i="58"/>
  <c r="I67" i="58"/>
  <c r="I71" i="58"/>
  <c r="I75" i="58"/>
  <c r="C80" i="58"/>
  <c r="I83" i="58"/>
  <c r="C88" i="58"/>
  <c r="F93" i="58"/>
  <c r="E98" i="58"/>
  <c r="E106" i="58"/>
  <c r="J112" i="58"/>
  <c r="F119" i="58"/>
  <c r="G127" i="58"/>
  <c r="D134" i="58"/>
  <c r="H141" i="58"/>
  <c r="H151" i="58"/>
  <c r="E160" i="58"/>
  <c r="G171" i="58"/>
  <c r="E181" i="58"/>
  <c r="C12" i="58"/>
  <c r="F14" i="58"/>
  <c r="C17" i="58"/>
  <c r="D19" i="58"/>
  <c r="H21" i="58"/>
  <c r="C25" i="58"/>
  <c r="E27" i="58"/>
  <c r="I29" i="58"/>
  <c r="D32" i="58"/>
  <c r="E34" i="58"/>
  <c r="I36" i="58"/>
  <c r="E39" i="58"/>
  <c r="F41" i="58"/>
  <c r="C44" i="58"/>
  <c r="E46" i="58"/>
  <c r="H49" i="58"/>
  <c r="D52" i="58"/>
  <c r="F54" i="58"/>
  <c r="H56" i="58"/>
  <c r="D59" i="58"/>
  <c r="H61" i="58"/>
  <c r="I63" i="58"/>
  <c r="F68" i="58"/>
  <c r="D72" i="58"/>
  <c r="C77" i="58"/>
  <c r="C81" i="58"/>
  <c r="I84" i="58"/>
  <c r="E88" i="58"/>
  <c r="J93" i="58"/>
  <c r="E99" i="58"/>
  <c r="H106" i="58"/>
  <c r="E113" i="58"/>
  <c r="E121" i="58"/>
  <c r="H128" i="58"/>
  <c r="E136" i="58"/>
  <c r="H142" i="58"/>
  <c r="J151" i="58"/>
  <c r="H161" i="58"/>
  <c r="D173" i="58"/>
  <c r="H181" i="58"/>
  <c r="C11" i="58"/>
  <c r="E13" i="58"/>
  <c r="H15" i="58"/>
  <c r="D18" i="58"/>
  <c r="F20" i="58"/>
  <c r="H22" i="58"/>
  <c r="D26" i="58"/>
  <c r="H28" i="58"/>
  <c r="I30" i="58"/>
  <c r="E33" i="58"/>
  <c r="H35" i="58"/>
  <c r="C38" i="58"/>
  <c r="F40" i="58"/>
  <c r="I42" i="58"/>
  <c r="C45" i="58"/>
  <c r="F47" i="58"/>
  <c r="C51" i="58"/>
  <c r="D53" i="58"/>
  <c r="H55" i="58"/>
  <c r="C58" i="58"/>
  <c r="E60" i="58"/>
  <c r="I62" i="58"/>
  <c r="H66" i="58"/>
  <c r="D70" i="58"/>
  <c r="D74" i="58"/>
  <c r="D79" i="58"/>
  <c r="G82" i="58"/>
  <c r="H86" i="58"/>
  <c r="C91" i="58"/>
  <c r="E96" i="58"/>
  <c r="E102" i="58"/>
  <c r="E110" i="58"/>
  <c r="C117" i="58"/>
  <c r="G125" i="58"/>
  <c r="G132" i="58"/>
  <c r="D139" i="58"/>
  <c r="C148" i="58"/>
  <c r="E156" i="58"/>
  <c r="G166" i="58"/>
  <c r="H177" i="58"/>
  <c r="D11" i="58"/>
  <c r="H13" i="58"/>
  <c r="I15" i="58"/>
  <c r="E18" i="58"/>
  <c r="I20" i="58"/>
  <c r="C24" i="58"/>
  <c r="E26" i="58"/>
  <c r="I28" i="58"/>
  <c r="D31" i="58"/>
  <c r="F33" i="58"/>
  <c r="C36" i="58"/>
  <c r="D38" i="58"/>
  <c r="H40" i="58"/>
  <c r="D43" i="58"/>
  <c r="E45" i="58"/>
  <c r="H47" i="58"/>
  <c r="D51" i="58"/>
  <c r="F53" i="58"/>
  <c r="I55" i="58"/>
  <c r="E58" i="58"/>
  <c r="F60" i="58"/>
  <c r="C63" i="58"/>
  <c r="C67" i="58"/>
  <c r="H70" i="58"/>
  <c r="G74" i="58"/>
  <c r="G79" i="58"/>
  <c r="D83" i="58"/>
  <c r="I86" i="58"/>
  <c r="E91" i="58"/>
  <c r="H96" i="58"/>
  <c r="F102" i="58"/>
  <c r="E111" i="58"/>
  <c r="H117" i="58"/>
  <c r="F126" i="58"/>
  <c r="C133" i="58"/>
  <c r="H139" i="58"/>
  <c r="D148" i="58"/>
  <c r="F157" i="58"/>
  <c r="D169" i="58"/>
  <c r="J178" i="58"/>
  <c r="H11" i="58"/>
  <c r="I13" i="58"/>
  <c r="E16" i="58"/>
  <c r="H18" i="58"/>
  <c r="C21" i="58"/>
  <c r="F24" i="58"/>
  <c r="I26" i="58"/>
  <c r="C29" i="58"/>
  <c r="F31" i="58"/>
  <c r="C34" i="58"/>
  <c r="D36" i="58"/>
  <c r="H38" i="58"/>
  <c r="C41" i="58"/>
  <c r="E43" i="58"/>
  <c r="I45" i="58"/>
  <c r="D49" i="58"/>
  <c r="E51" i="58"/>
  <c r="I53" i="58"/>
  <c r="E56" i="58"/>
  <c r="F58" i="58"/>
  <c r="C61" i="58"/>
  <c r="E63" i="58"/>
  <c r="G67" i="58"/>
  <c r="G71" i="58"/>
  <c r="C75" i="58"/>
  <c r="H79" i="58"/>
  <c r="H83" i="58"/>
  <c r="J87" i="58"/>
  <c r="J91" i="58"/>
  <c r="C98" i="58"/>
  <c r="G104" i="58"/>
  <c r="F112" i="58"/>
  <c r="E119" i="58"/>
  <c r="J126" i="58"/>
  <c r="G133" i="58"/>
  <c r="G140" i="58"/>
  <c r="E150" i="58"/>
  <c r="F158" i="58"/>
  <c r="H170" i="58"/>
  <c r="G179" i="58"/>
  <c r="F106" i="56"/>
  <c r="F144" i="56"/>
  <c r="N184" i="56"/>
  <c r="N178" i="56"/>
  <c r="N174" i="56"/>
  <c r="N170" i="56"/>
  <c r="N166" i="56"/>
  <c r="N161" i="56"/>
  <c r="N157" i="56"/>
  <c r="N153" i="56"/>
  <c r="N149" i="56"/>
  <c r="N145" i="56"/>
  <c r="N140" i="56"/>
  <c r="N136" i="56"/>
  <c r="N132" i="56"/>
  <c r="N128" i="56"/>
  <c r="N124" i="56"/>
  <c r="N119" i="56"/>
  <c r="N115" i="56"/>
  <c r="N111" i="56"/>
  <c r="N107" i="56"/>
  <c r="N102" i="56"/>
  <c r="N98" i="56"/>
  <c r="N94" i="56"/>
  <c r="N89" i="56"/>
  <c r="N85" i="56"/>
  <c r="N81" i="56"/>
  <c r="N77" i="56"/>
  <c r="N72" i="56"/>
  <c r="N68" i="56"/>
  <c r="N63" i="56"/>
  <c r="N59" i="56"/>
  <c r="N55" i="56"/>
  <c r="N51" i="56"/>
  <c r="N46" i="56"/>
  <c r="N42" i="56"/>
  <c r="N38" i="56"/>
  <c r="N34" i="56"/>
  <c r="N30" i="56"/>
  <c r="N26" i="56"/>
  <c r="N21" i="56"/>
  <c r="N17" i="56"/>
  <c r="N13" i="56"/>
  <c r="N9" i="56"/>
  <c r="M173" i="56"/>
  <c r="M184" i="56"/>
  <c r="M178" i="56"/>
  <c r="M174" i="56"/>
  <c r="M170" i="56"/>
  <c r="M166" i="56"/>
  <c r="M161" i="56"/>
  <c r="M157" i="56"/>
  <c r="M153" i="56"/>
  <c r="M149" i="56"/>
  <c r="M145" i="56"/>
  <c r="M140" i="56"/>
  <c r="M136" i="56"/>
  <c r="M132" i="56"/>
  <c r="M128" i="56"/>
  <c r="M124" i="56"/>
  <c r="M119" i="56"/>
  <c r="M115" i="56"/>
  <c r="M111" i="56"/>
  <c r="M107" i="56"/>
  <c r="M102" i="56"/>
  <c r="M98" i="56"/>
  <c r="M94" i="56"/>
  <c r="M89" i="56"/>
  <c r="M85" i="56"/>
  <c r="M81" i="56"/>
  <c r="M77" i="56"/>
  <c r="M72" i="56"/>
  <c r="M68" i="56"/>
  <c r="M63" i="56"/>
  <c r="M59" i="56"/>
  <c r="M55" i="56"/>
  <c r="M51" i="56"/>
  <c r="M46" i="56"/>
  <c r="M42" i="56"/>
  <c r="M38" i="56"/>
  <c r="M34" i="56"/>
  <c r="M30" i="56"/>
  <c r="M26" i="56"/>
  <c r="M21" i="56"/>
  <c r="M17" i="56"/>
  <c r="M13" i="56"/>
  <c r="M9" i="56"/>
  <c r="M182" i="56"/>
  <c r="N182" i="56"/>
  <c r="N177" i="56"/>
  <c r="N173" i="56"/>
  <c r="N169" i="56"/>
  <c r="N165" i="56"/>
  <c r="N160" i="56"/>
  <c r="N156" i="56"/>
  <c r="N152" i="56"/>
  <c r="N148" i="56"/>
  <c r="N144" i="56"/>
  <c r="N139" i="56"/>
  <c r="N135" i="56"/>
  <c r="N131" i="56"/>
  <c r="N127" i="56"/>
  <c r="N123" i="56"/>
  <c r="N118" i="56"/>
  <c r="N114" i="56"/>
  <c r="N110" i="56"/>
  <c r="N106" i="56"/>
  <c r="N101" i="56"/>
  <c r="N97" i="56"/>
  <c r="N93" i="56"/>
  <c r="N88" i="56"/>
  <c r="N84" i="56"/>
  <c r="N80" i="56"/>
  <c r="N76" i="56"/>
  <c r="N71" i="56"/>
  <c r="N67" i="56"/>
  <c r="N62" i="56"/>
  <c r="N58" i="56"/>
  <c r="N54" i="56"/>
  <c r="N50" i="56"/>
  <c r="N45" i="56"/>
  <c r="N41" i="56"/>
  <c r="N37" i="56"/>
  <c r="N33" i="56"/>
  <c r="N29" i="56"/>
  <c r="N25" i="56"/>
  <c r="N20" i="56"/>
  <c r="N16" i="56"/>
  <c r="N12" i="56"/>
  <c r="N179" i="56"/>
  <c r="N175" i="56"/>
  <c r="N171" i="56"/>
  <c r="N167" i="56"/>
  <c r="N162" i="56"/>
  <c r="N158" i="56"/>
  <c r="N154" i="56"/>
  <c r="N150" i="56"/>
  <c r="N146" i="56"/>
  <c r="N141" i="56"/>
  <c r="N137" i="56"/>
  <c r="N133" i="56"/>
  <c r="N129" i="56"/>
  <c r="N125" i="56"/>
  <c r="N120" i="56"/>
  <c r="N116" i="56"/>
  <c r="N112" i="56"/>
  <c r="N108" i="56"/>
  <c r="N103" i="56"/>
  <c r="N99" i="56"/>
  <c r="N95" i="56"/>
  <c r="N90" i="56"/>
  <c r="N86" i="56"/>
  <c r="N82" i="56"/>
  <c r="N78" i="56"/>
  <c r="N73" i="56"/>
  <c r="N69" i="56"/>
  <c r="N65" i="56"/>
  <c r="N60" i="56"/>
  <c r="N56" i="56"/>
  <c r="N52" i="56"/>
  <c r="N48" i="56"/>
  <c r="N43" i="56"/>
  <c r="N39" i="56"/>
  <c r="N35" i="56"/>
  <c r="N31" i="56"/>
  <c r="N27" i="56"/>
  <c r="N23" i="56"/>
  <c r="N18" i="56"/>
  <c r="N14" i="56"/>
  <c r="N10" i="56"/>
  <c r="M179" i="56"/>
  <c r="M175" i="56"/>
  <c r="M171" i="56"/>
  <c r="M167" i="56"/>
  <c r="M162" i="56"/>
  <c r="M158" i="56"/>
  <c r="M154" i="56"/>
  <c r="M150" i="56"/>
  <c r="M146" i="56"/>
  <c r="M141" i="56"/>
  <c r="M137" i="56"/>
  <c r="M133" i="56"/>
  <c r="M129" i="56"/>
  <c r="M125" i="56"/>
  <c r="M120" i="56"/>
  <c r="M116" i="56"/>
  <c r="M112" i="56"/>
  <c r="M108" i="56"/>
  <c r="M103" i="56"/>
  <c r="M99" i="56"/>
  <c r="M95" i="56"/>
  <c r="M90" i="56"/>
  <c r="M86" i="56"/>
  <c r="M82" i="56"/>
  <c r="M78" i="56"/>
  <c r="M73" i="56"/>
  <c r="M69" i="56"/>
  <c r="M65" i="56"/>
  <c r="M60" i="56"/>
  <c r="M56" i="56"/>
  <c r="M52" i="56"/>
  <c r="M48" i="56"/>
  <c r="M43" i="56"/>
  <c r="M39" i="56"/>
  <c r="M35" i="56"/>
  <c r="M31" i="56"/>
  <c r="M27" i="56"/>
  <c r="M23" i="56"/>
  <c r="M18" i="56"/>
  <c r="M14" i="56"/>
  <c r="M10" i="56"/>
  <c r="M177" i="56"/>
  <c r="M165" i="56"/>
  <c r="M160" i="56"/>
  <c r="M168" i="56"/>
  <c r="N28" i="56"/>
  <c r="N159" i="56"/>
  <c r="M80" i="56"/>
  <c r="M36" i="56"/>
  <c r="M12" i="56"/>
  <c r="N147" i="56"/>
  <c r="N79" i="56"/>
  <c r="M33" i="56"/>
  <c r="M147" i="56"/>
  <c r="M88" i="56"/>
  <c r="M44" i="56"/>
  <c r="M180" i="56"/>
  <c r="N164" i="56"/>
  <c r="N151" i="56"/>
  <c r="M139" i="56"/>
  <c r="M130" i="56"/>
  <c r="N117" i="56"/>
  <c r="M106" i="56"/>
  <c r="M96" i="56"/>
  <c r="N83" i="56"/>
  <c r="M61" i="56"/>
  <c r="N49" i="56"/>
  <c r="M37" i="56"/>
  <c r="M28" i="56"/>
  <c r="M148" i="56"/>
  <c r="N92" i="56"/>
  <c r="N57" i="56"/>
  <c r="M159" i="56"/>
  <c r="M101" i="56"/>
  <c r="N44" i="56"/>
  <c r="N134" i="56"/>
  <c r="M79" i="56"/>
  <c r="M20" i="56"/>
  <c r="N176" i="56"/>
  <c r="M164" i="56"/>
  <c r="M151" i="56"/>
  <c r="N138" i="56"/>
  <c r="M127" i="56"/>
  <c r="M117" i="56"/>
  <c r="N105" i="56"/>
  <c r="M93" i="56"/>
  <c r="M83" i="56"/>
  <c r="N70" i="56"/>
  <c r="M58" i="56"/>
  <c r="M49" i="56"/>
  <c r="N36" i="56"/>
  <c r="M25" i="56"/>
  <c r="M15" i="56"/>
  <c r="M138" i="56"/>
  <c r="M45" i="56"/>
  <c r="M135" i="56"/>
  <c r="M67" i="56"/>
  <c r="M24" i="56"/>
  <c r="M156" i="56"/>
  <c r="N66" i="56"/>
  <c r="M11" i="56"/>
  <c r="M169" i="56"/>
  <c r="N155" i="56"/>
  <c r="M144" i="56"/>
  <c r="M134" i="56"/>
  <c r="N122" i="56"/>
  <c r="M110" i="56"/>
  <c r="M100" i="56"/>
  <c r="N87" i="56"/>
  <c r="M76" i="56"/>
  <c r="M66" i="56"/>
  <c r="N53" i="56"/>
  <c r="M41" i="56"/>
  <c r="M32" i="56"/>
  <c r="N19" i="56"/>
  <c r="N168" i="56"/>
  <c r="M155" i="56"/>
  <c r="N143" i="56"/>
  <c r="M131" i="56"/>
  <c r="M122" i="56"/>
  <c r="N109" i="56"/>
  <c r="M97" i="56"/>
  <c r="M87" i="56"/>
  <c r="N74" i="56"/>
  <c r="M62" i="56"/>
  <c r="M53" i="56"/>
  <c r="N40" i="56"/>
  <c r="M29" i="56"/>
  <c r="M19" i="56"/>
  <c r="N180" i="56"/>
  <c r="M152" i="56"/>
  <c r="M143" i="56"/>
  <c r="N130" i="56"/>
  <c r="M118" i="56"/>
  <c r="M109" i="56"/>
  <c r="N96" i="56"/>
  <c r="M84" i="56"/>
  <c r="M74" i="56"/>
  <c r="N61" i="56"/>
  <c r="M50" i="56"/>
  <c r="M40" i="56"/>
  <c r="M16" i="56"/>
  <c r="M71" i="56"/>
  <c r="N15" i="56"/>
  <c r="M176" i="56"/>
  <c r="N126" i="56"/>
  <c r="M114" i="56"/>
  <c r="M105" i="56"/>
  <c r="M70" i="56"/>
  <c r="N24" i="56"/>
  <c r="N172" i="56"/>
  <c r="M126" i="56"/>
  <c r="N113" i="56"/>
  <c r="M92" i="56"/>
  <c r="M57" i="56"/>
  <c r="N11" i="56"/>
  <c r="M172" i="56"/>
  <c r="M123" i="56"/>
  <c r="M113" i="56"/>
  <c r="N100" i="56"/>
  <c r="M54" i="56"/>
  <c r="N32" i="56"/>
  <c r="H26" i="56"/>
  <c r="I26" i="56"/>
  <c r="G159" i="56"/>
  <c r="J59" i="56"/>
  <c r="C160" i="56"/>
  <c r="E61" i="56"/>
  <c r="K32" i="53"/>
  <c r="K44" i="53"/>
  <c r="K31" i="53"/>
  <c r="C145" i="52"/>
  <c r="C116" i="52"/>
  <c r="C112" i="52"/>
  <c r="C99" i="52"/>
  <c r="C88" i="52"/>
  <c r="C54" i="52"/>
  <c r="C42" i="52"/>
  <c r="C175" i="52"/>
  <c r="C164" i="52"/>
  <c r="C154" i="52"/>
  <c r="C114" i="52"/>
  <c r="C87" i="52"/>
  <c r="C115" i="52"/>
  <c r="C77" i="52"/>
  <c r="C65" i="52"/>
  <c r="C53" i="52"/>
  <c r="C176" i="52"/>
  <c r="C98" i="52"/>
  <c r="C85" i="52"/>
  <c r="C75" i="52"/>
  <c r="C72" i="52"/>
  <c r="C61" i="52"/>
  <c r="C49" i="52"/>
  <c r="C34" i="52"/>
  <c r="C23" i="52"/>
  <c r="D77" i="52"/>
  <c r="C119" i="52"/>
  <c r="C52" i="52"/>
  <c r="C167" i="52"/>
  <c r="C139" i="52"/>
  <c r="C26" i="52"/>
  <c r="C108" i="52"/>
  <c r="C83" i="52"/>
  <c r="C30" i="52"/>
  <c r="C64" i="52"/>
  <c r="C51" i="52"/>
  <c r="C40" i="52"/>
  <c r="C38" i="52"/>
  <c r="C27" i="52"/>
  <c r="C123" i="52"/>
  <c r="C76" i="52"/>
  <c r="C14" i="52"/>
  <c r="C169" i="52"/>
  <c r="C124" i="52"/>
  <c r="C121" i="52"/>
  <c r="C31" i="52"/>
  <c r="C9" i="52"/>
  <c r="C39" i="52"/>
  <c r="C22" i="52"/>
  <c r="C10" i="52"/>
  <c r="C41" i="52"/>
  <c r="C155" i="52"/>
  <c r="C109" i="52"/>
  <c r="C95" i="52"/>
  <c r="C35" i="52"/>
  <c r="C13" i="52"/>
  <c r="C178" i="52"/>
  <c r="C126" i="52"/>
  <c r="C111" i="52"/>
  <c r="C97" i="52"/>
  <c r="C86" i="52"/>
  <c r="C84" i="52"/>
  <c r="C73" i="52"/>
  <c r="C60" i="52"/>
  <c r="C17" i="52"/>
  <c r="C62" i="52"/>
  <c r="C50" i="52"/>
  <c r="C146" i="52"/>
  <c r="C125" i="52"/>
  <c r="C122" i="52"/>
  <c r="C110" i="52"/>
  <c r="C96" i="52"/>
  <c r="C18" i="52"/>
  <c r="F70" i="56"/>
  <c r="K116" i="53"/>
  <c r="H34" i="56"/>
  <c r="I70" i="56"/>
  <c r="J118" i="56"/>
  <c r="G175" i="56"/>
  <c r="K52" i="53"/>
  <c r="I13" i="56"/>
  <c r="H42" i="56"/>
  <c r="I81" i="56"/>
  <c r="I130" i="56"/>
  <c r="D117" i="56"/>
  <c r="K66" i="53"/>
  <c r="J13" i="56"/>
  <c r="I42" i="56"/>
  <c r="I82" i="56"/>
  <c r="E131" i="56"/>
  <c r="K100" i="53"/>
  <c r="I33" i="56"/>
  <c r="K182" i="53"/>
  <c r="K178" i="53"/>
  <c r="K170" i="53"/>
  <c r="K166" i="53"/>
  <c r="K161" i="53"/>
  <c r="K157" i="53"/>
  <c r="K153" i="53"/>
  <c r="K149" i="53"/>
  <c r="K145" i="53"/>
  <c r="K140" i="53"/>
  <c r="K136" i="53"/>
  <c r="K132" i="53"/>
  <c r="K128" i="53"/>
  <c r="K124" i="53"/>
  <c r="K119" i="53"/>
  <c r="K115" i="53"/>
  <c r="K111" i="53"/>
  <c r="K107" i="53"/>
  <c r="K102" i="53"/>
  <c r="K98" i="53"/>
  <c r="K94" i="53"/>
  <c r="K89" i="53"/>
  <c r="K85" i="53"/>
  <c r="K81" i="53"/>
  <c r="K77" i="53"/>
  <c r="K72" i="53"/>
  <c r="K68" i="53"/>
  <c r="K63" i="53"/>
  <c r="K59" i="53"/>
  <c r="K55" i="53"/>
  <c r="K51" i="53"/>
  <c r="K46" i="53"/>
  <c r="K42" i="53"/>
  <c r="K38" i="53"/>
  <c r="K34" i="53"/>
  <c r="K30" i="53"/>
  <c r="K26" i="53"/>
  <c r="K21" i="53"/>
  <c r="K17" i="53"/>
  <c r="K13" i="53"/>
  <c r="K177" i="53"/>
  <c r="K172" i="53"/>
  <c r="K160" i="53"/>
  <c r="K155" i="53"/>
  <c r="K143" i="53"/>
  <c r="K138" i="53"/>
  <c r="K127" i="53"/>
  <c r="K121" i="53"/>
  <c r="K110" i="53"/>
  <c r="K104" i="53"/>
  <c r="K93" i="53"/>
  <c r="K87" i="53"/>
  <c r="K75" i="53"/>
  <c r="K70" i="53"/>
  <c r="K175" i="53"/>
  <c r="K158" i="53"/>
  <c r="K141" i="53"/>
  <c r="K125" i="53"/>
  <c r="K108" i="53"/>
  <c r="K90" i="53"/>
  <c r="K73" i="53"/>
  <c r="K56" i="53"/>
  <c r="K39" i="53"/>
  <c r="K181" i="53"/>
  <c r="K167" i="53"/>
  <c r="K159" i="53"/>
  <c r="K129" i="53"/>
  <c r="K114" i="53"/>
  <c r="K99" i="53"/>
  <c r="K91" i="53"/>
  <c r="K60" i="53"/>
  <c r="K54" i="53"/>
  <c r="K47" i="53"/>
  <c r="K41" i="53"/>
  <c r="K35" i="53"/>
  <c r="K29" i="53"/>
  <c r="K24" i="53"/>
  <c r="K12" i="53"/>
  <c r="K180" i="53"/>
  <c r="K173" i="53"/>
  <c r="K151" i="53"/>
  <c r="K135" i="53"/>
  <c r="K120" i="53"/>
  <c r="K113" i="53"/>
  <c r="K105" i="53"/>
  <c r="K83" i="53"/>
  <c r="K67" i="53"/>
  <c r="K23" i="53"/>
  <c r="K179" i="53"/>
  <c r="K164" i="53"/>
  <c r="K150" i="53"/>
  <c r="K142" i="53"/>
  <c r="K112" i="53"/>
  <c r="K97" i="53"/>
  <c r="K82" i="53"/>
  <c r="K74" i="53"/>
  <c r="K53" i="53"/>
  <c r="K40" i="53"/>
  <c r="K33" i="53"/>
  <c r="K28" i="53"/>
  <c r="K16" i="53"/>
  <c r="K11" i="53"/>
  <c r="K169" i="53"/>
  <c r="K156" i="53"/>
  <c r="K146" i="53"/>
  <c r="K133" i="53"/>
  <c r="K122" i="53"/>
  <c r="K96" i="53"/>
  <c r="K61" i="53"/>
  <c r="K50" i="53"/>
  <c r="K20" i="53"/>
  <c r="K118" i="53"/>
  <c r="K109" i="53"/>
  <c r="K95" i="53"/>
  <c r="K84" i="53"/>
  <c r="K71" i="53"/>
  <c r="K58" i="53"/>
  <c r="K10" i="53"/>
  <c r="K168" i="53"/>
  <c r="K154" i="53"/>
  <c r="K131" i="53"/>
  <c r="K49" i="53"/>
  <c r="K37" i="53"/>
  <c r="K27" i="53"/>
  <c r="K19" i="53"/>
  <c r="K163" i="53"/>
  <c r="K130" i="53"/>
  <c r="K117" i="53"/>
  <c r="K103" i="53"/>
  <c r="K80" i="53"/>
  <c r="K69" i="53"/>
  <c r="K57" i="53"/>
  <c r="K45" i="53"/>
  <c r="K18" i="53"/>
  <c r="K88" i="53"/>
  <c r="K64" i="53"/>
  <c r="K43" i="53"/>
  <c r="K25" i="53"/>
  <c r="K78" i="53"/>
  <c r="K15" i="53"/>
  <c r="K171" i="53"/>
  <c r="K186" i="53"/>
  <c r="K137" i="53"/>
  <c r="K126" i="53"/>
  <c r="K184" i="53"/>
  <c r="K134" i="53"/>
  <c r="K86" i="53"/>
  <c r="K62" i="53"/>
  <c r="K148" i="53"/>
  <c r="K176" i="53"/>
  <c r="K152" i="53"/>
  <c r="K79" i="53"/>
  <c r="K36" i="53"/>
  <c r="K101" i="53"/>
  <c r="K14" i="53"/>
  <c r="K139" i="53"/>
  <c r="E19" i="56"/>
  <c r="I51" i="56"/>
  <c r="F94" i="56"/>
  <c r="D184" i="56"/>
  <c r="D182" i="56"/>
  <c r="D180" i="56"/>
  <c r="D179" i="56"/>
  <c r="D178" i="56"/>
  <c r="D177" i="56"/>
  <c r="D176" i="56"/>
  <c r="D175" i="56"/>
  <c r="D174" i="56"/>
  <c r="D173" i="56"/>
  <c r="D172" i="56"/>
  <c r="D171" i="56"/>
  <c r="D170" i="56"/>
  <c r="D169" i="56"/>
  <c r="D168" i="56"/>
  <c r="D167" i="56"/>
  <c r="D166" i="56"/>
  <c r="D165" i="56"/>
  <c r="D164" i="56"/>
  <c r="D162" i="56"/>
  <c r="D161" i="56"/>
  <c r="D160" i="56"/>
  <c r="D159" i="56"/>
  <c r="D158" i="56"/>
  <c r="D157" i="56"/>
  <c r="D156" i="56"/>
  <c r="D155" i="56"/>
  <c r="D154" i="56"/>
  <c r="D153" i="56"/>
  <c r="D152" i="56"/>
  <c r="D151" i="56"/>
  <c r="D150" i="56"/>
  <c r="D149" i="56"/>
  <c r="D148" i="56"/>
  <c r="D147" i="56"/>
  <c r="D146" i="56"/>
  <c r="D145" i="56"/>
  <c r="D144" i="56"/>
  <c r="D143" i="56"/>
  <c r="D141" i="56"/>
  <c r="D140" i="56"/>
  <c r="D139" i="56"/>
  <c r="D138" i="56"/>
  <c r="D137" i="56"/>
  <c r="D136" i="56"/>
  <c r="D135" i="56"/>
  <c r="D134" i="56"/>
  <c r="D133" i="56"/>
  <c r="D132" i="56"/>
  <c r="D131" i="56"/>
  <c r="D130" i="56"/>
  <c r="D129" i="56"/>
  <c r="I184" i="56"/>
  <c r="I182" i="56"/>
  <c r="I180" i="56"/>
  <c r="I179" i="56"/>
  <c r="I178" i="56"/>
  <c r="I177" i="56"/>
  <c r="I176" i="56"/>
  <c r="I175" i="56"/>
  <c r="I174" i="56"/>
  <c r="I173" i="56"/>
  <c r="I172" i="56"/>
  <c r="I171" i="56"/>
  <c r="I170" i="56"/>
  <c r="I169" i="56"/>
  <c r="I168" i="56"/>
  <c r="I167" i="56"/>
  <c r="I166" i="56"/>
  <c r="I165" i="56"/>
  <c r="I164" i="56"/>
  <c r="I162" i="56"/>
  <c r="I161" i="56"/>
  <c r="I160" i="56"/>
  <c r="I159" i="56"/>
  <c r="I158" i="56"/>
  <c r="I157" i="56"/>
  <c r="I156" i="56"/>
  <c r="I155" i="56"/>
  <c r="I154" i="56"/>
  <c r="I153" i="56"/>
  <c r="I152" i="56"/>
  <c r="I151" i="56"/>
  <c r="I150" i="56"/>
  <c r="I149" i="56"/>
  <c r="I148" i="56"/>
  <c r="I147" i="56"/>
  <c r="I146" i="56"/>
  <c r="G184" i="56"/>
  <c r="E182" i="56"/>
  <c r="J179" i="56"/>
  <c r="G178" i="56"/>
  <c r="E177" i="56"/>
  <c r="J175" i="56"/>
  <c r="G174" i="56"/>
  <c r="E173" i="56"/>
  <c r="J171" i="56"/>
  <c r="G170" i="56"/>
  <c r="E169" i="56"/>
  <c r="J167" i="56"/>
  <c r="G166" i="56"/>
  <c r="E165" i="56"/>
  <c r="J162" i="56"/>
  <c r="G161" i="56"/>
  <c r="E160" i="56"/>
  <c r="J158" i="56"/>
  <c r="G157" i="56"/>
  <c r="E156" i="56"/>
  <c r="J154" i="56"/>
  <c r="G153" i="56"/>
  <c r="E152" i="56"/>
  <c r="J150" i="56"/>
  <c r="G149" i="56"/>
  <c r="E148" i="56"/>
  <c r="J146" i="56"/>
  <c r="H145" i="56"/>
  <c r="G144" i="56"/>
  <c r="F143" i="56"/>
  <c r="E141" i="56"/>
  <c r="C140" i="56"/>
  <c r="J138" i="56"/>
  <c r="I137" i="56"/>
  <c r="H136" i="56"/>
  <c r="G135" i="56"/>
  <c r="F134" i="56"/>
  <c r="E133" i="56"/>
  <c r="C132" i="56"/>
  <c r="J130" i="56"/>
  <c r="I129" i="56"/>
  <c r="H128" i="56"/>
  <c r="H127" i="56"/>
  <c r="H126" i="56"/>
  <c r="H125" i="56"/>
  <c r="H124" i="56"/>
  <c r="H123" i="56"/>
  <c r="H122" i="56"/>
  <c r="H120" i="56"/>
  <c r="H119" i="56"/>
  <c r="H118" i="56"/>
  <c r="H117" i="56"/>
  <c r="H116" i="56"/>
  <c r="H115" i="56"/>
  <c r="H114" i="56"/>
  <c r="H113" i="56"/>
  <c r="H112" i="56"/>
  <c r="H111" i="56"/>
  <c r="H110" i="56"/>
  <c r="H109" i="56"/>
  <c r="H108" i="56"/>
  <c r="H107" i="56"/>
  <c r="H106" i="56"/>
  <c r="H105" i="56"/>
  <c r="H103" i="56"/>
  <c r="H102" i="56"/>
  <c r="H101" i="56"/>
  <c r="H100" i="56"/>
  <c r="H99" i="56"/>
  <c r="H98" i="56"/>
  <c r="H97" i="56"/>
  <c r="H96" i="56"/>
  <c r="H95" i="56"/>
  <c r="H94" i="56"/>
  <c r="H93" i="56"/>
  <c r="H92" i="56"/>
  <c r="H90" i="56"/>
  <c r="H89" i="56"/>
  <c r="H88" i="56"/>
  <c r="H87" i="56"/>
  <c r="H86" i="56"/>
  <c r="H85" i="56"/>
  <c r="H84" i="56"/>
  <c r="H83" i="56"/>
  <c r="H82" i="56"/>
  <c r="H81" i="56"/>
  <c r="H80" i="56"/>
  <c r="H79" i="56"/>
  <c r="H78" i="56"/>
  <c r="H77" i="56"/>
  <c r="H76" i="56"/>
  <c r="H74" i="56"/>
  <c r="H73" i="56"/>
  <c r="H72" i="56"/>
  <c r="H71" i="56"/>
  <c r="H70" i="56"/>
  <c r="H69" i="56"/>
  <c r="C184" i="56"/>
  <c r="H180" i="56"/>
  <c r="F179" i="56"/>
  <c r="C178" i="56"/>
  <c r="H176" i="56"/>
  <c r="F175" i="56"/>
  <c r="C174" i="56"/>
  <c r="H172" i="56"/>
  <c r="F171" i="56"/>
  <c r="C170" i="56"/>
  <c r="H168" i="56"/>
  <c r="F167" i="56"/>
  <c r="C166" i="56"/>
  <c r="H164" i="56"/>
  <c r="F162" i="56"/>
  <c r="C161" i="56"/>
  <c r="H159" i="56"/>
  <c r="F158" i="56"/>
  <c r="C157" i="56"/>
  <c r="H155" i="56"/>
  <c r="F154" i="56"/>
  <c r="C153" i="56"/>
  <c r="H151" i="56"/>
  <c r="F150" i="56"/>
  <c r="C149" i="56"/>
  <c r="H147" i="56"/>
  <c r="F146" i="56"/>
  <c r="E145" i="56"/>
  <c r="C144" i="56"/>
  <c r="J141" i="56"/>
  <c r="I140" i="56"/>
  <c r="H139" i="56"/>
  <c r="G138" i="56"/>
  <c r="F137" i="56"/>
  <c r="E136" i="56"/>
  <c r="C135" i="56"/>
  <c r="J133" i="56"/>
  <c r="I132" i="56"/>
  <c r="H131" i="56"/>
  <c r="G130" i="56"/>
  <c r="F129" i="56"/>
  <c r="E128" i="56"/>
  <c r="E127" i="56"/>
  <c r="E126" i="56"/>
  <c r="E125" i="56"/>
  <c r="E124" i="56"/>
  <c r="E123" i="56"/>
  <c r="E122" i="56"/>
  <c r="E120" i="56"/>
  <c r="E119" i="56"/>
  <c r="E118" i="56"/>
  <c r="E117" i="56"/>
  <c r="E116" i="56"/>
  <c r="E115" i="56"/>
  <c r="E114" i="56"/>
  <c r="E113" i="56"/>
  <c r="E112" i="56"/>
  <c r="E111" i="56"/>
  <c r="E110" i="56"/>
  <c r="E109" i="56"/>
  <c r="E108" i="56"/>
  <c r="E107" i="56"/>
  <c r="E106" i="56"/>
  <c r="E105" i="56"/>
  <c r="E103" i="56"/>
  <c r="E102" i="56"/>
  <c r="E101" i="56"/>
  <c r="E100" i="56"/>
  <c r="E99" i="56"/>
  <c r="E98" i="56"/>
  <c r="E97" i="56"/>
  <c r="E96" i="56"/>
  <c r="E95" i="56"/>
  <c r="E94" i="56"/>
  <c r="E93" i="56"/>
  <c r="E92" i="56"/>
  <c r="E90" i="56"/>
  <c r="E89" i="56"/>
  <c r="E88" i="56"/>
  <c r="E87" i="56"/>
  <c r="E86" i="56"/>
  <c r="E85" i="56"/>
  <c r="E84" i="56"/>
  <c r="E83" i="56"/>
  <c r="E82" i="56"/>
  <c r="E81" i="56"/>
  <c r="E80" i="56"/>
  <c r="E79" i="56"/>
  <c r="E78" i="56"/>
  <c r="E77" i="56"/>
  <c r="E76" i="56"/>
  <c r="J184" i="56"/>
  <c r="C182" i="56"/>
  <c r="E179" i="56"/>
  <c r="G177" i="56"/>
  <c r="H175" i="56"/>
  <c r="J173" i="56"/>
  <c r="E172" i="56"/>
  <c r="F170" i="56"/>
  <c r="G168" i="56"/>
  <c r="J166" i="56"/>
  <c r="C165" i="56"/>
  <c r="E162" i="56"/>
  <c r="G160" i="56"/>
  <c r="H158" i="56"/>
  <c r="J156" i="56"/>
  <c r="E155" i="56"/>
  <c r="F153" i="56"/>
  <c r="G151" i="56"/>
  <c r="J149" i="56"/>
  <c r="C148" i="56"/>
  <c r="E146" i="56"/>
  <c r="I144" i="56"/>
  <c r="E143" i="56"/>
  <c r="H140" i="56"/>
  <c r="E139" i="56"/>
  <c r="H137" i="56"/>
  <c r="C136" i="56"/>
  <c r="H134" i="56"/>
  <c r="C133" i="56"/>
  <c r="G131" i="56"/>
  <c r="C130" i="56"/>
  <c r="G128" i="56"/>
  <c r="D127" i="56"/>
  <c r="J125" i="56"/>
  <c r="G124" i="56"/>
  <c r="D123" i="56"/>
  <c r="J120" i="56"/>
  <c r="G119" i="56"/>
  <c r="D118" i="56"/>
  <c r="J116" i="56"/>
  <c r="G115" i="56"/>
  <c r="D114" i="56"/>
  <c r="J112" i="56"/>
  <c r="G111" i="56"/>
  <c r="D110" i="56"/>
  <c r="J108" i="56"/>
  <c r="G107" i="56"/>
  <c r="D106" i="56"/>
  <c r="J103" i="56"/>
  <c r="G102" i="56"/>
  <c r="D101" i="56"/>
  <c r="J99" i="56"/>
  <c r="G98" i="56"/>
  <c r="D97" i="56"/>
  <c r="J95" i="56"/>
  <c r="G94" i="56"/>
  <c r="D93" i="56"/>
  <c r="J90" i="56"/>
  <c r="G89" i="56"/>
  <c r="D88" i="56"/>
  <c r="J86" i="56"/>
  <c r="G85" i="56"/>
  <c r="D84" i="56"/>
  <c r="J82" i="56"/>
  <c r="G81" i="56"/>
  <c r="D80" i="56"/>
  <c r="J78" i="56"/>
  <c r="G77" i="56"/>
  <c r="D76" i="56"/>
  <c r="C74" i="56"/>
  <c r="J72" i="56"/>
  <c r="I71" i="56"/>
  <c r="G70" i="56"/>
  <c r="F69" i="56"/>
  <c r="F68" i="56"/>
  <c r="F67" i="56"/>
  <c r="F66" i="56"/>
  <c r="F65" i="56"/>
  <c r="F63" i="56"/>
  <c r="F62" i="56"/>
  <c r="F61" i="56"/>
  <c r="F60" i="56"/>
  <c r="F59" i="56"/>
  <c r="F58" i="56"/>
  <c r="F57" i="56"/>
  <c r="F56" i="56"/>
  <c r="F55" i="56"/>
  <c r="F54" i="56"/>
  <c r="F53" i="56"/>
  <c r="F52" i="56"/>
  <c r="F51" i="56"/>
  <c r="F50" i="56"/>
  <c r="F49" i="56"/>
  <c r="F48" i="56"/>
  <c r="F46" i="56"/>
  <c r="F45" i="56"/>
  <c r="F44" i="56"/>
  <c r="F43" i="56"/>
  <c r="F42" i="56"/>
  <c r="F41" i="56"/>
  <c r="F40" i="56"/>
  <c r="F39" i="56"/>
  <c r="F38" i="56"/>
  <c r="F37" i="56"/>
  <c r="F36" i="56"/>
  <c r="F35" i="56"/>
  <c r="F34" i="56"/>
  <c r="F33" i="56"/>
  <c r="F32" i="56"/>
  <c r="F31" i="56"/>
  <c r="F30" i="56"/>
  <c r="F29" i="56"/>
  <c r="F28" i="56"/>
  <c r="F27" i="56"/>
  <c r="F26" i="56"/>
  <c r="F25" i="56"/>
  <c r="F24" i="56"/>
  <c r="F23" i="56"/>
  <c r="F21" i="56"/>
  <c r="F20" i="56"/>
  <c r="F19" i="56"/>
  <c r="F18" i="56"/>
  <c r="F17" i="56"/>
  <c r="F16" i="56"/>
  <c r="F15" i="56"/>
  <c r="F14" i="56"/>
  <c r="F13" i="56"/>
  <c r="F12" i="56"/>
  <c r="F11" i="56"/>
  <c r="F10" i="56"/>
  <c r="F9" i="56"/>
  <c r="E184" i="56"/>
  <c r="F180" i="56"/>
  <c r="H178" i="56"/>
  <c r="J176" i="56"/>
  <c r="C175" i="56"/>
  <c r="F173" i="56"/>
  <c r="G171" i="56"/>
  <c r="H169" i="56"/>
  <c r="C168" i="56"/>
  <c r="E166" i="56"/>
  <c r="F164" i="56"/>
  <c r="H161" i="56"/>
  <c r="J159" i="56"/>
  <c r="C158" i="56"/>
  <c r="F156" i="56"/>
  <c r="G154" i="56"/>
  <c r="H152" i="56"/>
  <c r="C151" i="56"/>
  <c r="E149" i="56"/>
  <c r="F147" i="56"/>
  <c r="I145" i="56"/>
  <c r="E144" i="56"/>
  <c r="H141" i="56"/>
  <c r="E140" i="56"/>
  <c r="H138" i="56"/>
  <c r="C137" i="56"/>
  <c r="H135" i="56"/>
  <c r="C134" i="56"/>
  <c r="G132" i="56"/>
  <c r="C131" i="56"/>
  <c r="G129" i="56"/>
  <c r="C128" i="56"/>
  <c r="I126" i="56"/>
  <c r="F125" i="56"/>
  <c r="C124" i="56"/>
  <c r="I122" i="56"/>
  <c r="F120" i="56"/>
  <c r="C119" i="56"/>
  <c r="I117" i="56"/>
  <c r="F116" i="56"/>
  <c r="C115" i="56"/>
  <c r="I113" i="56"/>
  <c r="F112" i="56"/>
  <c r="C111" i="56"/>
  <c r="I109" i="56"/>
  <c r="F108" i="56"/>
  <c r="C107" i="56"/>
  <c r="I105" i="56"/>
  <c r="F103" i="56"/>
  <c r="C102" i="56"/>
  <c r="I100" i="56"/>
  <c r="F99" i="56"/>
  <c r="C98" i="56"/>
  <c r="I96" i="56"/>
  <c r="F95" i="56"/>
  <c r="C94" i="56"/>
  <c r="I92" i="56"/>
  <c r="F90" i="56"/>
  <c r="C89" i="56"/>
  <c r="I87" i="56"/>
  <c r="F86" i="56"/>
  <c r="C85" i="56"/>
  <c r="I83" i="56"/>
  <c r="F82" i="56"/>
  <c r="C81" i="56"/>
  <c r="I79" i="56"/>
  <c r="F78" i="56"/>
  <c r="C77" i="56"/>
  <c r="I74" i="56"/>
  <c r="G73" i="56"/>
  <c r="F72" i="56"/>
  <c r="E71" i="56"/>
  <c r="D70" i="56"/>
  <c r="C69" i="56"/>
  <c r="C68" i="56"/>
  <c r="C67" i="56"/>
  <c r="C66" i="56"/>
  <c r="C65" i="56"/>
  <c r="C63" i="56"/>
  <c r="C62" i="56"/>
  <c r="C61" i="56"/>
  <c r="C60" i="56"/>
  <c r="C59" i="56"/>
  <c r="C58" i="56"/>
  <c r="C57" i="56"/>
  <c r="C56" i="56"/>
  <c r="C55" i="56"/>
  <c r="C54" i="56"/>
  <c r="C53" i="56"/>
  <c r="C52" i="56"/>
  <c r="C51" i="56"/>
  <c r="C50" i="56"/>
  <c r="C49" i="56"/>
  <c r="C48" i="56"/>
  <c r="C46" i="56"/>
  <c r="C45" i="56"/>
  <c r="C44" i="56"/>
  <c r="C43" i="56"/>
  <c r="C42" i="56"/>
  <c r="C41" i="56"/>
  <c r="C40" i="56"/>
  <c r="C39" i="56"/>
  <c r="C38" i="56"/>
  <c r="C37" i="56"/>
  <c r="C36" i="56"/>
  <c r="C35" i="56"/>
  <c r="C34" i="56"/>
  <c r="C33" i="56"/>
  <c r="C32" i="56"/>
  <c r="C31" i="56"/>
  <c r="C30" i="56"/>
  <c r="C29" i="56"/>
  <c r="C28" i="56"/>
  <c r="C27" i="56"/>
  <c r="C26" i="56"/>
  <c r="C25" i="56"/>
  <c r="C24" i="56"/>
  <c r="C23" i="56"/>
  <c r="C21" i="56"/>
  <c r="C20" i="56"/>
  <c r="C19" i="56"/>
  <c r="C18" i="56"/>
  <c r="C17" i="56"/>
  <c r="C16" i="56"/>
  <c r="C15" i="56"/>
  <c r="C14" i="56"/>
  <c r="C13" i="56"/>
  <c r="C12" i="56"/>
  <c r="C11" i="56"/>
  <c r="H182" i="56"/>
  <c r="G179" i="56"/>
  <c r="C177" i="56"/>
  <c r="H174" i="56"/>
  <c r="F172" i="56"/>
  <c r="J169" i="56"/>
  <c r="G167" i="56"/>
  <c r="F165" i="56"/>
  <c r="J161" i="56"/>
  <c r="F159" i="56"/>
  <c r="E157" i="56"/>
  <c r="H154" i="56"/>
  <c r="F152" i="56"/>
  <c r="C150" i="56"/>
  <c r="G147" i="56"/>
  <c r="F145" i="56"/>
  <c r="G143" i="56"/>
  <c r="F140" i="56"/>
  <c r="E138" i="56"/>
  <c r="F136" i="56"/>
  <c r="E134" i="56"/>
  <c r="E132" i="56"/>
  <c r="E130" i="56"/>
  <c r="D128" i="56"/>
  <c r="F126" i="56"/>
  <c r="I124" i="56"/>
  <c r="J122" i="56"/>
  <c r="C120" i="56"/>
  <c r="F118" i="56"/>
  <c r="G116" i="56"/>
  <c r="I114" i="56"/>
  <c r="C113" i="56"/>
  <c r="D111" i="56"/>
  <c r="F109" i="56"/>
  <c r="I107" i="56"/>
  <c r="J105" i="56"/>
  <c r="C103" i="56"/>
  <c r="F101" i="56"/>
  <c r="G99" i="56"/>
  <c r="I97" i="56"/>
  <c r="C96" i="56"/>
  <c r="D94" i="56"/>
  <c r="F92" i="56"/>
  <c r="I89" i="56"/>
  <c r="J87" i="56"/>
  <c r="C86" i="56"/>
  <c r="F84" i="56"/>
  <c r="G82" i="56"/>
  <c r="I80" i="56"/>
  <c r="C79" i="56"/>
  <c r="D77" i="56"/>
  <c r="F74" i="56"/>
  <c r="C73" i="56"/>
  <c r="F71" i="56"/>
  <c r="J69" i="56"/>
  <c r="G68" i="56"/>
  <c r="D67" i="56"/>
  <c r="I65" i="56"/>
  <c r="G63" i="56"/>
  <c r="D62" i="56"/>
  <c r="I60" i="56"/>
  <c r="G59" i="56"/>
  <c r="D58" i="56"/>
  <c r="I56" i="56"/>
  <c r="G55" i="56"/>
  <c r="D54" i="56"/>
  <c r="I52" i="56"/>
  <c r="G51" i="56"/>
  <c r="D50" i="56"/>
  <c r="I48" i="56"/>
  <c r="G46" i="56"/>
  <c r="D45" i="56"/>
  <c r="I43" i="56"/>
  <c r="G42" i="56"/>
  <c r="D41" i="56"/>
  <c r="I39" i="56"/>
  <c r="G38" i="56"/>
  <c r="D37" i="56"/>
  <c r="I35" i="56"/>
  <c r="G34" i="56"/>
  <c r="D33" i="56"/>
  <c r="I31" i="56"/>
  <c r="G30" i="56"/>
  <c r="D29" i="56"/>
  <c r="I27" i="56"/>
  <c r="G26" i="56"/>
  <c r="D25" i="56"/>
  <c r="I23" i="56"/>
  <c r="G21" i="56"/>
  <c r="D20" i="56"/>
  <c r="I18" i="56"/>
  <c r="G17" i="56"/>
  <c r="D16" i="56"/>
  <c r="I14" i="56"/>
  <c r="G13" i="56"/>
  <c r="D12" i="56"/>
  <c r="I10" i="56"/>
  <c r="G9" i="56"/>
  <c r="G182" i="56"/>
  <c r="C179" i="56"/>
  <c r="G176" i="56"/>
  <c r="F174" i="56"/>
  <c r="C172" i="56"/>
  <c r="G169" i="56"/>
  <c r="E167" i="56"/>
  <c r="J164" i="56"/>
  <c r="F161" i="56"/>
  <c r="E159" i="56"/>
  <c r="H156" i="56"/>
  <c r="E154" i="56"/>
  <c r="C152" i="56"/>
  <c r="H149" i="56"/>
  <c r="E147" i="56"/>
  <c r="C145" i="56"/>
  <c r="C143" i="56"/>
  <c r="J139" i="56"/>
  <c r="C138" i="56"/>
  <c r="J135" i="56"/>
  <c r="I133" i="56"/>
  <c r="J131" i="56"/>
  <c r="J129" i="56"/>
  <c r="J127" i="56"/>
  <c r="D126" i="56"/>
  <c r="F124" i="56"/>
  <c r="G122" i="56"/>
  <c r="J119" i="56"/>
  <c r="C118" i="56"/>
  <c r="D116" i="56"/>
  <c r="G114" i="56"/>
  <c r="I112" i="56"/>
  <c r="J110" i="56"/>
  <c r="D109" i="56"/>
  <c r="F107" i="56"/>
  <c r="G105" i="56"/>
  <c r="J102" i="56"/>
  <c r="C101" i="56"/>
  <c r="D99" i="56"/>
  <c r="G97" i="56"/>
  <c r="I95" i="56"/>
  <c r="J93" i="56"/>
  <c r="D92" i="56"/>
  <c r="F89" i="56"/>
  <c r="G87" i="56"/>
  <c r="J85" i="56"/>
  <c r="C84" i="56"/>
  <c r="D82" i="56"/>
  <c r="G80" i="56"/>
  <c r="I78" i="56"/>
  <c r="J76" i="56"/>
  <c r="E74" i="56"/>
  <c r="I72" i="56"/>
  <c r="D71" i="56"/>
  <c r="I69" i="56"/>
  <c r="E68" i="56"/>
  <c r="J66" i="56"/>
  <c r="H65" i="56"/>
  <c r="E63" i="56"/>
  <c r="J61" i="56"/>
  <c r="H60" i="56"/>
  <c r="E59" i="56"/>
  <c r="J57" i="56"/>
  <c r="H56" i="56"/>
  <c r="E55" i="56"/>
  <c r="J53" i="56"/>
  <c r="H52" i="56"/>
  <c r="E51" i="56"/>
  <c r="J49" i="56"/>
  <c r="H48" i="56"/>
  <c r="E46" i="56"/>
  <c r="J44" i="56"/>
  <c r="H43" i="56"/>
  <c r="E42" i="56"/>
  <c r="J40" i="56"/>
  <c r="H39" i="56"/>
  <c r="E38" i="56"/>
  <c r="J36" i="56"/>
  <c r="H35" i="56"/>
  <c r="E34" i="56"/>
  <c r="J32" i="56"/>
  <c r="H31" i="56"/>
  <c r="E30" i="56"/>
  <c r="J28" i="56"/>
  <c r="F182" i="56"/>
  <c r="J178" i="56"/>
  <c r="F176" i="56"/>
  <c r="E174" i="56"/>
  <c r="H171" i="56"/>
  <c r="F169" i="56"/>
  <c r="C167" i="56"/>
  <c r="G164" i="56"/>
  <c r="E161" i="56"/>
  <c r="C159" i="56"/>
  <c r="G156" i="56"/>
  <c r="C154" i="56"/>
  <c r="J151" i="56"/>
  <c r="F149" i="56"/>
  <c r="C147" i="56"/>
  <c r="J144" i="56"/>
  <c r="I141" i="56"/>
  <c r="I139" i="56"/>
  <c r="J137" i="56"/>
  <c r="I135" i="56"/>
  <c r="H133" i="56"/>
  <c r="I131" i="56"/>
  <c r="H129" i="56"/>
  <c r="I127" i="56"/>
  <c r="C126" i="56"/>
  <c r="D124" i="56"/>
  <c r="F122" i="56"/>
  <c r="I119" i="56"/>
  <c r="J117" i="56"/>
  <c r="C116" i="56"/>
  <c r="F114" i="56"/>
  <c r="G112" i="56"/>
  <c r="I110" i="56"/>
  <c r="C109" i="56"/>
  <c r="D107" i="56"/>
  <c r="F105" i="56"/>
  <c r="I102" i="56"/>
  <c r="J100" i="56"/>
  <c r="C99" i="56"/>
  <c r="F97" i="56"/>
  <c r="G95" i="56"/>
  <c r="I93" i="56"/>
  <c r="C92" i="56"/>
  <c r="D89" i="56"/>
  <c r="F87" i="56"/>
  <c r="I85" i="56"/>
  <c r="J83" i="56"/>
  <c r="C82" i="56"/>
  <c r="F80" i="56"/>
  <c r="G78" i="56"/>
  <c r="I76" i="56"/>
  <c r="D74" i="56"/>
  <c r="G72" i="56"/>
  <c r="C71" i="56"/>
  <c r="G69" i="56"/>
  <c r="D68" i="56"/>
  <c r="I66" i="56"/>
  <c r="G65" i="56"/>
  <c r="D63" i="56"/>
  <c r="I61" i="56"/>
  <c r="G60" i="56"/>
  <c r="D59" i="56"/>
  <c r="I57" i="56"/>
  <c r="G56" i="56"/>
  <c r="D55" i="56"/>
  <c r="I53" i="56"/>
  <c r="G52" i="56"/>
  <c r="D51" i="56"/>
  <c r="I49" i="56"/>
  <c r="G48" i="56"/>
  <c r="D46" i="56"/>
  <c r="I44" i="56"/>
  <c r="G43" i="56"/>
  <c r="D42" i="56"/>
  <c r="I40" i="56"/>
  <c r="G39" i="56"/>
  <c r="D38" i="56"/>
  <c r="I36" i="56"/>
  <c r="G35" i="56"/>
  <c r="D34" i="56"/>
  <c r="I32" i="56"/>
  <c r="G31" i="56"/>
  <c r="D30" i="56"/>
  <c r="I28" i="56"/>
  <c r="J180" i="56"/>
  <c r="F178" i="56"/>
  <c r="E176" i="56"/>
  <c r="H173" i="56"/>
  <c r="E171" i="56"/>
  <c r="C169" i="56"/>
  <c r="H166" i="56"/>
  <c r="E164" i="56"/>
  <c r="J160" i="56"/>
  <c r="G158" i="56"/>
  <c r="C156" i="56"/>
  <c r="J153" i="56"/>
  <c r="F151" i="56"/>
  <c r="J148" i="56"/>
  <c r="H146" i="56"/>
  <c r="H144" i="56"/>
  <c r="G141" i="56"/>
  <c r="G139" i="56"/>
  <c r="G137" i="56"/>
  <c r="F135" i="56"/>
  <c r="G133" i="56"/>
  <c r="F131" i="56"/>
  <c r="E129" i="56"/>
  <c r="G127" i="56"/>
  <c r="I125" i="56"/>
  <c r="J123" i="56"/>
  <c r="D122" i="56"/>
  <c r="F119" i="56"/>
  <c r="G117" i="56"/>
  <c r="J115" i="56"/>
  <c r="C114" i="56"/>
  <c r="D112" i="56"/>
  <c r="G110" i="56"/>
  <c r="I108" i="56"/>
  <c r="J106" i="56"/>
  <c r="D105" i="56"/>
  <c r="F102" i="56"/>
  <c r="G100" i="56"/>
  <c r="J98" i="56"/>
  <c r="C97" i="56"/>
  <c r="D95" i="56"/>
  <c r="G93" i="56"/>
  <c r="I90" i="56"/>
  <c r="J88" i="56"/>
  <c r="D87" i="56"/>
  <c r="F85" i="56"/>
  <c r="G83" i="56"/>
  <c r="J81" i="56"/>
  <c r="C80" i="56"/>
  <c r="D78" i="56"/>
  <c r="G76" i="56"/>
  <c r="J73" i="56"/>
  <c r="E72" i="56"/>
  <c r="J70" i="56"/>
  <c r="E69" i="56"/>
  <c r="J67" i="56"/>
  <c r="H66" i="56"/>
  <c r="E65" i="56"/>
  <c r="J62" i="56"/>
  <c r="H61" i="56"/>
  <c r="E60" i="56"/>
  <c r="J58" i="56"/>
  <c r="H57" i="56"/>
  <c r="E56" i="56"/>
  <c r="J54" i="56"/>
  <c r="H53" i="56"/>
  <c r="E52" i="56"/>
  <c r="J50" i="56"/>
  <c r="H49" i="56"/>
  <c r="E48" i="56"/>
  <c r="J45" i="56"/>
  <c r="H44" i="56"/>
  <c r="E43" i="56"/>
  <c r="J41" i="56"/>
  <c r="H40" i="56"/>
  <c r="E39" i="56"/>
  <c r="J37" i="56"/>
  <c r="H36" i="56"/>
  <c r="E35" i="56"/>
  <c r="J33" i="56"/>
  <c r="H32" i="56"/>
  <c r="E31" i="56"/>
  <c r="J29" i="56"/>
  <c r="H28" i="56"/>
  <c r="E27" i="56"/>
  <c r="J25" i="56"/>
  <c r="H24" i="56"/>
  <c r="E23" i="56"/>
  <c r="J20" i="56"/>
  <c r="H19" i="56"/>
  <c r="E18" i="56"/>
  <c r="J16" i="56"/>
  <c r="H15" i="56"/>
  <c r="E14" i="56"/>
  <c r="J12" i="56"/>
  <c r="H11" i="56"/>
  <c r="E10" i="56"/>
  <c r="F184" i="56"/>
  <c r="H177" i="56"/>
  <c r="J172" i="56"/>
  <c r="E168" i="56"/>
  <c r="G162" i="56"/>
  <c r="H157" i="56"/>
  <c r="J152" i="56"/>
  <c r="F148" i="56"/>
  <c r="I143" i="56"/>
  <c r="I138" i="56"/>
  <c r="I134" i="56"/>
  <c r="H130" i="56"/>
  <c r="J126" i="56"/>
  <c r="F123" i="56"/>
  <c r="I118" i="56"/>
  <c r="D115" i="56"/>
  <c r="I111" i="56"/>
  <c r="C108" i="56"/>
  <c r="G103" i="56"/>
  <c r="C100" i="56"/>
  <c r="F96" i="56"/>
  <c r="J92" i="56"/>
  <c r="F88" i="56"/>
  <c r="I84" i="56"/>
  <c r="D81" i="56"/>
  <c r="I77" i="56"/>
  <c r="E73" i="56"/>
  <c r="E70" i="56"/>
  <c r="G67" i="56"/>
  <c r="I63" i="56"/>
  <c r="D61" i="56"/>
  <c r="G58" i="56"/>
  <c r="I55" i="56"/>
  <c r="D53" i="56"/>
  <c r="G50" i="56"/>
  <c r="I46" i="56"/>
  <c r="D44" i="56"/>
  <c r="G41" i="56"/>
  <c r="I38" i="56"/>
  <c r="D36" i="56"/>
  <c r="G33" i="56"/>
  <c r="I30" i="56"/>
  <c r="D28" i="56"/>
  <c r="E26" i="56"/>
  <c r="G24" i="56"/>
  <c r="I21" i="56"/>
  <c r="J19" i="56"/>
  <c r="D18" i="56"/>
  <c r="G16" i="56"/>
  <c r="H14" i="56"/>
  <c r="I12" i="56"/>
  <c r="D11" i="56"/>
  <c r="E9" i="56"/>
  <c r="J182" i="56"/>
  <c r="F177" i="56"/>
  <c r="G172" i="56"/>
  <c r="H167" i="56"/>
  <c r="C162" i="56"/>
  <c r="F157" i="56"/>
  <c r="G152" i="56"/>
  <c r="J147" i="56"/>
  <c r="H143" i="56"/>
  <c r="F138" i="56"/>
  <c r="G134" i="56"/>
  <c r="F130" i="56"/>
  <c r="G126" i="56"/>
  <c r="C123" i="56"/>
  <c r="G118" i="56"/>
  <c r="J114" i="56"/>
  <c r="F111" i="56"/>
  <c r="J107" i="56"/>
  <c r="D103" i="56"/>
  <c r="I99" i="56"/>
  <c r="D96" i="56"/>
  <c r="G92" i="56"/>
  <c r="C88" i="56"/>
  <c r="G84" i="56"/>
  <c r="J80" i="56"/>
  <c r="F77" i="56"/>
  <c r="D73" i="56"/>
  <c r="C70" i="56"/>
  <c r="E67" i="56"/>
  <c r="H63" i="56"/>
  <c r="J60" i="56"/>
  <c r="E58" i="56"/>
  <c r="H55" i="56"/>
  <c r="J52" i="56"/>
  <c r="E50" i="56"/>
  <c r="H46" i="56"/>
  <c r="J43" i="56"/>
  <c r="E41" i="56"/>
  <c r="H38" i="56"/>
  <c r="J35" i="56"/>
  <c r="E33" i="56"/>
  <c r="H30" i="56"/>
  <c r="J27" i="56"/>
  <c r="D26" i="56"/>
  <c r="E24" i="56"/>
  <c r="H21" i="56"/>
  <c r="I19" i="56"/>
  <c r="J17" i="56"/>
  <c r="E16" i="56"/>
  <c r="G14" i="56"/>
  <c r="H12" i="56"/>
  <c r="J10" i="56"/>
  <c r="G180" i="56"/>
  <c r="C176" i="56"/>
  <c r="C171" i="56"/>
  <c r="F166" i="56"/>
  <c r="H160" i="56"/>
  <c r="J155" i="56"/>
  <c r="E151" i="56"/>
  <c r="G146" i="56"/>
  <c r="F141" i="56"/>
  <c r="E137" i="56"/>
  <c r="F133" i="56"/>
  <c r="C129" i="56"/>
  <c r="G125" i="56"/>
  <c r="C122" i="56"/>
  <c r="F117" i="56"/>
  <c r="J113" i="56"/>
  <c r="F110" i="56"/>
  <c r="I106" i="56"/>
  <c r="D102" i="56"/>
  <c r="I98" i="56"/>
  <c r="C95" i="56"/>
  <c r="G90" i="56"/>
  <c r="C87" i="56"/>
  <c r="F83" i="56"/>
  <c r="J79" i="56"/>
  <c r="F76" i="56"/>
  <c r="D72" i="56"/>
  <c r="D69" i="56"/>
  <c r="G66" i="56"/>
  <c r="I62" i="56"/>
  <c r="D60" i="56"/>
  <c r="G57" i="56"/>
  <c r="I54" i="56"/>
  <c r="D52" i="56"/>
  <c r="G49" i="56"/>
  <c r="I45" i="56"/>
  <c r="D43" i="56"/>
  <c r="G40" i="56"/>
  <c r="I37" i="56"/>
  <c r="D35" i="56"/>
  <c r="G32" i="56"/>
  <c r="I29" i="56"/>
  <c r="H27" i="56"/>
  <c r="I25" i="56"/>
  <c r="D24" i="56"/>
  <c r="E21" i="56"/>
  <c r="G19" i="56"/>
  <c r="I17" i="56"/>
  <c r="J15" i="56"/>
  <c r="D14" i="56"/>
  <c r="G12" i="56"/>
  <c r="H10" i="56"/>
  <c r="C180" i="56"/>
  <c r="C173" i="56"/>
  <c r="G165" i="56"/>
  <c r="G155" i="56"/>
  <c r="H148" i="56"/>
  <c r="J140" i="56"/>
  <c r="J134" i="56"/>
  <c r="F128" i="56"/>
  <c r="I120" i="56"/>
  <c r="I115" i="56"/>
  <c r="J109" i="56"/>
  <c r="I103" i="56"/>
  <c r="J97" i="56"/>
  <c r="D90" i="56"/>
  <c r="D85" i="56"/>
  <c r="F79" i="56"/>
  <c r="F73" i="56"/>
  <c r="H68" i="56"/>
  <c r="H62" i="56"/>
  <c r="I58" i="56"/>
  <c r="G54" i="56"/>
  <c r="H50" i="56"/>
  <c r="E45" i="56"/>
  <c r="E40" i="56"/>
  <c r="G36" i="56"/>
  <c r="D32" i="56"/>
  <c r="E28" i="56"/>
  <c r="E25" i="56"/>
  <c r="D21" i="56"/>
  <c r="H18" i="56"/>
  <c r="G15" i="56"/>
  <c r="D13" i="56"/>
  <c r="J9" i="56"/>
  <c r="H179" i="56"/>
  <c r="J170" i="56"/>
  <c r="C164" i="56"/>
  <c r="F155" i="56"/>
  <c r="G148" i="56"/>
  <c r="G140" i="56"/>
  <c r="J132" i="56"/>
  <c r="F127" i="56"/>
  <c r="G120" i="56"/>
  <c r="F115" i="56"/>
  <c r="G109" i="56"/>
  <c r="J101" i="56"/>
  <c r="J96" i="56"/>
  <c r="C90" i="56"/>
  <c r="J84" i="56"/>
  <c r="D79" i="56"/>
  <c r="C72" i="56"/>
  <c r="I67" i="56"/>
  <c r="G62" i="56"/>
  <c r="H58" i="56"/>
  <c r="E54" i="56"/>
  <c r="E49" i="56"/>
  <c r="G44" i="56"/>
  <c r="D40" i="56"/>
  <c r="E36" i="56"/>
  <c r="J31" i="56"/>
  <c r="G27" i="56"/>
  <c r="J24" i="56"/>
  <c r="I20" i="56"/>
  <c r="G18" i="56"/>
  <c r="E15" i="56"/>
  <c r="E12" i="56"/>
  <c r="I9" i="56"/>
  <c r="E178" i="56"/>
  <c r="H170" i="56"/>
  <c r="H162" i="56"/>
  <c r="C155" i="56"/>
  <c r="C146" i="56"/>
  <c r="F139" i="56"/>
  <c r="H132" i="56"/>
  <c r="C127" i="56"/>
  <c r="D120" i="56"/>
  <c r="G113" i="56"/>
  <c r="G108" i="56"/>
  <c r="I101" i="56"/>
  <c r="G96" i="56"/>
  <c r="J89" i="56"/>
  <c r="D83" i="56"/>
  <c r="C78" i="56"/>
  <c r="J71" i="56"/>
  <c r="H67" i="56"/>
  <c r="E62" i="56"/>
  <c r="E57" i="56"/>
  <c r="G53" i="56"/>
  <c r="D49" i="56"/>
  <c r="E44" i="56"/>
  <c r="J39" i="56"/>
  <c r="J34" i="56"/>
  <c r="D31" i="56"/>
  <c r="D27" i="56"/>
  <c r="I24" i="56"/>
  <c r="H20" i="56"/>
  <c r="H17" i="56"/>
  <c r="D15" i="56"/>
  <c r="J11" i="56"/>
  <c r="H9" i="56"/>
  <c r="J177" i="56"/>
  <c r="E170" i="56"/>
  <c r="F160" i="56"/>
  <c r="H153" i="56"/>
  <c r="J145" i="56"/>
  <c r="C139" i="56"/>
  <c r="F132" i="56"/>
  <c r="D125" i="56"/>
  <c r="D119" i="56"/>
  <c r="F113" i="56"/>
  <c r="D108" i="56"/>
  <c r="G101" i="56"/>
  <c r="J94" i="56"/>
  <c r="I88" i="56"/>
  <c r="C83" i="56"/>
  <c r="J77" i="56"/>
  <c r="G71" i="56"/>
  <c r="E66" i="56"/>
  <c r="G61" i="56"/>
  <c r="D57" i="56"/>
  <c r="E53" i="56"/>
  <c r="J48" i="56"/>
  <c r="J42" i="56"/>
  <c r="D39" i="56"/>
  <c r="I34" i="56"/>
  <c r="J30" i="56"/>
  <c r="J26" i="56"/>
  <c r="J23" i="56"/>
  <c r="G20" i="56"/>
  <c r="E17" i="56"/>
  <c r="J14" i="56"/>
  <c r="I11" i="56"/>
  <c r="J174" i="56"/>
  <c r="E158" i="56"/>
  <c r="J143" i="56"/>
  <c r="J128" i="56"/>
  <c r="C117" i="56"/>
  <c r="C106" i="56"/>
  <c r="F93" i="56"/>
  <c r="F81" i="56"/>
  <c r="J68" i="56"/>
  <c r="I59" i="56"/>
  <c r="H51" i="56"/>
  <c r="I41" i="56"/>
  <c r="H33" i="56"/>
  <c r="H25" i="56"/>
  <c r="D19" i="56"/>
  <c r="H13" i="56"/>
  <c r="G136" i="56"/>
  <c r="G74" i="56"/>
  <c r="G37" i="56"/>
  <c r="H16" i="56"/>
  <c r="E135" i="56"/>
  <c r="I73" i="56"/>
  <c r="G28" i="56"/>
  <c r="G173" i="56"/>
  <c r="J157" i="56"/>
  <c r="C141" i="56"/>
  <c r="I128" i="56"/>
  <c r="I116" i="56"/>
  <c r="C105" i="56"/>
  <c r="C93" i="56"/>
  <c r="G79" i="56"/>
  <c r="I68" i="56"/>
  <c r="H59" i="56"/>
  <c r="I50" i="56"/>
  <c r="H41" i="56"/>
  <c r="E32" i="56"/>
  <c r="G25" i="56"/>
  <c r="J18" i="56"/>
  <c r="E13" i="56"/>
  <c r="J165" i="56"/>
  <c r="J111" i="56"/>
  <c r="G86" i="56"/>
  <c r="J55" i="56"/>
  <c r="E29" i="56"/>
  <c r="G10" i="56"/>
  <c r="E180" i="56"/>
  <c r="E150" i="56"/>
  <c r="G123" i="56"/>
  <c r="D86" i="56"/>
  <c r="H54" i="56"/>
  <c r="E37" i="56"/>
  <c r="D10" i="56"/>
  <c r="J168" i="56"/>
  <c r="E153" i="56"/>
  <c r="J136" i="56"/>
  <c r="C125" i="56"/>
  <c r="D113" i="56"/>
  <c r="F100" i="56"/>
  <c r="G88" i="56"/>
  <c r="C76" i="56"/>
  <c r="D66" i="56"/>
  <c r="J56" i="56"/>
  <c r="D48" i="56"/>
  <c r="J38" i="56"/>
  <c r="H29" i="56"/>
  <c r="H23" i="56"/>
  <c r="D17" i="56"/>
  <c r="G11" i="56"/>
  <c r="H165" i="56"/>
  <c r="D98" i="56"/>
  <c r="J63" i="56"/>
  <c r="J21" i="56"/>
  <c r="F168" i="56"/>
  <c r="H150" i="56"/>
  <c r="I136" i="56"/>
  <c r="J124" i="56"/>
  <c r="C112" i="56"/>
  <c r="D100" i="56"/>
  <c r="I86" i="56"/>
  <c r="J74" i="56"/>
  <c r="J65" i="56"/>
  <c r="D56" i="56"/>
  <c r="J46" i="56"/>
  <c r="H37" i="56"/>
  <c r="G29" i="56"/>
  <c r="G23" i="56"/>
  <c r="I16" i="56"/>
  <c r="E11" i="56"/>
  <c r="H184" i="56"/>
  <c r="G150" i="56"/>
  <c r="I123" i="56"/>
  <c r="F98" i="56"/>
  <c r="D65" i="56"/>
  <c r="H45" i="56"/>
  <c r="D23" i="56"/>
  <c r="C110" i="56"/>
  <c r="G45" i="56"/>
  <c r="I15" i="56"/>
  <c r="E175" i="56"/>
  <c r="K147" i="53"/>
  <c r="E20" i="56"/>
  <c r="J51" i="56"/>
  <c r="I94" i="56"/>
  <c r="G145" i="56"/>
  <c r="C11" i="52"/>
  <c r="C15" i="52"/>
  <c r="C19" i="52"/>
  <c r="C24" i="52"/>
  <c r="C28" i="52"/>
  <c r="C32" i="52"/>
  <c r="C36" i="52"/>
  <c r="C43" i="52"/>
  <c r="C55" i="52"/>
  <c r="D65" i="52"/>
  <c r="C66" i="52"/>
  <c r="C67" i="52"/>
  <c r="C78" i="52"/>
  <c r="C89" i="52"/>
  <c r="D99" i="52"/>
  <c r="C100" i="52"/>
  <c r="C101" i="52"/>
  <c r="D112" i="52"/>
  <c r="C113" i="52"/>
  <c r="C135" i="52"/>
  <c r="C136" i="52"/>
  <c r="C137" i="52"/>
  <c r="C138" i="52"/>
  <c r="C144" i="52"/>
  <c r="C150" i="52"/>
  <c r="C157" i="52"/>
  <c r="C160" i="52"/>
  <c r="C166" i="52"/>
  <c r="C177" i="52"/>
  <c r="D164" i="52"/>
  <c r="D159" i="52"/>
  <c r="D151" i="52"/>
  <c r="D130" i="52"/>
  <c r="D126" i="52"/>
  <c r="D117" i="52"/>
  <c r="C174" i="52"/>
  <c r="C163" i="52"/>
  <c r="D161" i="52"/>
  <c r="C152" i="52"/>
  <c r="C151" i="52"/>
  <c r="D150" i="52"/>
  <c r="C140" i="52"/>
  <c r="C129" i="52"/>
  <c r="C118" i="52"/>
  <c r="C117" i="52"/>
  <c r="D110" i="52"/>
  <c r="D87" i="52"/>
  <c r="D83" i="52"/>
  <c r="D75" i="52"/>
  <c r="D53" i="52"/>
  <c r="D49" i="52"/>
  <c r="D40" i="52"/>
  <c r="C173" i="52"/>
  <c r="C172" i="52"/>
  <c r="C161" i="52"/>
  <c r="D160" i="52"/>
  <c r="D183" i="52"/>
  <c r="C171" i="52"/>
  <c r="D170" i="52"/>
  <c r="C183" i="52"/>
  <c r="C181" i="52"/>
  <c r="C170" i="52"/>
  <c r="D169" i="52"/>
  <c r="C158" i="52"/>
  <c r="C148" i="52"/>
  <c r="C147" i="52"/>
  <c r="D19" i="52"/>
  <c r="D24" i="52"/>
  <c r="D32" i="52"/>
  <c r="C44" i="52"/>
  <c r="C45" i="52"/>
  <c r="D55" i="52"/>
  <c r="C56" i="52"/>
  <c r="C68" i="52"/>
  <c r="C79" i="52"/>
  <c r="C80" i="52"/>
  <c r="C91" i="52"/>
  <c r="D101" i="52"/>
  <c r="C102" i="52"/>
  <c r="C131" i="52"/>
  <c r="C132" i="52"/>
  <c r="C133" i="52"/>
  <c r="C134" i="52"/>
  <c r="D136" i="52"/>
  <c r="D137" i="52"/>
  <c r="C149" i="52"/>
  <c r="C153" i="52"/>
  <c r="C8" i="52"/>
  <c r="C12" i="52"/>
  <c r="C16" i="52"/>
  <c r="C20" i="52"/>
  <c r="C25" i="52"/>
  <c r="C29" i="52"/>
  <c r="C33" i="52"/>
  <c r="C37" i="52"/>
  <c r="C47" i="52"/>
  <c r="D56" i="52"/>
  <c r="C57" i="52"/>
  <c r="C58" i="52"/>
  <c r="C69" i="52"/>
  <c r="C81" i="52"/>
  <c r="D91" i="52"/>
  <c r="C92" i="52"/>
  <c r="C93" i="52"/>
  <c r="D102" i="52"/>
  <c r="C104" i="52"/>
  <c r="C130" i="52"/>
  <c r="D133" i="52"/>
  <c r="C143" i="52"/>
  <c r="D153" i="52"/>
  <c r="C156" i="52"/>
  <c r="C168" i="52"/>
  <c r="C179" i="52"/>
  <c r="D12" i="52"/>
  <c r="D16" i="52"/>
  <c r="D25" i="52"/>
  <c r="C48" i="52"/>
  <c r="D58" i="52"/>
  <c r="C59" i="52"/>
  <c r="D69" i="52"/>
  <c r="C70" i="52"/>
  <c r="C71" i="52"/>
  <c r="C82" i="52"/>
  <c r="D93" i="52"/>
  <c r="C94" i="52"/>
  <c r="C105" i="52"/>
  <c r="C106" i="52"/>
  <c r="C127" i="52"/>
  <c r="C128" i="52"/>
  <c r="C142" i="52"/>
  <c r="D148" i="52"/>
  <c r="C159" i="52"/>
  <c r="C165" i="52"/>
  <c r="J174" i="58"/>
  <c r="J168" i="58"/>
  <c r="J159" i="58"/>
  <c r="H10" i="58"/>
  <c r="F12" i="58"/>
  <c r="E14" i="58"/>
  <c r="C16" i="58"/>
  <c r="I17" i="58"/>
  <c r="H19" i="58"/>
  <c r="E21" i="58"/>
  <c r="D24" i="58"/>
  <c r="C26" i="58"/>
  <c r="H27" i="58"/>
  <c r="F29" i="58"/>
  <c r="E31" i="58"/>
  <c r="C33" i="58"/>
  <c r="I34" i="58"/>
  <c r="H36" i="58"/>
  <c r="E38" i="58"/>
  <c r="D40" i="58"/>
  <c r="C42" i="58"/>
  <c r="H43" i="58"/>
  <c r="F45" i="58"/>
  <c r="E47" i="58"/>
  <c r="C50" i="58"/>
  <c r="I51" i="58"/>
  <c r="H53" i="58"/>
  <c r="E55" i="58"/>
  <c r="D57" i="58"/>
  <c r="C59" i="58"/>
  <c r="H60" i="58"/>
  <c r="F62" i="58"/>
  <c r="G64" i="58"/>
  <c r="C68" i="58"/>
  <c r="I70" i="58"/>
  <c r="H73" i="58"/>
  <c r="F77" i="58"/>
  <c r="G80" i="58"/>
  <c r="G83" i="58"/>
  <c r="D86" i="58"/>
  <c r="F89" i="58"/>
  <c r="H93" i="58"/>
  <c r="I96" i="58"/>
  <c r="C102" i="58"/>
  <c r="E108" i="58"/>
  <c r="D113" i="58"/>
  <c r="J118" i="58"/>
  <c r="E124" i="58"/>
  <c r="D130" i="58"/>
  <c r="J134" i="58"/>
  <c r="E140" i="58"/>
  <c r="H147" i="58"/>
  <c r="F153" i="58"/>
  <c r="D160" i="58"/>
  <c r="F167" i="58"/>
  <c r="F173" i="58"/>
  <c r="I185" i="58"/>
  <c r="I183" i="58"/>
  <c r="I181" i="58"/>
  <c r="I180" i="58"/>
  <c r="I179" i="58"/>
  <c r="I178" i="58"/>
  <c r="I177" i="58"/>
  <c r="I176" i="58"/>
  <c r="I175" i="58"/>
  <c r="I174" i="58"/>
  <c r="I173" i="58"/>
  <c r="I172" i="58"/>
  <c r="I171" i="58"/>
  <c r="I170" i="58"/>
  <c r="I169" i="58"/>
  <c r="I168" i="58"/>
  <c r="I167" i="58"/>
  <c r="I166" i="58"/>
  <c r="I165" i="58"/>
  <c r="I163" i="58"/>
  <c r="I162" i="58"/>
  <c r="I161" i="58"/>
  <c r="I160" i="58"/>
  <c r="I159" i="58"/>
  <c r="I158" i="58"/>
  <c r="I157" i="58"/>
  <c r="I156" i="58"/>
  <c r="I155" i="58"/>
  <c r="I154" i="58"/>
  <c r="I153" i="58"/>
  <c r="I152" i="58"/>
  <c r="I151" i="58"/>
  <c r="I150" i="58"/>
  <c r="I149" i="58"/>
  <c r="I148" i="58"/>
  <c r="I147" i="58"/>
  <c r="I146" i="58"/>
  <c r="I145" i="58"/>
  <c r="I144" i="58"/>
  <c r="I142" i="58"/>
  <c r="I141" i="58"/>
  <c r="I140" i="58"/>
  <c r="I139" i="58"/>
  <c r="I138" i="58"/>
  <c r="I137" i="58"/>
  <c r="I136" i="58"/>
  <c r="I135" i="58"/>
  <c r="I134" i="58"/>
  <c r="I133" i="58"/>
  <c r="I132" i="58"/>
  <c r="I131" i="58"/>
  <c r="I130" i="58"/>
  <c r="I129" i="58"/>
  <c r="I128" i="58"/>
  <c r="I127" i="58"/>
  <c r="I126" i="58"/>
  <c r="I125" i="58"/>
  <c r="I124" i="58"/>
  <c r="I123" i="58"/>
  <c r="I121" i="58"/>
  <c r="I120" i="58"/>
  <c r="I119" i="58"/>
  <c r="I118" i="58"/>
  <c r="I117" i="58"/>
  <c r="I116" i="58"/>
  <c r="I115" i="58"/>
  <c r="I114" i="58"/>
  <c r="I113" i="58"/>
  <c r="I112" i="58"/>
  <c r="I111" i="58"/>
  <c r="I110" i="58"/>
  <c r="I109" i="58"/>
  <c r="I108" i="58"/>
  <c r="I107" i="58"/>
  <c r="I106" i="58"/>
  <c r="I104" i="58"/>
  <c r="I103" i="58"/>
  <c r="I102" i="58"/>
  <c r="I101" i="58"/>
  <c r="I100" i="58"/>
  <c r="I99" i="58"/>
  <c r="I98" i="58"/>
  <c r="I97" i="58"/>
  <c r="D185" i="58"/>
  <c r="C183" i="58"/>
  <c r="J180" i="58"/>
  <c r="H179" i="58"/>
  <c r="G178" i="58"/>
  <c r="F177" i="58"/>
  <c r="E176" i="58"/>
  <c r="D175" i="58"/>
  <c r="C174" i="58"/>
  <c r="J172" i="58"/>
  <c r="H171" i="58"/>
  <c r="G170" i="58"/>
  <c r="F169" i="58"/>
  <c r="E168" i="58"/>
  <c r="D167" i="58"/>
  <c r="C166" i="58"/>
  <c r="J163" i="58"/>
  <c r="H162" i="58"/>
  <c r="G161" i="58"/>
  <c r="F160" i="58"/>
  <c r="E159" i="58"/>
  <c r="D158" i="58"/>
  <c r="C157" i="58"/>
  <c r="J155" i="58"/>
  <c r="H154" i="58"/>
  <c r="G153" i="58"/>
  <c r="F152" i="58"/>
  <c r="E151" i="58"/>
  <c r="D150" i="58"/>
  <c r="C149" i="58"/>
  <c r="J147" i="58"/>
  <c r="H146" i="58"/>
  <c r="G145" i="58"/>
  <c r="F144" i="58"/>
  <c r="E142" i="58"/>
  <c r="D141" i="58"/>
  <c r="C140" i="58"/>
  <c r="J138" i="58"/>
  <c r="H137" i="58"/>
  <c r="G136" i="58"/>
  <c r="F135" i="58"/>
  <c r="E134" i="58"/>
  <c r="D133" i="58"/>
  <c r="C132" i="58"/>
  <c r="J130" i="58"/>
  <c r="H129" i="58"/>
  <c r="G128" i="58"/>
  <c r="F127" i="58"/>
  <c r="E126" i="58"/>
  <c r="D125" i="58"/>
  <c r="C124" i="58"/>
  <c r="J121" i="58"/>
  <c r="H120" i="58"/>
  <c r="G119" i="58"/>
  <c r="F118" i="58"/>
  <c r="E117" i="58"/>
  <c r="D116" i="58"/>
  <c r="C115" i="58"/>
  <c r="J113" i="58"/>
  <c r="H112" i="58"/>
  <c r="G111" i="58"/>
  <c r="F110" i="58"/>
  <c r="E109" i="58"/>
  <c r="D108" i="58"/>
  <c r="C107" i="58"/>
  <c r="J104" i="58"/>
  <c r="H103" i="58"/>
  <c r="G102" i="58"/>
  <c r="F101" i="58"/>
  <c r="E100" i="58"/>
  <c r="J185" i="58"/>
  <c r="H183" i="58"/>
  <c r="G181" i="58"/>
  <c r="F180" i="58"/>
  <c r="E179" i="58"/>
  <c r="D178" i="58"/>
  <c r="C177" i="58"/>
  <c r="J175" i="58"/>
  <c r="H174" i="58"/>
  <c r="G173" i="58"/>
  <c r="F172" i="58"/>
  <c r="E171" i="58"/>
  <c r="D170" i="58"/>
  <c r="C169" i="58"/>
  <c r="J167" i="58"/>
  <c r="H166" i="58"/>
  <c r="G165" i="58"/>
  <c r="F163" i="58"/>
  <c r="E162" i="58"/>
  <c r="D161" i="58"/>
  <c r="C160" i="58"/>
  <c r="J158" i="58"/>
  <c r="H157" i="58"/>
  <c r="G156" i="58"/>
  <c r="F155" i="58"/>
  <c r="E154" i="58"/>
  <c r="D153" i="58"/>
  <c r="C152" i="58"/>
  <c r="J150" i="58"/>
  <c r="H149" i="58"/>
  <c r="G148" i="58"/>
  <c r="F147" i="58"/>
  <c r="E146" i="58"/>
  <c r="D145" i="58"/>
  <c r="C144" i="58"/>
  <c r="J141" i="58"/>
  <c r="H140" i="58"/>
  <c r="G139" i="58"/>
  <c r="F138" i="58"/>
  <c r="E137" i="58"/>
  <c r="D136" i="58"/>
  <c r="C135" i="58"/>
  <c r="J133" i="58"/>
  <c r="H132" i="58"/>
  <c r="G131" i="58"/>
  <c r="F130" i="58"/>
  <c r="E129" i="58"/>
  <c r="D128" i="58"/>
  <c r="C127" i="58"/>
  <c r="J125" i="58"/>
  <c r="H124" i="58"/>
  <c r="G123" i="58"/>
  <c r="F121" i="58"/>
  <c r="E120" i="58"/>
  <c r="D119" i="58"/>
  <c r="C118" i="58"/>
  <c r="J116" i="58"/>
  <c r="H115" i="58"/>
  <c r="G114" i="58"/>
  <c r="F113" i="58"/>
  <c r="E112" i="58"/>
  <c r="D111" i="58"/>
  <c r="C110" i="58"/>
  <c r="J108" i="58"/>
  <c r="H107" i="58"/>
  <c r="G106" i="58"/>
  <c r="F104" i="58"/>
  <c r="E103" i="58"/>
  <c r="D102" i="58"/>
  <c r="C101" i="58"/>
  <c r="J99" i="58"/>
  <c r="H98" i="58"/>
  <c r="G97" i="58"/>
  <c r="G96" i="58"/>
  <c r="G95" i="58"/>
  <c r="G94" i="58"/>
  <c r="G93" i="58"/>
  <c r="G91" i="58"/>
  <c r="G90" i="58"/>
  <c r="G89" i="58"/>
  <c r="G88" i="58"/>
  <c r="G87" i="58"/>
  <c r="G86" i="58"/>
  <c r="G185" i="58"/>
  <c r="D183" i="58"/>
  <c r="G180" i="58"/>
  <c r="C179" i="58"/>
  <c r="G177" i="58"/>
  <c r="C176" i="58"/>
  <c r="F174" i="58"/>
  <c r="C173" i="58"/>
  <c r="F171" i="58"/>
  <c r="J169" i="58"/>
  <c r="F168" i="58"/>
  <c r="J166" i="58"/>
  <c r="E165" i="58"/>
  <c r="J162" i="58"/>
  <c r="E161" i="58"/>
  <c r="H159" i="58"/>
  <c r="E158" i="58"/>
  <c r="H156" i="58"/>
  <c r="D155" i="58"/>
  <c r="H153" i="58"/>
  <c r="D152" i="58"/>
  <c r="G150" i="58"/>
  <c r="D149" i="58"/>
  <c r="G147" i="58"/>
  <c r="C146" i="58"/>
  <c r="G144" i="58"/>
  <c r="C142" i="58"/>
  <c r="F140" i="58"/>
  <c r="C139" i="58"/>
  <c r="F137" i="58"/>
  <c r="J135" i="58"/>
  <c r="F134" i="58"/>
  <c r="J132" i="58"/>
  <c r="E131" i="58"/>
  <c r="J129" i="58"/>
  <c r="E128" i="58"/>
  <c r="H126" i="58"/>
  <c r="E125" i="58"/>
  <c r="H123" i="58"/>
  <c r="D121" i="58"/>
  <c r="H119" i="58"/>
  <c r="D118" i="58"/>
  <c r="G116" i="58"/>
  <c r="D115" i="58"/>
  <c r="G113" i="58"/>
  <c r="C112" i="58"/>
  <c r="G110" i="58"/>
  <c r="C109" i="58"/>
  <c r="F107" i="58"/>
  <c r="C106" i="58"/>
  <c r="F103" i="58"/>
  <c r="J101" i="58"/>
  <c r="F100" i="58"/>
  <c r="C99" i="58"/>
  <c r="H97" i="58"/>
  <c r="F96" i="58"/>
  <c r="E95" i="58"/>
  <c r="D94" i="58"/>
  <c r="C93" i="58"/>
  <c r="J90" i="58"/>
  <c r="I89" i="58"/>
  <c r="H88" i="58"/>
  <c r="F87" i="58"/>
  <c r="E86" i="58"/>
  <c r="E85" i="58"/>
  <c r="E84" i="58"/>
  <c r="E83" i="58"/>
  <c r="E82" i="58"/>
  <c r="E81" i="58"/>
  <c r="E80" i="58"/>
  <c r="E79" i="58"/>
  <c r="E78" i="58"/>
  <c r="E77" i="58"/>
  <c r="E75" i="58"/>
  <c r="E74" i="58"/>
  <c r="E73" i="58"/>
  <c r="E72" i="58"/>
  <c r="E71" i="58"/>
  <c r="E70" i="58"/>
  <c r="E69" i="58"/>
  <c r="E68" i="58"/>
  <c r="E67" i="58"/>
  <c r="E66" i="58"/>
  <c r="E64" i="58"/>
  <c r="C185" i="58"/>
  <c r="F181" i="58"/>
  <c r="C180" i="58"/>
  <c r="F178" i="58"/>
  <c r="J176" i="58"/>
  <c r="F175" i="58"/>
  <c r="J173" i="58"/>
  <c r="E172" i="58"/>
  <c r="J170" i="58"/>
  <c r="E169" i="58"/>
  <c r="H167" i="58"/>
  <c r="E166" i="58"/>
  <c r="H163" i="58"/>
  <c r="D162" i="58"/>
  <c r="H160" i="58"/>
  <c r="D159" i="58"/>
  <c r="G157" i="58"/>
  <c r="D156" i="58"/>
  <c r="G154" i="58"/>
  <c r="C153" i="58"/>
  <c r="G151" i="58"/>
  <c r="C150" i="58"/>
  <c r="F148" i="58"/>
  <c r="C147" i="58"/>
  <c r="F145" i="58"/>
  <c r="J142" i="58"/>
  <c r="F141" i="58"/>
  <c r="J139" i="58"/>
  <c r="E138" i="58"/>
  <c r="J136" i="58"/>
  <c r="E135" i="58"/>
  <c r="H133" i="58"/>
  <c r="E132" i="58"/>
  <c r="H130" i="58"/>
  <c r="D129" i="58"/>
  <c r="H127" i="58"/>
  <c r="D126" i="58"/>
  <c r="G124" i="58"/>
  <c r="D123" i="58"/>
  <c r="G120" i="58"/>
  <c r="C119" i="58"/>
  <c r="G117" i="58"/>
  <c r="C116" i="58"/>
  <c r="F114" i="58"/>
  <c r="C113" i="58"/>
  <c r="F111" i="58"/>
  <c r="J109" i="58"/>
  <c r="F108" i="58"/>
  <c r="J106" i="58"/>
  <c r="E104" i="58"/>
  <c r="J102" i="58"/>
  <c r="E101" i="58"/>
  <c r="H99" i="58"/>
  <c r="F98" i="58"/>
  <c r="D97" i="58"/>
  <c r="C96" i="58"/>
  <c r="J94" i="58"/>
  <c r="I93" i="58"/>
  <c r="H91" i="58"/>
  <c r="F90" i="58"/>
  <c r="E89" i="58"/>
  <c r="D88" i="58"/>
  <c r="C87" i="58"/>
  <c r="J85" i="58"/>
  <c r="J84" i="58"/>
  <c r="J83" i="58"/>
  <c r="J82" i="58"/>
  <c r="J81" i="58"/>
  <c r="J80" i="58"/>
  <c r="J79" i="58"/>
  <c r="J78" i="58"/>
  <c r="J77" i="58"/>
  <c r="J75" i="58"/>
  <c r="J74" i="58"/>
  <c r="J73" i="58"/>
  <c r="J72" i="58"/>
  <c r="J71" i="58"/>
  <c r="J70" i="58"/>
  <c r="J69" i="58"/>
  <c r="J68" i="58"/>
  <c r="J67" i="58"/>
  <c r="J66" i="58"/>
  <c r="J64" i="58"/>
  <c r="J63" i="58"/>
  <c r="G183" i="58"/>
  <c r="H180" i="58"/>
  <c r="H178" i="58"/>
  <c r="G176" i="58"/>
  <c r="G174" i="58"/>
  <c r="G172" i="58"/>
  <c r="F170" i="58"/>
  <c r="G168" i="58"/>
  <c r="F166" i="58"/>
  <c r="E163" i="58"/>
  <c r="F161" i="58"/>
  <c r="F159" i="58"/>
  <c r="E157" i="58"/>
  <c r="E155" i="58"/>
  <c r="E153" i="58"/>
  <c r="D151" i="58"/>
  <c r="E149" i="58"/>
  <c r="D147" i="58"/>
  <c r="C145" i="58"/>
  <c r="D142" i="58"/>
  <c r="D140" i="58"/>
  <c r="C138" i="58"/>
  <c r="C136" i="58"/>
  <c r="C134" i="58"/>
  <c r="J131" i="58"/>
  <c r="C130" i="58"/>
  <c r="J127" i="58"/>
  <c r="H125" i="58"/>
  <c r="J123" i="58"/>
  <c r="J120" i="58"/>
  <c r="H118" i="58"/>
  <c r="H116" i="58"/>
  <c r="H114" i="58"/>
  <c r="G112" i="58"/>
  <c r="H110" i="58"/>
  <c r="G108" i="58"/>
  <c r="F106" i="58"/>
  <c r="G103" i="58"/>
  <c r="G101" i="58"/>
  <c r="F99" i="58"/>
  <c r="J97" i="58"/>
  <c r="D96" i="58"/>
  <c r="H94" i="58"/>
  <c r="D93" i="58"/>
  <c r="H90" i="58"/>
  <c r="C89" i="58"/>
  <c r="H87" i="58"/>
  <c r="C86" i="58"/>
  <c r="H84" i="58"/>
  <c r="F83" i="58"/>
  <c r="C82" i="58"/>
  <c r="H80" i="58"/>
  <c r="F79" i="58"/>
  <c r="C78" i="58"/>
  <c r="H75" i="58"/>
  <c r="F74" i="58"/>
  <c r="C73" i="58"/>
  <c r="H71" i="58"/>
  <c r="F70" i="58"/>
  <c r="C69" i="58"/>
  <c r="H67" i="58"/>
  <c r="F66" i="58"/>
  <c r="C64" i="58"/>
  <c r="J62" i="58"/>
  <c r="J61" i="58"/>
  <c r="J60" i="58"/>
  <c r="J59" i="58"/>
  <c r="J58" i="58"/>
  <c r="J57" i="58"/>
  <c r="J56" i="58"/>
  <c r="J55" i="58"/>
  <c r="J54" i="58"/>
  <c r="J53" i="58"/>
  <c r="J52" i="58"/>
  <c r="J51" i="58"/>
  <c r="J50" i="58"/>
  <c r="J49" i="58"/>
  <c r="J47" i="58"/>
  <c r="J46" i="58"/>
  <c r="J45" i="58"/>
  <c r="J44" i="58"/>
  <c r="J43" i="58"/>
  <c r="J42" i="58"/>
  <c r="J41" i="58"/>
  <c r="J40" i="58"/>
  <c r="J39" i="58"/>
  <c r="J38" i="58"/>
  <c r="J37" i="58"/>
  <c r="J36" i="58"/>
  <c r="J35" i="58"/>
  <c r="J34" i="58"/>
  <c r="J33" i="58"/>
  <c r="J32" i="58"/>
  <c r="J31" i="58"/>
  <c r="J30" i="58"/>
  <c r="J29" i="58"/>
  <c r="J28" i="58"/>
  <c r="J27" i="58"/>
  <c r="J26" i="58"/>
  <c r="J25" i="58"/>
  <c r="J24" i="58"/>
  <c r="J22" i="58"/>
  <c r="J21" i="58"/>
  <c r="J20" i="58"/>
  <c r="J19" i="58"/>
  <c r="J18" i="58"/>
  <c r="J17" i="58"/>
  <c r="J16" i="58"/>
  <c r="J15" i="58"/>
  <c r="J14" i="58"/>
  <c r="J13" i="58"/>
  <c r="J12" i="58"/>
  <c r="J11" i="58"/>
  <c r="J10" i="58"/>
  <c r="F183" i="58"/>
  <c r="E180" i="58"/>
  <c r="E178" i="58"/>
  <c r="F176" i="58"/>
  <c r="E174" i="58"/>
  <c r="D172" i="58"/>
  <c r="E170" i="58"/>
  <c r="D168" i="58"/>
  <c r="D166" i="58"/>
  <c r="D163" i="58"/>
  <c r="C161" i="58"/>
  <c r="C159" i="58"/>
  <c r="D157" i="58"/>
  <c r="C155" i="58"/>
  <c r="J152" i="58"/>
  <c r="C151" i="58"/>
  <c r="J148" i="58"/>
  <c r="J146" i="58"/>
  <c r="J144" i="58"/>
  <c r="E183" i="58"/>
  <c r="D180" i="58"/>
  <c r="C178" i="58"/>
  <c r="D176" i="58"/>
  <c r="D174" i="58"/>
  <c r="C172" i="58"/>
  <c r="C170" i="58"/>
  <c r="C168" i="58"/>
  <c r="J165" i="58"/>
  <c r="C163" i="58"/>
  <c r="J160" i="58"/>
  <c r="H158" i="58"/>
  <c r="J156" i="58"/>
  <c r="J154" i="58"/>
  <c r="H152" i="58"/>
  <c r="H150" i="58"/>
  <c r="H148" i="58"/>
  <c r="G146" i="58"/>
  <c r="H144" i="58"/>
  <c r="G141" i="58"/>
  <c r="F139" i="58"/>
  <c r="G137" i="58"/>
  <c r="G135" i="58"/>
  <c r="F133" i="58"/>
  <c r="F131" i="58"/>
  <c r="F129" i="58"/>
  <c r="E127" i="58"/>
  <c r="F125" i="58"/>
  <c r="E123" i="58"/>
  <c r="D120" i="58"/>
  <c r="E118" i="58"/>
  <c r="E116" i="58"/>
  <c r="D114" i="58"/>
  <c r="D112" i="58"/>
  <c r="D110" i="58"/>
  <c r="C108" i="58"/>
  <c r="D106" i="58"/>
  <c r="C103" i="58"/>
  <c r="J100" i="58"/>
  <c r="D99" i="58"/>
  <c r="E97" i="58"/>
  <c r="I95" i="58"/>
  <c r="E94" i="58"/>
  <c r="I91" i="58"/>
  <c r="D90" i="58"/>
  <c r="I88" i="58"/>
  <c r="D87" i="58"/>
  <c r="H85" i="58"/>
  <c r="F84" i="58"/>
  <c r="C83" i="58"/>
  <c r="H81" i="58"/>
  <c r="F80" i="58"/>
  <c r="C79" i="58"/>
  <c r="H77" i="58"/>
  <c r="F75" i="58"/>
  <c r="C74" i="58"/>
  <c r="H72" i="58"/>
  <c r="F71" i="58"/>
  <c r="C70" i="58"/>
  <c r="H68" i="58"/>
  <c r="F67" i="58"/>
  <c r="J181" i="58"/>
  <c r="J179" i="58"/>
  <c r="J177" i="58"/>
  <c r="H175" i="58"/>
  <c r="H173" i="58"/>
  <c r="J171" i="58"/>
  <c r="H169" i="58"/>
  <c r="G167" i="58"/>
  <c r="H165" i="58"/>
  <c r="G162" i="58"/>
  <c r="G160" i="58"/>
  <c r="G158" i="58"/>
  <c r="F156" i="58"/>
  <c r="F154" i="58"/>
  <c r="G152" i="58"/>
  <c r="F150" i="58"/>
  <c r="E148" i="58"/>
  <c r="F146" i="58"/>
  <c r="E144" i="58"/>
  <c r="E141" i="58"/>
  <c r="E139" i="58"/>
  <c r="D137" i="58"/>
  <c r="D135" i="58"/>
  <c r="E133" i="58"/>
  <c r="D131" i="58"/>
  <c r="C129" i="58"/>
  <c r="D127" i="58"/>
  <c r="C125" i="58"/>
  <c r="C123" i="58"/>
  <c r="C120" i="58"/>
  <c r="J117" i="58"/>
  <c r="J115" i="58"/>
  <c r="C114" i="58"/>
  <c r="J111" i="58"/>
  <c r="H109" i="58"/>
  <c r="J107" i="58"/>
  <c r="H104" i="58"/>
  <c r="H102" i="58"/>
  <c r="H100" i="58"/>
  <c r="J98" i="58"/>
  <c r="C97" i="58"/>
  <c r="H95" i="58"/>
  <c r="C94" i="58"/>
  <c r="F91" i="58"/>
  <c r="C90" i="58"/>
  <c r="F88" i="58"/>
  <c r="J86" i="58"/>
  <c r="G85" i="58"/>
  <c r="D84" i="58"/>
  <c r="I82" i="58"/>
  <c r="G81" i="58"/>
  <c r="D80" i="58"/>
  <c r="I78" i="58"/>
  <c r="G77" i="58"/>
  <c r="D75" i="58"/>
  <c r="I73" i="58"/>
  <c r="G72" i="58"/>
  <c r="D71" i="58"/>
  <c r="I69" i="58"/>
  <c r="G68" i="58"/>
  <c r="D67" i="58"/>
  <c r="I64" i="58"/>
  <c r="G63" i="58"/>
  <c r="G62" i="58"/>
  <c r="G61" i="58"/>
  <c r="G60" i="58"/>
  <c r="G59" i="58"/>
  <c r="G58" i="58"/>
  <c r="G57" i="58"/>
  <c r="G56" i="58"/>
  <c r="G55" i="58"/>
  <c r="G54" i="58"/>
  <c r="G53" i="58"/>
  <c r="G52" i="58"/>
  <c r="G51" i="58"/>
  <c r="G50" i="58"/>
  <c r="G49" i="58"/>
  <c r="G47" i="58"/>
  <c r="G46" i="58"/>
  <c r="G45" i="58"/>
  <c r="G44" i="58"/>
  <c r="G43" i="58"/>
  <c r="G42" i="58"/>
  <c r="G41" i="58"/>
  <c r="G40" i="58"/>
  <c r="G39" i="58"/>
  <c r="G38" i="58"/>
  <c r="G37" i="58"/>
  <c r="G36" i="58"/>
  <c r="G35" i="58"/>
  <c r="G34" i="58"/>
  <c r="G33" i="58"/>
  <c r="G32" i="58"/>
  <c r="G31" i="58"/>
  <c r="G30" i="58"/>
  <c r="G29" i="58"/>
  <c r="G28" i="58"/>
  <c r="G27" i="58"/>
  <c r="G26" i="58"/>
  <c r="G25" i="58"/>
  <c r="G24" i="58"/>
  <c r="G22" i="58"/>
  <c r="G21" i="58"/>
  <c r="G20" i="58"/>
  <c r="G19" i="58"/>
  <c r="G18" i="58"/>
  <c r="G17" i="58"/>
  <c r="G16" i="58"/>
  <c r="G15" i="58"/>
  <c r="G14" i="58"/>
  <c r="G13" i="58"/>
  <c r="G12" i="58"/>
  <c r="G11" i="58"/>
  <c r="G10" i="58"/>
  <c r="C181" i="58"/>
  <c r="H176" i="58"/>
  <c r="H172" i="58"/>
  <c r="H168" i="58"/>
  <c r="G163" i="58"/>
  <c r="G159" i="58"/>
  <c r="G155" i="58"/>
  <c r="F151" i="58"/>
  <c r="E147" i="58"/>
  <c r="F142" i="58"/>
  <c r="H138" i="58"/>
  <c r="H135" i="58"/>
  <c r="F132" i="58"/>
  <c r="J128" i="58"/>
  <c r="C126" i="58"/>
  <c r="G121" i="58"/>
  <c r="G118" i="58"/>
  <c r="E115" i="58"/>
  <c r="H111" i="58"/>
  <c r="H108" i="58"/>
  <c r="D104" i="58"/>
  <c r="D101" i="58"/>
  <c r="D98" i="58"/>
  <c r="F95" i="58"/>
  <c r="E93" i="58"/>
  <c r="H89" i="58"/>
  <c r="E87" i="58"/>
  <c r="C85" i="58"/>
  <c r="H82" i="58"/>
  <c r="I80" i="58"/>
  <c r="G78" i="58"/>
  <c r="G75" i="58"/>
  <c r="F73" i="58"/>
  <c r="C71" i="58"/>
  <c r="D69" i="58"/>
  <c r="I66" i="58"/>
  <c r="D64" i="58"/>
  <c r="H62" i="58"/>
  <c r="E61" i="58"/>
  <c r="C60" i="58"/>
  <c r="H58" i="58"/>
  <c r="E57" i="58"/>
  <c r="C56" i="58"/>
  <c r="H54" i="58"/>
  <c r="E53" i="58"/>
  <c r="C52" i="58"/>
  <c r="H50" i="58"/>
  <c r="E49" i="58"/>
  <c r="C47" i="58"/>
  <c r="H45" i="58"/>
  <c r="E44" i="58"/>
  <c r="C43" i="58"/>
  <c r="H41" i="58"/>
  <c r="E40" i="58"/>
  <c r="C39" i="58"/>
  <c r="H37" i="58"/>
  <c r="E36" i="58"/>
  <c r="C35" i="58"/>
  <c r="H33" i="58"/>
  <c r="E32" i="58"/>
  <c r="C31" i="58"/>
  <c r="H29" i="58"/>
  <c r="E28" i="58"/>
  <c r="C27" i="58"/>
  <c r="H25" i="58"/>
  <c r="E24" i="58"/>
  <c r="C22" i="58"/>
  <c r="H20" i="58"/>
  <c r="E19" i="58"/>
  <c r="C18" i="58"/>
  <c r="H16" i="58"/>
  <c r="E15" i="58"/>
  <c r="C14" i="58"/>
  <c r="H12" i="58"/>
  <c r="E11" i="58"/>
  <c r="C10" i="58"/>
  <c r="F185" i="58"/>
  <c r="F179" i="58"/>
  <c r="E175" i="58"/>
  <c r="D171" i="58"/>
  <c r="E167" i="58"/>
  <c r="C162" i="58"/>
  <c r="C158" i="58"/>
  <c r="C154" i="58"/>
  <c r="J149" i="58"/>
  <c r="J145" i="58"/>
  <c r="C141" i="58"/>
  <c r="D138" i="58"/>
  <c r="H134" i="58"/>
  <c r="H131" i="58"/>
  <c r="F128" i="58"/>
  <c r="J124" i="58"/>
  <c r="C121" i="58"/>
  <c r="F117" i="58"/>
  <c r="E114" i="58"/>
  <c r="C111" i="58"/>
  <c r="G107" i="58"/>
  <c r="J103" i="58"/>
  <c r="D100" i="58"/>
  <c r="F97" i="58"/>
  <c r="E185" i="58"/>
  <c r="D179" i="58"/>
  <c r="C175" i="58"/>
  <c r="C171" i="58"/>
  <c r="C167" i="58"/>
  <c r="J161" i="58"/>
  <c r="J157" i="58"/>
  <c r="J153" i="58"/>
  <c r="G149" i="58"/>
  <c r="H145" i="58"/>
  <c r="J140" i="58"/>
  <c r="J137" i="58"/>
  <c r="G134" i="58"/>
  <c r="C131" i="58"/>
  <c r="C128" i="58"/>
  <c r="F124" i="58"/>
  <c r="F120" i="58"/>
  <c r="D117" i="58"/>
  <c r="H113" i="58"/>
  <c r="J110" i="58"/>
  <c r="E107" i="58"/>
  <c r="D103" i="58"/>
  <c r="C100" i="58"/>
  <c r="J96" i="58"/>
  <c r="I94" i="58"/>
  <c r="D91" i="58"/>
  <c r="J88" i="58"/>
  <c r="F86" i="58"/>
  <c r="C84" i="58"/>
  <c r="D82" i="58"/>
  <c r="I79" i="58"/>
  <c r="I77" i="58"/>
  <c r="H74" i="58"/>
  <c r="F72" i="58"/>
  <c r="G70" i="58"/>
  <c r="D68" i="58"/>
  <c r="D66" i="58"/>
  <c r="F63" i="58"/>
  <c r="D62" i="58"/>
  <c r="I60" i="58"/>
  <c r="F59" i="58"/>
  <c r="D58" i="58"/>
  <c r="I56" i="58"/>
  <c r="F55" i="58"/>
  <c r="D54" i="58"/>
  <c r="I52" i="58"/>
  <c r="F51" i="58"/>
  <c r="D50" i="58"/>
  <c r="I47" i="58"/>
  <c r="F46" i="58"/>
  <c r="D45" i="58"/>
  <c r="I43" i="58"/>
  <c r="F42" i="58"/>
  <c r="D41" i="58"/>
  <c r="I39" i="58"/>
  <c r="F38" i="58"/>
  <c r="D37" i="58"/>
  <c r="I35" i="58"/>
  <c r="F34" i="58"/>
  <c r="D33" i="58"/>
  <c r="I31" i="58"/>
  <c r="F30" i="58"/>
  <c r="D29" i="58"/>
  <c r="I27" i="58"/>
  <c r="F26" i="58"/>
  <c r="D25" i="58"/>
  <c r="I22" i="58"/>
  <c r="F21" i="58"/>
  <c r="D20" i="58"/>
  <c r="I18" i="58"/>
  <c r="F17" i="58"/>
  <c r="D16" i="58"/>
  <c r="I14" i="58"/>
  <c r="F13" i="58"/>
  <c r="D12" i="58"/>
  <c r="I10" i="58"/>
  <c r="F11" i="58"/>
  <c r="D13" i="58"/>
  <c r="C15" i="58"/>
  <c r="I16" i="58"/>
  <c r="F18" i="58"/>
  <c r="E20" i="58"/>
  <c r="D22" i="58"/>
  <c r="I24" i="58"/>
  <c r="H26" i="58"/>
  <c r="F28" i="58"/>
  <c r="D30" i="58"/>
  <c r="C32" i="58"/>
  <c r="I33" i="58"/>
  <c r="F35" i="58"/>
  <c r="E37" i="58"/>
  <c r="D39" i="58"/>
  <c r="I40" i="58"/>
  <c r="H42" i="58"/>
  <c r="F44" i="58"/>
  <c r="D46" i="58"/>
  <c r="C49" i="58"/>
  <c r="I50" i="58"/>
  <c r="F52" i="58"/>
  <c r="E54" i="58"/>
  <c r="D56" i="58"/>
  <c r="I57" i="58"/>
  <c r="H59" i="58"/>
  <c r="F61" i="58"/>
  <c r="D63" i="58"/>
  <c r="G66" i="58"/>
  <c r="F69" i="58"/>
  <c r="C72" i="58"/>
  <c r="I74" i="58"/>
  <c r="H78" i="58"/>
  <c r="F81" i="58"/>
  <c r="G84" i="58"/>
  <c r="I87" i="58"/>
  <c r="I90" i="58"/>
  <c r="C95" i="58"/>
  <c r="G98" i="58"/>
  <c r="C104" i="58"/>
  <c r="G109" i="58"/>
  <c r="F115" i="58"/>
  <c r="J119" i="58"/>
  <c r="G126" i="58"/>
  <c r="D132" i="58"/>
  <c r="H136" i="58"/>
  <c r="G142" i="58"/>
  <c r="F149" i="58"/>
  <c r="C156" i="58"/>
  <c r="F162" i="58"/>
  <c r="G169" i="58"/>
  <c r="D177" i="58"/>
  <c r="J183" i="58"/>
  <c r="D156" i="52" l="1"/>
  <c r="D104" i="52"/>
  <c r="D20" i="52"/>
  <c r="D149" i="52"/>
  <c r="D144" i="52"/>
  <c r="D67" i="52"/>
  <c r="D28" i="52"/>
  <c r="D157" i="52"/>
  <c r="D44" i="52"/>
  <c r="D79" i="52"/>
  <c r="D116" i="52"/>
  <c r="D122" i="52"/>
  <c r="D155" i="52"/>
  <c r="D175" i="52"/>
  <c r="D45" i="52"/>
  <c r="D89" i="52"/>
  <c r="D57" i="52"/>
  <c r="D128" i="52"/>
  <c r="D174" i="52"/>
  <c r="D81" i="52"/>
  <c r="D37" i="52"/>
  <c r="D131" i="52"/>
  <c r="D80" i="52"/>
  <c r="D177" i="52"/>
  <c r="D11" i="52"/>
  <c r="D179" i="52"/>
  <c r="D171" i="52"/>
  <c r="D61" i="52"/>
  <c r="D96" i="52"/>
  <c r="D173" i="52"/>
  <c r="D138" i="52"/>
  <c r="D172" i="52"/>
  <c r="D154" i="52"/>
  <c r="D115" i="52"/>
  <c r="D88" i="52"/>
  <c r="D129" i="52"/>
  <c r="D47" i="52"/>
  <c r="D132" i="52"/>
  <c r="D135" i="52"/>
  <c r="D92" i="52"/>
  <c r="D54" i="52"/>
  <c r="D33" i="52"/>
  <c r="D166" i="52"/>
  <c r="D43" i="52"/>
  <c r="D146" i="52"/>
  <c r="D66" i="52"/>
  <c r="D100" i="52"/>
  <c r="D139" i="52"/>
  <c r="D143" i="52"/>
  <c r="D176" i="52"/>
  <c r="D114" i="52"/>
  <c r="D42" i="52"/>
  <c r="D8" i="52"/>
  <c r="D15" i="52"/>
  <c r="D134" i="52"/>
  <c r="D168" i="52"/>
  <c r="D163" i="52"/>
  <c r="D29" i="52"/>
  <c r="D68" i="52"/>
  <c r="D78" i="52"/>
  <c r="D36" i="52"/>
  <c r="D70" i="52"/>
  <c r="D105" i="52"/>
  <c r="D113" i="52"/>
  <c r="D147" i="52"/>
  <c r="D181" i="52"/>
  <c r="D145" i="52"/>
  <c r="F186" i="53"/>
  <c r="F184" i="53"/>
  <c r="F182" i="53"/>
  <c r="F181" i="53"/>
  <c r="F180" i="53"/>
  <c r="F179" i="53"/>
  <c r="F178" i="53"/>
  <c r="F177" i="53"/>
  <c r="F176" i="53"/>
  <c r="F175" i="53"/>
  <c r="F174" i="53"/>
  <c r="F173" i="53"/>
  <c r="F172" i="53"/>
  <c r="F171" i="53"/>
  <c r="F170" i="53"/>
  <c r="F169" i="53"/>
  <c r="F168" i="53"/>
  <c r="F167" i="53"/>
  <c r="F166" i="53"/>
  <c r="F164" i="53"/>
  <c r="F163" i="53"/>
  <c r="F162" i="53"/>
  <c r="F161" i="53"/>
  <c r="F160" i="53"/>
  <c r="F159" i="53"/>
  <c r="F158" i="53"/>
  <c r="F157" i="53"/>
  <c r="F156" i="53"/>
  <c r="F155" i="53"/>
  <c r="F154" i="53"/>
  <c r="F153" i="53"/>
  <c r="F152" i="53"/>
  <c r="F151" i="53"/>
  <c r="F150" i="53"/>
  <c r="F149" i="53"/>
  <c r="F148" i="53"/>
  <c r="F147" i="53"/>
  <c r="F146" i="53"/>
  <c r="F145" i="53"/>
  <c r="F143" i="53"/>
  <c r="F142" i="53"/>
  <c r="F141" i="53"/>
  <c r="F140" i="53"/>
  <c r="F139" i="53"/>
  <c r="F138" i="53"/>
  <c r="F137" i="53"/>
  <c r="F136" i="53"/>
  <c r="F135" i="53"/>
  <c r="F134" i="53"/>
  <c r="F133" i="53"/>
  <c r="F132" i="53"/>
  <c r="F131" i="53"/>
  <c r="F130" i="53"/>
  <c r="F129" i="53"/>
  <c r="F128" i="53"/>
  <c r="F127" i="53"/>
  <c r="F126" i="53"/>
  <c r="F125" i="53"/>
  <c r="F124" i="53"/>
  <c r="F122" i="53"/>
  <c r="F121" i="53"/>
  <c r="F120" i="53"/>
  <c r="F119" i="53"/>
  <c r="F118" i="53"/>
  <c r="F117" i="53"/>
  <c r="F116" i="53"/>
  <c r="F115" i="53"/>
  <c r="F114" i="53"/>
  <c r="F113" i="53"/>
  <c r="F112" i="53"/>
  <c r="F111" i="53"/>
  <c r="F110" i="53"/>
  <c r="F109" i="53"/>
  <c r="F108" i="53"/>
  <c r="F107" i="53"/>
  <c r="F105" i="53"/>
  <c r="F104" i="53"/>
  <c r="F103" i="53"/>
  <c r="F102" i="53"/>
  <c r="F101" i="53"/>
  <c r="F100" i="53"/>
  <c r="F99" i="53"/>
  <c r="F98" i="53"/>
  <c r="F97" i="53"/>
  <c r="F96" i="53"/>
  <c r="F95" i="53"/>
  <c r="F94" i="53"/>
  <c r="F93" i="53"/>
  <c r="F91" i="53"/>
  <c r="F90" i="53"/>
  <c r="F89" i="53"/>
  <c r="F88" i="53"/>
  <c r="F87" i="53"/>
  <c r="F86" i="53"/>
  <c r="F85" i="53"/>
  <c r="F84" i="53"/>
  <c r="F83" i="53"/>
  <c r="F82" i="53"/>
  <c r="F81" i="53"/>
  <c r="F80" i="53"/>
  <c r="F79" i="53"/>
  <c r="F78" i="53"/>
  <c r="F77" i="53"/>
  <c r="F75" i="53"/>
  <c r="F74" i="53"/>
  <c r="F73" i="53"/>
  <c r="F72" i="53"/>
  <c r="F71" i="53"/>
  <c r="F70" i="53"/>
  <c r="F69" i="53"/>
  <c r="F68" i="53"/>
  <c r="C186" i="53"/>
  <c r="C184" i="53"/>
  <c r="C182" i="53"/>
  <c r="C181" i="53"/>
  <c r="C180" i="53"/>
  <c r="C179" i="53"/>
  <c r="C178" i="53"/>
  <c r="C177" i="53"/>
  <c r="C176" i="53"/>
  <c r="C175" i="53"/>
  <c r="C174" i="53"/>
  <c r="C173" i="53"/>
  <c r="C172" i="53"/>
  <c r="C171" i="53"/>
  <c r="C170" i="53"/>
  <c r="C169" i="53"/>
  <c r="C168" i="53"/>
  <c r="C167" i="53"/>
  <c r="C166" i="53"/>
  <c r="C164" i="53"/>
  <c r="C163" i="53"/>
  <c r="C162" i="53"/>
  <c r="C161" i="53"/>
  <c r="C160" i="53"/>
  <c r="C159" i="53"/>
  <c r="C158" i="53"/>
  <c r="C157" i="53"/>
  <c r="C156" i="53"/>
  <c r="C155" i="53"/>
  <c r="C154" i="53"/>
  <c r="C153" i="53"/>
  <c r="C152" i="53"/>
  <c r="C151" i="53"/>
  <c r="C150" i="53"/>
  <c r="C149" i="53"/>
  <c r="C148" i="53"/>
  <c r="C147" i="53"/>
  <c r="C146" i="53"/>
  <c r="C145" i="53"/>
  <c r="C143" i="53"/>
  <c r="C142" i="53"/>
  <c r="C141" i="53"/>
  <c r="C140" i="53"/>
  <c r="C139" i="53"/>
  <c r="C138" i="53"/>
  <c r="C137" i="53"/>
  <c r="C136" i="53"/>
  <c r="C135" i="53"/>
  <c r="C134" i="53"/>
  <c r="C133" i="53"/>
  <c r="C132" i="53"/>
  <c r="C131" i="53"/>
  <c r="C130" i="53"/>
  <c r="C129" i="53"/>
  <c r="C128" i="53"/>
  <c r="C127" i="53"/>
  <c r="C126" i="53"/>
  <c r="C125" i="53"/>
  <c r="C124" i="53"/>
  <c r="C122" i="53"/>
  <c r="C121" i="53"/>
  <c r="C120" i="53"/>
  <c r="C119" i="53"/>
  <c r="C118" i="53"/>
  <c r="C117" i="53"/>
  <c r="C116" i="53"/>
  <c r="C115" i="53"/>
  <c r="C114" i="53"/>
  <c r="C113" i="53"/>
  <c r="C112" i="53"/>
  <c r="C111" i="53"/>
  <c r="C110" i="53"/>
  <c r="C109" i="53"/>
  <c r="C108" i="53"/>
  <c r="C107" i="53"/>
  <c r="C105" i="53"/>
  <c r="C104" i="53"/>
  <c r="C103" i="53"/>
  <c r="C102" i="53"/>
  <c r="C101" i="53"/>
  <c r="C100" i="53"/>
  <c r="C99" i="53"/>
  <c r="C98" i="53"/>
  <c r="C97" i="53"/>
  <c r="C96" i="53"/>
  <c r="C95" i="53"/>
  <c r="C94" i="53"/>
  <c r="C93" i="53"/>
  <c r="C91" i="53"/>
  <c r="C90" i="53"/>
  <c r="C89" i="53"/>
  <c r="C88" i="53"/>
  <c r="C87" i="53"/>
  <c r="C86" i="53"/>
  <c r="C85" i="53"/>
  <c r="C84" i="53"/>
  <c r="C83" i="53"/>
  <c r="C82" i="53"/>
  <c r="C81" i="53"/>
  <c r="C80" i="53"/>
  <c r="C79" i="53"/>
  <c r="C78" i="53"/>
  <c r="C77" i="53"/>
  <c r="C75" i="53"/>
  <c r="C74" i="53"/>
  <c r="C73" i="53"/>
  <c r="C72" i="53"/>
  <c r="C71" i="53"/>
  <c r="C70" i="53"/>
  <c r="C69" i="53"/>
  <c r="J184" i="53"/>
  <c r="H182" i="53"/>
  <c r="E181" i="53"/>
  <c r="J179" i="53"/>
  <c r="H178" i="53"/>
  <c r="E177" i="53"/>
  <c r="J175" i="53"/>
  <c r="H174" i="53"/>
  <c r="E173" i="53"/>
  <c r="J171" i="53"/>
  <c r="H170" i="53"/>
  <c r="E169" i="53"/>
  <c r="J167" i="53"/>
  <c r="H166" i="53"/>
  <c r="E164" i="53"/>
  <c r="J162" i="53"/>
  <c r="H161" i="53"/>
  <c r="E160" i="53"/>
  <c r="J158" i="53"/>
  <c r="H157" i="53"/>
  <c r="E156" i="53"/>
  <c r="J154" i="53"/>
  <c r="H153" i="53"/>
  <c r="E152" i="53"/>
  <c r="J150" i="53"/>
  <c r="H149" i="53"/>
  <c r="E148" i="53"/>
  <c r="J146" i="53"/>
  <c r="H145" i="53"/>
  <c r="E143" i="53"/>
  <c r="J141" i="53"/>
  <c r="H140" i="53"/>
  <c r="E139" i="53"/>
  <c r="J137" i="53"/>
  <c r="H136" i="53"/>
  <c r="E135" i="53"/>
  <c r="J133" i="53"/>
  <c r="H132" i="53"/>
  <c r="E131" i="53"/>
  <c r="J129" i="53"/>
  <c r="H128" i="53"/>
  <c r="E127" i="53"/>
  <c r="J125" i="53"/>
  <c r="H124" i="53"/>
  <c r="E122" i="53"/>
  <c r="J120" i="53"/>
  <c r="H119" i="53"/>
  <c r="E118" i="53"/>
  <c r="J116" i="53"/>
  <c r="H115" i="53"/>
  <c r="E114" i="53"/>
  <c r="J112" i="53"/>
  <c r="H111" i="53"/>
  <c r="E110" i="53"/>
  <c r="J108" i="53"/>
  <c r="H107" i="53"/>
  <c r="E105" i="53"/>
  <c r="J103" i="53"/>
  <c r="H102" i="53"/>
  <c r="E101" i="53"/>
  <c r="J99" i="53"/>
  <c r="H98" i="53"/>
  <c r="E97" i="53"/>
  <c r="J95" i="53"/>
  <c r="H94" i="53"/>
  <c r="E93" i="53"/>
  <c r="J90" i="53"/>
  <c r="H89" i="53"/>
  <c r="E88" i="53"/>
  <c r="J86" i="53"/>
  <c r="H85" i="53"/>
  <c r="E84" i="53"/>
  <c r="J82" i="53"/>
  <c r="H81" i="53"/>
  <c r="E80" i="53"/>
  <c r="J78" i="53"/>
  <c r="H77" i="53"/>
  <c r="E75" i="53"/>
  <c r="J73" i="53"/>
  <c r="H72" i="53"/>
  <c r="E71" i="53"/>
  <c r="J69" i="53"/>
  <c r="H68" i="53"/>
  <c r="G67" i="53"/>
  <c r="G66" i="53"/>
  <c r="G64" i="53"/>
  <c r="G63" i="53"/>
  <c r="G62" i="53"/>
  <c r="G61" i="53"/>
  <c r="G60" i="53"/>
  <c r="G59" i="53"/>
  <c r="G58" i="53"/>
  <c r="G57" i="53"/>
  <c r="G56" i="53"/>
  <c r="G55" i="53"/>
  <c r="G54" i="53"/>
  <c r="G53" i="53"/>
  <c r="G52" i="53"/>
  <c r="G51" i="53"/>
  <c r="G50" i="53"/>
  <c r="G49" i="53"/>
  <c r="G47" i="53"/>
  <c r="G46" i="53"/>
  <c r="G45" i="53"/>
  <c r="G44" i="53"/>
  <c r="G43" i="53"/>
  <c r="G42" i="53"/>
  <c r="G41" i="53"/>
  <c r="G40" i="53"/>
  <c r="G39" i="53"/>
  <c r="G38" i="53"/>
  <c r="G37" i="53"/>
  <c r="G36" i="53"/>
  <c r="G35" i="53"/>
  <c r="G34" i="53"/>
  <c r="G33" i="53"/>
  <c r="G32" i="53"/>
  <c r="G31" i="53"/>
  <c r="G30" i="53"/>
  <c r="G29" i="53"/>
  <c r="G28" i="53"/>
  <c r="G27" i="53"/>
  <c r="G26" i="53"/>
  <c r="G25" i="53"/>
  <c r="G24" i="53"/>
  <c r="G23" i="53"/>
  <c r="G21" i="53"/>
  <c r="G20" i="53"/>
  <c r="G19" i="53"/>
  <c r="G18" i="53"/>
  <c r="G17" i="53"/>
  <c r="G16" i="53"/>
  <c r="G15" i="53"/>
  <c r="G14" i="53"/>
  <c r="G13" i="53"/>
  <c r="G12" i="53"/>
  <c r="G11" i="53"/>
  <c r="G10" i="53"/>
  <c r="G9" i="53"/>
  <c r="I184" i="53"/>
  <c r="G182" i="53"/>
  <c r="D181" i="53"/>
  <c r="I179" i="53"/>
  <c r="G178" i="53"/>
  <c r="D177" i="53"/>
  <c r="I175" i="53"/>
  <c r="G174" i="53"/>
  <c r="D173" i="53"/>
  <c r="I171" i="53"/>
  <c r="G170" i="53"/>
  <c r="D169" i="53"/>
  <c r="I167" i="53"/>
  <c r="G166" i="53"/>
  <c r="D164" i="53"/>
  <c r="I162" i="53"/>
  <c r="G161" i="53"/>
  <c r="D160" i="53"/>
  <c r="I158" i="53"/>
  <c r="G157" i="53"/>
  <c r="D156" i="53"/>
  <c r="I154" i="53"/>
  <c r="G153" i="53"/>
  <c r="D152" i="53"/>
  <c r="I150" i="53"/>
  <c r="G149" i="53"/>
  <c r="D148" i="53"/>
  <c r="I146" i="53"/>
  <c r="G145" i="53"/>
  <c r="D143" i="53"/>
  <c r="I141" i="53"/>
  <c r="G140" i="53"/>
  <c r="D139" i="53"/>
  <c r="I137" i="53"/>
  <c r="G136" i="53"/>
  <c r="D135" i="53"/>
  <c r="I133" i="53"/>
  <c r="G132" i="53"/>
  <c r="D131" i="53"/>
  <c r="I129" i="53"/>
  <c r="G128" i="53"/>
  <c r="D127" i="53"/>
  <c r="I125" i="53"/>
  <c r="G124" i="53"/>
  <c r="D122" i="53"/>
  <c r="I120" i="53"/>
  <c r="G119" i="53"/>
  <c r="D118" i="53"/>
  <c r="I116" i="53"/>
  <c r="G115" i="53"/>
  <c r="D114" i="53"/>
  <c r="I112" i="53"/>
  <c r="G111" i="53"/>
  <c r="D110" i="53"/>
  <c r="I108" i="53"/>
  <c r="G107" i="53"/>
  <c r="D105" i="53"/>
  <c r="I103" i="53"/>
  <c r="G102" i="53"/>
  <c r="D101" i="53"/>
  <c r="I99" i="53"/>
  <c r="G98" i="53"/>
  <c r="D97" i="53"/>
  <c r="I95" i="53"/>
  <c r="G94" i="53"/>
  <c r="D93" i="53"/>
  <c r="I90" i="53"/>
  <c r="G89" i="53"/>
  <c r="D88" i="53"/>
  <c r="I86" i="53"/>
  <c r="G85" i="53"/>
  <c r="D84" i="53"/>
  <c r="I82" i="53"/>
  <c r="G81" i="53"/>
  <c r="D80" i="53"/>
  <c r="I78" i="53"/>
  <c r="G77" i="53"/>
  <c r="D75" i="53"/>
  <c r="I73" i="53"/>
  <c r="G72" i="53"/>
  <c r="D71" i="53"/>
  <c r="I69" i="53"/>
  <c r="G68" i="53"/>
  <c r="F67" i="53"/>
  <c r="F66" i="53"/>
  <c r="F64" i="53"/>
  <c r="F63" i="53"/>
  <c r="F62" i="53"/>
  <c r="F61" i="53"/>
  <c r="F60" i="53"/>
  <c r="F59" i="53"/>
  <c r="J186" i="53"/>
  <c r="H184" i="53"/>
  <c r="E182" i="53"/>
  <c r="J180" i="53"/>
  <c r="H179" i="53"/>
  <c r="E178" i="53"/>
  <c r="J176" i="53"/>
  <c r="H175" i="53"/>
  <c r="E174" i="53"/>
  <c r="J172" i="53"/>
  <c r="H171" i="53"/>
  <c r="E170" i="53"/>
  <c r="J168" i="53"/>
  <c r="H167" i="53"/>
  <c r="E166" i="53"/>
  <c r="J163" i="53"/>
  <c r="H162" i="53"/>
  <c r="E161" i="53"/>
  <c r="J159" i="53"/>
  <c r="H158" i="53"/>
  <c r="E157" i="53"/>
  <c r="J155" i="53"/>
  <c r="H154" i="53"/>
  <c r="E153" i="53"/>
  <c r="J151" i="53"/>
  <c r="H150" i="53"/>
  <c r="E149" i="53"/>
  <c r="J147" i="53"/>
  <c r="H146" i="53"/>
  <c r="E145" i="53"/>
  <c r="J142" i="53"/>
  <c r="H141" i="53"/>
  <c r="E140" i="53"/>
  <c r="J138" i="53"/>
  <c r="H137" i="53"/>
  <c r="E136" i="53"/>
  <c r="J134" i="53"/>
  <c r="H133" i="53"/>
  <c r="E132" i="53"/>
  <c r="J130" i="53"/>
  <c r="H129" i="53"/>
  <c r="E128" i="53"/>
  <c r="J126" i="53"/>
  <c r="H125" i="53"/>
  <c r="E124" i="53"/>
  <c r="J121" i="53"/>
  <c r="H120" i="53"/>
  <c r="E119" i="53"/>
  <c r="J117" i="53"/>
  <c r="H116" i="53"/>
  <c r="E115" i="53"/>
  <c r="J113" i="53"/>
  <c r="H112" i="53"/>
  <c r="E111" i="53"/>
  <c r="J109" i="53"/>
  <c r="H108" i="53"/>
  <c r="E107" i="53"/>
  <c r="J104" i="53"/>
  <c r="H103" i="53"/>
  <c r="E102" i="53"/>
  <c r="J100" i="53"/>
  <c r="H99" i="53"/>
  <c r="E98" i="53"/>
  <c r="J96" i="53"/>
  <c r="H95" i="53"/>
  <c r="E94" i="53"/>
  <c r="J91" i="53"/>
  <c r="H90" i="53"/>
  <c r="E89" i="53"/>
  <c r="J87" i="53"/>
  <c r="H86" i="53"/>
  <c r="E85" i="53"/>
  <c r="J83" i="53"/>
  <c r="H82" i="53"/>
  <c r="E81" i="53"/>
  <c r="J79" i="53"/>
  <c r="H78" i="53"/>
  <c r="E77" i="53"/>
  <c r="J74" i="53"/>
  <c r="H73" i="53"/>
  <c r="E72" i="53"/>
  <c r="J70" i="53"/>
  <c r="H69" i="53"/>
  <c r="E68" i="53"/>
  <c r="E67" i="53"/>
  <c r="E66" i="53"/>
  <c r="E64" i="53"/>
  <c r="E63" i="53"/>
  <c r="E186" i="53"/>
  <c r="J181" i="53"/>
  <c r="D180" i="53"/>
  <c r="I177" i="53"/>
  <c r="G175" i="53"/>
  <c r="H173" i="53"/>
  <c r="E171" i="53"/>
  <c r="G169" i="53"/>
  <c r="D167" i="53"/>
  <c r="I163" i="53"/>
  <c r="J161" i="53"/>
  <c r="H159" i="53"/>
  <c r="I157" i="53"/>
  <c r="G155" i="53"/>
  <c r="D153" i="53"/>
  <c r="E151" i="53"/>
  <c r="J148" i="53"/>
  <c r="D147" i="53"/>
  <c r="I143" i="53"/>
  <c r="G141" i="53"/>
  <c r="H139" i="53"/>
  <c r="E137" i="53"/>
  <c r="G135" i="53"/>
  <c r="D133" i="53"/>
  <c r="I130" i="53"/>
  <c r="J128" i="53"/>
  <c r="H126" i="53"/>
  <c r="I124" i="53"/>
  <c r="G121" i="53"/>
  <c r="D119" i="53"/>
  <c r="E117" i="53"/>
  <c r="J114" i="53"/>
  <c r="D113" i="53"/>
  <c r="I110" i="53"/>
  <c r="G108" i="53"/>
  <c r="H105" i="53"/>
  <c r="E103" i="53"/>
  <c r="G101" i="53"/>
  <c r="D99" i="53"/>
  <c r="I96" i="53"/>
  <c r="J94" i="53"/>
  <c r="H91" i="53"/>
  <c r="I89" i="53"/>
  <c r="G87" i="53"/>
  <c r="D85" i="53"/>
  <c r="E83" i="53"/>
  <c r="J80" i="53"/>
  <c r="D79" i="53"/>
  <c r="I75" i="53"/>
  <c r="G73" i="53"/>
  <c r="H71" i="53"/>
  <c r="E69" i="53"/>
  <c r="H67" i="53"/>
  <c r="J64" i="53"/>
  <c r="D63" i="53"/>
  <c r="J61" i="53"/>
  <c r="H60" i="53"/>
  <c r="D59" i="53"/>
  <c r="C58" i="53"/>
  <c r="J56" i="53"/>
  <c r="I55" i="53"/>
  <c r="H54" i="53"/>
  <c r="F53" i="53"/>
  <c r="E52" i="53"/>
  <c r="D51" i="53"/>
  <c r="C50" i="53"/>
  <c r="J47" i="53"/>
  <c r="I46" i="53"/>
  <c r="H45" i="53"/>
  <c r="F44" i="53"/>
  <c r="E43" i="53"/>
  <c r="D42" i="53"/>
  <c r="C41" i="53"/>
  <c r="J39" i="53"/>
  <c r="I38" i="53"/>
  <c r="H37" i="53"/>
  <c r="F36" i="53"/>
  <c r="E35" i="53"/>
  <c r="D34" i="53"/>
  <c r="C33" i="53"/>
  <c r="J31" i="53"/>
  <c r="I30" i="53"/>
  <c r="H29" i="53"/>
  <c r="F28" i="53"/>
  <c r="E27" i="53"/>
  <c r="D26" i="53"/>
  <c r="C25" i="53"/>
  <c r="J23" i="53"/>
  <c r="I21" i="53"/>
  <c r="H20" i="53"/>
  <c r="F19" i="53"/>
  <c r="E18" i="53"/>
  <c r="D17" i="53"/>
  <c r="C16" i="53"/>
  <c r="J14" i="53"/>
  <c r="I13" i="53"/>
  <c r="H12" i="53"/>
  <c r="F11" i="53"/>
  <c r="E10" i="53"/>
  <c r="D9" i="53"/>
  <c r="D186" i="53"/>
  <c r="I181" i="53"/>
  <c r="G179" i="53"/>
  <c r="H177" i="53"/>
  <c r="E175" i="53"/>
  <c r="G173" i="53"/>
  <c r="D171" i="53"/>
  <c r="I168" i="53"/>
  <c r="J166" i="53"/>
  <c r="H163" i="53"/>
  <c r="I161" i="53"/>
  <c r="G159" i="53"/>
  <c r="D157" i="53"/>
  <c r="E155" i="53"/>
  <c r="J152" i="53"/>
  <c r="D151" i="53"/>
  <c r="I148" i="53"/>
  <c r="G146" i="53"/>
  <c r="H143" i="53"/>
  <c r="E141" i="53"/>
  <c r="G139" i="53"/>
  <c r="D137" i="53"/>
  <c r="I134" i="53"/>
  <c r="J132" i="53"/>
  <c r="H130" i="53"/>
  <c r="I128" i="53"/>
  <c r="G126" i="53"/>
  <c r="D124" i="53"/>
  <c r="E121" i="53"/>
  <c r="J118" i="53"/>
  <c r="D117" i="53"/>
  <c r="I114" i="53"/>
  <c r="G112" i="53"/>
  <c r="H110" i="53"/>
  <c r="E108" i="53"/>
  <c r="G105" i="53"/>
  <c r="D103" i="53"/>
  <c r="I100" i="53"/>
  <c r="J98" i="53"/>
  <c r="H96" i="53"/>
  <c r="I94" i="53"/>
  <c r="G91" i="53"/>
  <c r="D89" i="53"/>
  <c r="E87" i="53"/>
  <c r="J84" i="53"/>
  <c r="D83" i="53"/>
  <c r="I80" i="53"/>
  <c r="G78" i="53"/>
  <c r="H75" i="53"/>
  <c r="E73" i="53"/>
  <c r="G71" i="53"/>
  <c r="D69" i="53"/>
  <c r="D67" i="53"/>
  <c r="I64" i="53"/>
  <c r="C63" i="53"/>
  <c r="I61" i="53"/>
  <c r="E60" i="53"/>
  <c r="C59" i="53"/>
  <c r="J57" i="53"/>
  <c r="I56" i="53"/>
  <c r="H55" i="53"/>
  <c r="F54" i="53"/>
  <c r="E53" i="53"/>
  <c r="D52" i="53"/>
  <c r="C51" i="53"/>
  <c r="J49" i="53"/>
  <c r="I47" i="53"/>
  <c r="H46" i="53"/>
  <c r="F45" i="53"/>
  <c r="E44" i="53"/>
  <c r="D43" i="53"/>
  <c r="C42" i="53"/>
  <c r="J40" i="53"/>
  <c r="I39" i="53"/>
  <c r="H38" i="53"/>
  <c r="F37" i="53"/>
  <c r="E36" i="53"/>
  <c r="D35" i="53"/>
  <c r="C34" i="53"/>
  <c r="J32" i="53"/>
  <c r="I31" i="53"/>
  <c r="H30" i="53"/>
  <c r="F29" i="53"/>
  <c r="E28" i="53"/>
  <c r="D27" i="53"/>
  <c r="C26" i="53"/>
  <c r="J24" i="53"/>
  <c r="I23" i="53"/>
  <c r="H21" i="53"/>
  <c r="F20" i="53"/>
  <c r="E19" i="53"/>
  <c r="D18" i="53"/>
  <c r="C17" i="53"/>
  <c r="J15" i="53"/>
  <c r="I14" i="53"/>
  <c r="H13" i="53"/>
  <c r="F12" i="53"/>
  <c r="E11" i="53"/>
  <c r="D10" i="53"/>
  <c r="G184" i="53"/>
  <c r="H181" i="53"/>
  <c r="E179" i="53"/>
  <c r="G177" i="53"/>
  <c r="D175" i="53"/>
  <c r="I172" i="53"/>
  <c r="J170" i="53"/>
  <c r="H168" i="53"/>
  <c r="I166" i="53"/>
  <c r="G163" i="53"/>
  <c r="D161" i="53"/>
  <c r="E159" i="53"/>
  <c r="J156" i="53"/>
  <c r="D155" i="53"/>
  <c r="I152" i="53"/>
  <c r="G150" i="53"/>
  <c r="H148" i="53"/>
  <c r="E146" i="53"/>
  <c r="G143" i="53"/>
  <c r="D141" i="53"/>
  <c r="I138" i="53"/>
  <c r="J136" i="53"/>
  <c r="H134" i="53"/>
  <c r="I132" i="53"/>
  <c r="G130" i="53"/>
  <c r="D128" i="53"/>
  <c r="E126" i="53"/>
  <c r="J122" i="53"/>
  <c r="D121" i="53"/>
  <c r="I118" i="53"/>
  <c r="G116" i="53"/>
  <c r="H114" i="53"/>
  <c r="E112" i="53"/>
  <c r="G110" i="53"/>
  <c r="D108" i="53"/>
  <c r="I104" i="53"/>
  <c r="J102" i="53"/>
  <c r="H100" i="53"/>
  <c r="I98" i="53"/>
  <c r="G96" i="53"/>
  <c r="D94" i="53"/>
  <c r="E91" i="53"/>
  <c r="J88" i="53"/>
  <c r="D87" i="53"/>
  <c r="I84" i="53"/>
  <c r="G82" i="53"/>
  <c r="H80" i="53"/>
  <c r="E78" i="53"/>
  <c r="G75" i="53"/>
  <c r="D73" i="53"/>
  <c r="I70" i="53"/>
  <c r="J68" i="53"/>
  <c r="C67" i="53"/>
  <c r="H64" i="53"/>
  <c r="J62" i="53"/>
  <c r="H61" i="53"/>
  <c r="D60" i="53"/>
  <c r="J58" i="53"/>
  <c r="I57" i="53"/>
  <c r="H56" i="53"/>
  <c r="F55" i="53"/>
  <c r="E54" i="53"/>
  <c r="D53" i="53"/>
  <c r="C52" i="53"/>
  <c r="J50" i="53"/>
  <c r="I49" i="53"/>
  <c r="H47" i="53"/>
  <c r="F46" i="53"/>
  <c r="E45" i="53"/>
  <c r="D44" i="53"/>
  <c r="C43" i="53"/>
  <c r="J41" i="53"/>
  <c r="I40" i="53"/>
  <c r="H39" i="53"/>
  <c r="F38" i="53"/>
  <c r="E37" i="53"/>
  <c r="D36" i="53"/>
  <c r="C35" i="53"/>
  <c r="J33" i="53"/>
  <c r="I32" i="53"/>
  <c r="H31" i="53"/>
  <c r="F30" i="53"/>
  <c r="E29" i="53"/>
  <c r="D28" i="53"/>
  <c r="C27" i="53"/>
  <c r="J25" i="53"/>
  <c r="I24" i="53"/>
  <c r="H23" i="53"/>
  <c r="F21" i="53"/>
  <c r="E20" i="53"/>
  <c r="D19" i="53"/>
  <c r="C18" i="53"/>
  <c r="J16" i="53"/>
  <c r="I15" i="53"/>
  <c r="H14" i="53"/>
  <c r="F13" i="53"/>
  <c r="E12" i="53"/>
  <c r="D11" i="53"/>
  <c r="C10" i="53"/>
  <c r="E184" i="53"/>
  <c r="G181" i="53"/>
  <c r="D179" i="53"/>
  <c r="I176" i="53"/>
  <c r="H172" i="53"/>
  <c r="I170" i="53"/>
  <c r="G168" i="53"/>
  <c r="D166" i="53"/>
  <c r="E163" i="53"/>
  <c r="J160" i="53"/>
  <c r="D159" i="53"/>
  <c r="I156" i="53"/>
  <c r="G154" i="53"/>
  <c r="H152" i="53"/>
  <c r="E150" i="53"/>
  <c r="G148" i="53"/>
  <c r="D146" i="53"/>
  <c r="I142" i="53"/>
  <c r="J140" i="53"/>
  <c r="H138" i="53"/>
  <c r="I136" i="53"/>
  <c r="G134" i="53"/>
  <c r="D132" i="53"/>
  <c r="E130" i="53"/>
  <c r="J127" i="53"/>
  <c r="D126" i="53"/>
  <c r="I122" i="53"/>
  <c r="G120" i="53"/>
  <c r="H118" i="53"/>
  <c r="E116" i="53"/>
  <c r="G114" i="53"/>
  <c r="D112" i="53"/>
  <c r="I109" i="53"/>
  <c r="J107" i="53"/>
  <c r="H104" i="53"/>
  <c r="I102" i="53"/>
  <c r="G100" i="53"/>
  <c r="D98" i="53"/>
  <c r="E96" i="53"/>
  <c r="J93" i="53"/>
  <c r="D91" i="53"/>
  <c r="I88" i="53"/>
  <c r="G86" i="53"/>
  <c r="H84" i="53"/>
  <c r="E82" i="53"/>
  <c r="G80" i="53"/>
  <c r="D78" i="53"/>
  <c r="I74" i="53"/>
  <c r="J72" i="53"/>
  <c r="H70" i="53"/>
  <c r="I68" i="53"/>
  <c r="J66" i="53"/>
  <c r="D64" i="53"/>
  <c r="I62" i="53"/>
  <c r="E61" i="53"/>
  <c r="C60" i="53"/>
  <c r="I58" i="53"/>
  <c r="H57" i="53"/>
  <c r="F56" i="53"/>
  <c r="E55" i="53"/>
  <c r="D54" i="53"/>
  <c r="C53" i="53"/>
  <c r="J51" i="53"/>
  <c r="I50" i="53"/>
  <c r="H49" i="53"/>
  <c r="F47" i="53"/>
  <c r="E46" i="53"/>
  <c r="D45" i="53"/>
  <c r="C44" i="53"/>
  <c r="J42" i="53"/>
  <c r="I41" i="53"/>
  <c r="H40" i="53"/>
  <c r="F39" i="53"/>
  <c r="E38" i="53"/>
  <c r="D37" i="53"/>
  <c r="C36" i="53"/>
  <c r="J34" i="53"/>
  <c r="I33" i="53"/>
  <c r="H32" i="53"/>
  <c r="F31" i="53"/>
  <c r="E30" i="53"/>
  <c r="D29" i="53"/>
  <c r="C28" i="53"/>
  <c r="J26" i="53"/>
  <c r="I25" i="53"/>
  <c r="H24" i="53"/>
  <c r="F23" i="53"/>
  <c r="E21" i="53"/>
  <c r="D20" i="53"/>
  <c r="C19" i="53"/>
  <c r="J17" i="53"/>
  <c r="I16" i="53"/>
  <c r="H15" i="53"/>
  <c r="F14" i="53"/>
  <c r="E13" i="53"/>
  <c r="D12" i="53"/>
  <c r="C11" i="53"/>
  <c r="G186" i="53"/>
  <c r="E180" i="53"/>
  <c r="D176" i="53"/>
  <c r="G171" i="53"/>
  <c r="E167" i="53"/>
  <c r="D162" i="53"/>
  <c r="J157" i="53"/>
  <c r="I153" i="53"/>
  <c r="D149" i="53"/>
  <c r="J143" i="53"/>
  <c r="I139" i="53"/>
  <c r="H135" i="53"/>
  <c r="G131" i="53"/>
  <c r="I126" i="53"/>
  <c r="H121" i="53"/>
  <c r="G117" i="53"/>
  <c r="E113" i="53"/>
  <c r="D109" i="53"/>
  <c r="G103" i="53"/>
  <c r="E99" i="53"/>
  <c r="D95" i="53"/>
  <c r="J89" i="53"/>
  <c r="I85" i="53"/>
  <c r="D81" i="53"/>
  <c r="J75" i="53"/>
  <c r="I71" i="53"/>
  <c r="I67" i="53"/>
  <c r="H63" i="53"/>
  <c r="I60" i="53"/>
  <c r="D58" i="53"/>
  <c r="J55" i="53"/>
  <c r="H53" i="53"/>
  <c r="E51" i="53"/>
  <c r="C49" i="53"/>
  <c r="I45" i="53"/>
  <c r="F43" i="53"/>
  <c r="D41" i="53"/>
  <c r="J38" i="53"/>
  <c r="H36" i="53"/>
  <c r="E34" i="53"/>
  <c r="C32" i="53"/>
  <c r="I29" i="53"/>
  <c r="F27" i="53"/>
  <c r="D25" i="53"/>
  <c r="J21" i="53"/>
  <c r="H19" i="53"/>
  <c r="E17" i="53"/>
  <c r="C15" i="53"/>
  <c r="I12" i="53"/>
  <c r="F10" i="53"/>
  <c r="H169" i="53"/>
  <c r="E147" i="53"/>
  <c r="E133" i="53"/>
  <c r="I119" i="53"/>
  <c r="I105" i="53"/>
  <c r="I91" i="53"/>
  <c r="E79" i="53"/>
  <c r="C66" i="53"/>
  <c r="C57" i="53"/>
  <c r="D50" i="53"/>
  <c r="E42" i="53"/>
  <c r="F35" i="53"/>
  <c r="H28" i="53"/>
  <c r="I20" i="53"/>
  <c r="J13" i="53"/>
  <c r="D184" i="53"/>
  <c r="J178" i="53"/>
  <c r="I174" i="53"/>
  <c r="D170" i="53"/>
  <c r="J164" i="53"/>
  <c r="I160" i="53"/>
  <c r="H156" i="53"/>
  <c r="G152" i="53"/>
  <c r="I147" i="53"/>
  <c r="H142" i="53"/>
  <c r="G138" i="53"/>
  <c r="E134" i="53"/>
  <c r="D130" i="53"/>
  <c r="G125" i="53"/>
  <c r="E120" i="53"/>
  <c r="D116" i="53"/>
  <c r="J111" i="53"/>
  <c r="I107" i="53"/>
  <c r="D102" i="53"/>
  <c r="J97" i="53"/>
  <c r="I93" i="53"/>
  <c r="H88" i="53"/>
  <c r="G84" i="53"/>
  <c r="I79" i="53"/>
  <c r="H74" i="53"/>
  <c r="G70" i="53"/>
  <c r="I66" i="53"/>
  <c r="H62" i="53"/>
  <c r="J59" i="53"/>
  <c r="F57" i="53"/>
  <c r="D55" i="53"/>
  <c r="J52" i="53"/>
  <c r="H50" i="53"/>
  <c r="E47" i="53"/>
  <c r="C45" i="53"/>
  <c r="I42" i="53"/>
  <c r="F40" i="53"/>
  <c r="D38" i="53"/>
  <c r="J35" i="53"/>
  <c r="H33" i="53"/>
  <c r="E31" i="53"/>
  <c r="C29" i="53"/>
  <c r="I26" i="53"/>
  <c r="F24" i="53"/>
  <c r="D21" i="53"/>
  <c r="J18" i="53"/>
  <c r="H16" i="53"/>
  <c r="E14" i="53"/>
  <c r="C12" i="53"/>
  <c r="I9" i="53"/>
  <c r="D182" i="53"/>
  <c r="J177" i="53"/>
  <c r="G164" i="53"/>
  <c r="I159" i="53"/>
  <c r="G151" i="53"/>
  <c r="D142" i="53"/>
  <c r="D129" i="53"/>
  <c r="D115" i="53"/>
  <c r="H101" i="53"/>
  <c r="H87" i="53"/>
  <c r="D74" i="53"/>
  <c r="C62" i="53"/>
  <c r="I54" i="53"/>
  <c r="J46" i="53"/>
  <c r="C40" i="53"/>
  <c r="D33" i="53"/>
  <c r="E26" i="53"/>
  <c r="F18" i="53"/>
  <c r="H11" i="53"/>
  <c r="J182" i="53"/>
  <c r="I178" i="53"/>
  <c r="D174" i="53"/>
  <c r="J169" i="53"/>
  <c r="I164" i="53"/>
  <c r="H160" i="53"/>
  <c r="G156" i="53"/>
  <c r="I151" i="53"/>
  <c r="H147" i="53"/>
  <c r="G142" i="53"/>
  <c r="E138" i="53"/>
  <c r="D134" i="53"/>
  <c r="G129" i="53"/>
  <c r="E125" i="53"/>
  <c r="D120" i="53"/>
  <c r="J115" i="53"/>
  <c r="I111" i="53"/>
  <c r="D107" i="53"/>
  <c r="J101" i="53"/>
  <c r="I97" i="53"/>
  <c r="H93" i="53"/>
  <c r="G88" i="53"/>
  <c r="I83" i="53"/>
  <c r="H79" i="53"/>
  <c r="G74" i="53"/>
  <c r="E70" i="53"/>
  <c r="H66" i="53"/>
  <c r="E62" i="53"/>
  <c r="I59" i="53"/>
  <c r="E57" i="53"/>
  <c r="C55" i="53"/>
  <c r="I52" i="53"/>
  <c r="F50" i="53"/>
  <c r="D47" i="53"/>
  <c r="J44" i="53"/>
  <c r="H42" i="53"/>
  <c r="E40" i="53"/>
  <c r="C38" i="53"/>
  <c r="I35" i="53"/>
  <c r="F33" i="53"/>
  <c r="D31" i="53"/>
  <c r="J28" i="53"/>
  <c r="H26" i="53"/>
  <c r="E24" i="53"/>
  <c r="C21" i="53"/>
  <c r="I18" i="53"/>
  <c r="F16" i="53"/>
  <c r="D14" i="53"/>
  <c r="J11" i="53"/>
  <c r="H9" i="53"/>
  <c r="I182" i="53"/>
  <c r="D178" i="53"/>
  <c r="J173" i="53"/>
  <c r="I169" i="53"/>
  <c r="H164" i="53"/>
  <c r="G160" i="53"/>
  <c r="I155" i="53"/>
  <c r="H151" i="53"/>
  <c r="G147" i="53"/>
  <c r="E142" i="53"/>
  <c r="D138" i="53"/>
  <c r="G133" i="53"/>
  <c r="E129" i="53"/>
  <c r="D125" i="53"/>
  <c r="J119" i="53"/>
  <c r="I115" i="53"/>
  <c r="D111" i="53"/>
  <c r="J105" i="53"/>
  <c r="I101" i="53"/>
  <c r="H97" i="53"/>
  <c r="G93" i="53"/>
  <c r="I87" i="53"/>
  <c r="H83" i="53"/>
  <c r="G79" i="53"/>
  <c r="E74" i="53"/>
  <c r="D70" i="53"/>
  <c r="D66" i="53"/>
  <c r="D62" i="53"/>
  <c r="H59" i="53"/>
  <c r="D57" i="53"/>
  <c r="J54" i="53"/>
  <c r="H52" i="53"/>
  <c r="E50" i="53"/>
  <c r="C47" i="53"/>
  <c r="I44" i="53"/>
  <c r="F42" i="53"/>
  <c r="D40" i="53"/>
  <c r="J37" i="53"/>
  <c r="H35" i="53"/>
  <c r="E33" i="53"/>
  <c r="C31" i="53"/>
  <c r="I28" i="53"/>
  <c r="F26" i="53"/>
  <c r="D24" i="53"/>
  <c r="J20" i="53"/>
  <c r="H18" i="53"/>
  <c r="E16" i="53"/>
  <c r="C14" i="53"/>
  <c r="I11" i="53"/>
  <c r="F9" i="53"/>
  <c r="I173" i="53"/>
  <c r="H155" i="53"/>
  <c r="G137" i="53"/>
  <c r="J124" i="53"/>
  <c r="J110" i="53"/>
  <c r="G97" i="53"/>
  <c r="G83" i="53"/>
  <c r="G69" i="53"/>
  <c r="E59" i="53"/>
  <c r="F52" i="53"/>
  <c r="H44" i="53"/>
  <c r="I37" i="53"/>
  <c r="J30" i="53"/>
  <c r="C24" i="53"/>
  <c r="D16" i="53"/>
  <c r="E9" i="53"/>
  <c r="I186" i="53"/>
  <c r="G172" i="53"/>
  <c r="E162" i="53"/>
  <c r="J149" i="53"/>
  <c r="D136" i="53"/>
  <c r="G127" i="53"/>
  <c r="H113" i="53"/>
  <c r="E100" i="53"/>
  <c r="D90" i="53"/>
  <c r="I77" i="53"/>
  <c r="C64" i="53"/>
  <c r="E58" i="53"/>
  <c r="H51" i="53"/>
  <c r="J43" i="53"/>
  <c r="C39" i="53"/>
  <c r="E32" i="53"/>
  <c r="H25" i="53"/>
  <c r="I19" i="53"/>
  <c r="C13" i="53"/>
  <c r="G167" i="53"/>
  <c r="I117" i="53"/>
  <c r="D68" i="53"/>
  <c r="D46" i="53"/>
  <c r="J27" i="53"/>
  <c r="E15" i="53"/>
  <c r="I127" i="53"/>
  <c r="G90" i="53"/>
  <c r="H58" i="53"/>
  <c r="E39" i="53"/>
  <c r="I27" i="53"/>
  <c r="D15" i="53"/>
  <c r="E176" i="53"/>
  <c r="G162" i="53"/>
  <c r="D150" i="53"/>
  <c r="J139" i="53"/>
  <c r="H127" i="53"/>
  <c r="D104" i="53"/>
  <c r="E90" i="53"/>
  <c r="J77" i="53"/>
  <c r="F58" i="53"/>
  <c r="I51" i="53"/>
  <c r="D39" i="53"/>
  <c r="H27" i="53"/>
  <c r="D13" i="53"/>
  <c r="H186" i="53"/>
  <c r="E172" i="53"/>
  <c r="G158" i="53"/>
  <c r="I149" i="53"/>
  <c r="J135" i="53"/>
  <c r="H122" i="53"/>
  <c r="G113" i="53"/>
  <c r="D100" i="53"/>
  <c r="E86" i="53"/>
  <c r="D77" i="53"/>
  <c r="J63" i="53"/>
  <c r="E56" i="53"/>
  <c r="F51" i="53"/>
  <c r="I43" i="53"/>
  <c r="C37" i="53"/>
  <c r="D32" i="53"/>
  <c r="F25" i="53"/>
  <c r="I17" i="53"/>
  <c r="J12" i="53"/>
  <c r="H176" i="53"/>
  <c r="D154" i="53"/>
  <c r="I140" i="53"/>
  <c r="H131" i="53"/>
  <c r="G104" i="53"/>
  <c r="E95" i="53"/>
  <c r="J53" i="53"/>
  <c r="E41" i="53"/>
  <c r="C23" i="53"/>
  <c r="G176" i="53"/>
  <c r="D163" i="53"/>
  <c r="J153" i="53"/>
  <c r="D140" i="53"/>
  <c r="H117" i="53"/>
  <c r="E104" i="53"/>
  <c r="I81" i="53"/>
  <c r="C68" i="53"/>
  <c r="C46" i="53"/>
  <c r="F34" i="53"/>
  <c r="C20" i="53"/>
  <c r="I180" i="53"/>
  <c r="D172" i="53"/>
  <c r="E158" i="53"/>
  <c r="J145" i="53"/>
  <c r="I135" i="53"/>
  <c r="G122" i="53"/>
  <c r="H109" i="53"/>
  <c r="G99" i="53"/>
  <c r="D86" i="53"/>
  <c r="I72" i="53"/>
  <c r="I63" i="53"/>
  <c r="D56" i="53"/>
  <c r="F49" i="53"/>
  <c r="H43" i="53"/>
  <c r="J36" i="53"/>
  <c r="D30" i="53"/>
  <c r="E25" i="53"/>
  <c r="H17" i="53"/>
  <c r="J10" i="53"/>
  <c r="J81" i="53"/>
  <c r="H34" i="53"/>
  <c r="I53" i="53"/>
  <c r="H180" i="53"/>
  <c r="E168" i="53"/>
  <c r="D158" i="53"/>
  <c r="I145" i="53"/>
  <c r="J131" i="53"/>
  <c r="I121" i="53"/>
  <c r="G109" i="53"/>
  <c r="D96" i="53"/>
  <c r="J85" i="53"/>
  <c r="D72" i="53"/>
  <c r="D61" i="53"/>
  <c r="C56" i="53"/>
  <c r="E49" i="53"/>
  <c r="H41" i="53"/>
  <c r="I36" i="53"/>
  <c r="C30" i="53"/>
  <c r="E23" i="53"/>
  <c r="F17" i="53"/>
  <c r="I10" i="53"/>
  <c r="G180" i="53"/>
  <c r="D168" i="53"/>
  <c r="E154" i="53"/>
  <c r="D145" i="53"/>
  <c r="I131" i="53"/>
  <c r="G118" i="53"/>
  <c r="E109" i="53"/>
  <c r="G95" i="53"/>
  <c r="D82" i="53"/>
  <c r="J71" i="53"/>
  <c r="C61" i="53"/>
  <c r="C54" i="53"/>
  <c r="D49" i="53"/>
  <c r="F41" i="53"/>
  <c r="I34" i="53"/>
  <c r="J29" i="53"/>
  <c r="D23" i="53"/>
  <c r="F15" i="53"/>
  <c r="H10" i="53"/>
  <c r="J60" i="53"/>
  <c r="I113" i="53"/>
  <c r="J67" i="53"/>
  <c r="J45" i="53"/>
  <c r="F32" i="53"/>
  <c r="J19" i="53"/>
  <c r="D27" i="52"/>
  <c r="D10" i="52"/>
  <c r="D111" i="52"/>
  <c r="D76" i="52"/>
  <c r="D64" i="52"/>
  <c r="D52" i="52"/>
  <c r="D41" i="52"/>
  <c r="D31" i="52"/>
  <c r="D18" i="52"/>
  <c r="D14" i="52"/>
  <c r="D98" i="52"/>
  <c r="D86" i="52"/>
  <c r="D35" i="52"/>
  <c r="D23" i="52"/>
  <c r="D51" i="52"/>
  <c r="D38" i="52"/>
  <c r="D167" i="52"/>
  <c r="D125" i="52"/>
  <c r="D108" i="52"/>
  <c r="D30" i="52"/>
  <c r="D118" i="52"/>
  <c r="D127" i="52"/>
  <c r="D124" i="52"/>
  <c r="D121" i="52"/>
  <c r="D9" i="52"/>
  <c r="D26" i="52"/>
  <c r="D59" i="52"/>
  <c r="D34" i="52"/>
  <c r="D165" i="52"/>
  <c r="D152" i="52"/>
  <c r="D142" i="52"/>
  <c r="D109" i="52"/>
  <c r="D106" i="52"/>
  <c r="D95" i="52"/>
  <c r="D82" i="52"/>
  <c r="D13" i="52"/>
  <c r="D94" i="52"/>
  <c r="D178" i="52"/>
  <c r="D97" i="52"/>
  <c r="D84" i="52"/>
  <c r="D73" i="52"/>
  <c r="D71" i="52"/>
  <c r="D60" i="52"/>
  <c r="D48" i="52"/>
  <c r="D17" i="52"/>
  <c r="D158" i="52"/>
  <c r="D140" i="52"/>
  <c r="D123" i="52"/>
  <c r="D119" i="52"/>
  <c r="D62" i="52"/>
  <c r="D50" i="52"/>
  <c r="D39" i="52"/>
  <c r="D22" i="52"/>
  <c r="D85" i="52"/>
  <c r="D72" i="52"/>
  <c r="E173" i="52" l="1"/>
  <c r="E119" i="52"/>
  <c r="E109" i="52"/>
  <c r="E85" i="52"/>
  <c r="E75" i="52"/>
  <c r="E62" i="52"/>
  <c r="E51" i="52"/>
  <c r="E39" i="52"/>
  <c r="E146" i="52"/>
  <c r="E121" i="52"/>
  <c r="E117" i="52"/>
  <c r="E97" i="52"/>
  <c r="E151" i="52"/>
  <c r="E139" i="52"/>
  <c r="E118" i="52"/>
  <c r="E110" i="52"/>
  <c r="E73" i="52"/>
  <c r="E40" i="52"/>
  <c r="E124" i="52"/>
  <c r="E104" i="52"/>
  <c r="E20" i="52"/>
  <c r="E9" i="52"/>
  <c r="E83" i="52"/>
  <c r="E70" i="52"/>
  <c r="E47" i="52"/>
  <c r="E12" i="52"/>
  <c r="E176" i="52"/>
  <c r="E61" i="52"/>
  <c r="E16" i="52"/>
  <c r="E165" i="52"/>
  <c r="E152" i="52"/>
  <c r="E142" i="52"/>
  <c r="E106" i="52"/>
  <c r="E95" i="52"/>
  <c r="E93" i="52"/>
  <c r="E82" i="52"/>
  <c r="E69" i="52"/>
  <c r="E25" i="52"/>
  <c r="E13" i="52"/>
  <c r="E163" i="52"/>
  <c r="E147" i="52"/>
  <c r="E108" i="52"/>
  <c r="E8" i="52"/>
  <c r="E122" i="52"/>
  <c r="E96" i="52"/>
  <c r="E72" i="52"/>
  <c r="E34" i="52"/>
  <c r="E49" i="52"/>
  <c r="E155" i="52"/>
  <c r="E84" i="52"/>
  <c r="E71" i="52"/>
  <c r="E60" i="52"/>
  <c r="E58" i="52"/>
  <c r="E48" i="52"/>
  <c r="E29" i="52"/>
  <c r="E17" i="52"/>
  <c r="E125" i="52"/>
  <c r="E81" i="52"/>
  <c r="E30" i="52"/>
  <c r="E161" i="52"/>
  <c r="E128" i="52"/>
  <c r="E59" i="52"/>
  <c r="E174" i="52"/>
  <c r="E148" i="52"/>
  <c r="E140" i="52"/>
  <c r="E129" i="52"/>
  <c r="E126" i="52"/>
  <c r="E123" i="52"/>
  <c r="E50" i="52"/>
  <c r="E33" i="52"/>
  <c r="E22" i="52"/>
  <c r="E37" i="52"/>
  <c r="E26" i="52"/>
  <c r="E105" i="52"/>
  <c r="E94" i="52"/>
  <c r="E38" i="52"/>
  <c r="E27" i="52"/>
  <c r="E64" i="52"/>
  <c r="E87" i="52"/>
  <c r="E172" i="52"/>
  <c r="E149" i="52"/>
  <c r="E170" i="52"/>
  <c r="E167" i="52"/>
  <c r="E99" i="52"/>
  <c r="E154" i="52"/>
  <c r="E28" i="52"/>
  <c r="E177" i="52"/>
  <c r="E137" i="52"/>
  <c r="E31" i="52"/>
  <c r="E150" i="52"/>
  <c r="E114" i="52"/>
  <c r="E14" i="52"/>
  <c r="E41" i="52"/>
  <c r="E171" i="52"/>
  <c r="E169" i="52"/>
  <c r="E77" i="52"/>
  <c r="E100" i="52"/>
  <c r="E15" i="52"/>
  <c r="E89" i="52"/>
  <c r="E102" i="52"/>
  <c r="E52" i="52"/>
  <c r="E76" i="52"/>
  <c r="E183" i="52"/>
  <c r="E11" i="52"/>
  <c r="E132" i="52"/>
  <c r="E53" i="52"/>
  <c r="E18" i="52"/>
  <c r="E179" i="52"/>
  <c r="E55" i="52"/>
  <c r="E168" i="52"/>
  <c r="E145" i="52"/>
  <c r="E35" i="52"/>
  <c r="E164" i="52"/>
  <c r="E54" i="52"/>
  <c r="E157" i="52"/>
  <c r="E36" i="52"/>
  <c r="E43" i="52"/>
  <c r="E67" i="52"/>
  <c r="E166" i="52"/>
  <c r="E56" i="52"/>
  <c r="E80" i="52"/>
  <c r="E130" i="52"/>
  <c r="E175" i="52"/>
  <c r="E32" i="52"/>
  <c r="E78" i="52"/>
  <c r="E101" i="52"/>
  <c r="E133" i="52"/>
  <c r="E153" i="52"/>
  <c r="E86" i="52"/>
  <c r="E111" i="52"/>
  <c r="E45" i="52"/>
  <c r="E23" i="52"/>
  <c r="E98" i="52"/>
  <c r="E138" i="52"/>
  <c r="E115" i="52"/>
  <c r="E159" i="52"/>
  <c r="E156" i="52"/>
  <c r="E24" i="52"/>
  <c r="E44" i="52"/>
  <c r="E134" i="52"/>
  <c r="E144" i="52"/>
  <c r="E57" i="52"/>
  <c r="E131" i="52"/>
  <c r="E10" i="52"/>
  <c r="E116" i="52"/>
  <c r="E160" i="52"/>
  <c r="E158" i="52"/>
  <c r="E178" i="52"/>
  <c r="E112" i="52"/>
  <c r="E135" i="52"/>
  <c r="E181" i="52"/>
  <c r="E65" i="52"/>
  <c r="E88" i="52"/>
  <c r="E113" i="52"/>
  <c r="E136" i="52"/>
  <c r="E91" i="52"/>
  <c r="E143" i="52"/>
  <c r="E42" i="52"/>
  <c r="E66" i="52"/>
  <c r="E19" i="52"/>
  <c r="E79" i="52"/>
  <c r="E68" i="52"/>
  <c r="E92" i="52"/>
  <c r="E127" i="52"/>
  <c r="F161" i="52" l="1"/>
  <c r="F140" i="52"/>
  <c r="F124" i="52"/>
  <c r="F122" i="52"/>
  <c r="F96" i="52"/>
  <c r="F34" i="52"/>
  <c r="F22" i="52"/>
  <c r="F17" i="52"/>
  <c r="F108" i="52"/>
  <c r="F84" i="52"/>
  <c r="F72" i="52"/>
  <c r="F38" i="52"/>
  <c r="F26" i="52"/>
  <c r="F9" i="52"/>
  <c r="F123" i="52"/>
  <c r="F61" i="52"/>
  <c r="F50" i="52"/>
  <c r="F30" i="52"/>
  <c r="F13" i="52"/>
  <c r="F165" i="52"/>
  <c r="F152" i="52"/>
  <c r="F130" i="52"/>
  <c r="F127" i="52"/>
  <c r="F106" i="52"/>
  <c r="F93" i="52"/>
  <c r="F80" i="52"/>
  <c r="F25" i="52"/>
  <c r="F131" i="52"/>
  <c r="F59" i="52"/>
  <c r="F12" i="52"/>
  <c r="F176" i="52"/>
  <c r="F156" i="52"/>
  <c r="F71" i="52"/>
  <c r="F58" i="52"/>
  <c r="F45" i="52"/>
  <c r="F29" i="52"/>
  <c r="F49" i="52"/>
  <c r="F143" i="52"/>
  <c r="F20" i="52"/>
  <c r="F174" i="52"/>
  <c r="F132" i="52"/>
  <c r="F33" i="52"/>
  <c r="F70" i="52"/>
  <c r="F57" i="52"/>
  <c r="F47" i="52"/>
  <c r="F16" i="52"/>
  <c r="F102" i="52"/>
  <c r="F37" i="52"/>
  <c r="F147" i="52"/>
  <c r="F105" i="52"/>
  <c r="F94" i="52"/>
  <c r="F92" i="52"/>
  <c r="F81" i="52"/>
  <c r="F68" i="52"/>
  <c r="F8" i="52"/>
  <c r="F128" i="52"/>
  <c r="F83" i="52"/>
  <c r="F153" i="52"/>
  <c r="F40" i="52"/>
  <c r="F171" i="52"/>
  <c r="F137" i="52"/>
  <c r="F126" i="52"/>
  <c r="F82" i="52"/>
  <c r="F48" i="52"/>
  <c r="F144" i="52"/>
  <c r="F10" i="52"/>
  <c r="F76" i="52"/>
  <c r="F88" i="52"/>
  <c r="F113" i="52"/>
  <c r="F32" i="52"/>
  <c r="F101" i="52"/>
  <c r="F172" i="52"/>
  <c r="F154" i="52"/>
  <c r="F121" i="52"/>
  <c r="F15" i="52"/>
  <c r="F167" i="52"/>
  <c r="F85" i="52"/>
  <c r="F110" i="52"/>
  <c r="F118" i="52"/>
  <c r="F183" i="52"/>
  <c r="F91" i="52"/>
  <c r="F56" i="52"/>
  <c r="F134" i="52"/>
  <c r="F69" i="52"/>
  <c r="F112" i="52"/>
  <c r="F139" i="52"/>
  <c r="F150" i="52"/>
  <c r="F116" i="52"/>
  <c r="F148" i="52"/>
  <c r="F95" i="52"/>
  <c r="F60" i="52"/>
  <c r="F169" i="52"/>
  <c r="F166" i="52"/>
  <c r="F31" i="52"/>
  <c r="F53" i="52"/>
  <c r="F145" i="52"/>
  <c r="F42" i="52"/>
  <c r="F66" i="52"/>
  <c r="F19" i="52"/>
  <c r="F55" i="52"/>
  <c r="F79" i="52"/>
  <c r="F64" i="52"/>
  <c r="F160" i="52"/>
  <c r="F77" i="52"/>
  <c r="F89" i="52"/>
  <c r="F136" i="52"/>
  <c r="F157" i="52"/>
  <c r="F179" i="52"/>
  <c r="F158" i="52"/>
  <c r="F125" i="52"/>
  <c r="F178" i="52"/>
  <c r="F23" i="52"/>
  <c r="F135" i="52"/>
  <c r="F97" i="52"/>
  <c r="F151" i="52"/>
  <c r="F163" i="52"/>
  <c r="F129" i="52"/>
  <c r="F170" i="52"/>
  <c r="F109" i="52"/>
  <c r="F73" i="52"/>
  <c r="F39" i="52"/>
  <c r="F168" i="52"/>
  <c r="F18" i="52"/>
  <c r="F149" i="52"/>
  <c r="F100" i="52"/>
  <c r="F117" i="52"/>
  <c r="F133" i="52"/>
  <c r="F159" i="52"/>
  <c r="F43" i="52"/>
  <c r="F181" i="52"/>
  <c r="F54" i="52"/>
  <c r="F146" i="52"/>
  <c r="F164" i="52"/>
  <c r="F24" i="52"/>
  <c r="F62" i="52"/>
  <c r="F173" i="52"/>
  <c r="F98" i="52"/>
  <c r="F115" i="52"/>
  <c r="F11" i="52"/>
  <c r="F51" i="52"/>
  <c r="F75" i="52"/>
  <c r="F175" i="52"/>
  <c r="F142" i="52"/>
  <c r="F86" i="52"/>
  <c r="F52" i="52"/>
  <c r="F111" i="52"/>
  <c r="F28" i="52"/>
  <c r="F114" i="52"/>
  <c r="F99" i="52"/>
  <c r="F65" i="52"/>
  <c r="F155" i="52"/>
  <c r="F27" i="52"/>
  <c r="F87" i="52"/>
  <c r="F138" i="52"/>
  <c r="F78" i="52"/>
  <c r="F177" i="52"/>
  <c r="F14" i="52"/>
  <c r="F41" i="52"/>
  <c r="F36" i="52"/>
  <c r="F67" i="52"/>
  <c r="F35" i="52"/>
  <c r="F44" i="52"/>
  <c r="F119" i="52"/>
  <c r="F104" i="52"/>
  <c r="G152" i="52" l="1"/>
  <c r="G94" i="52"/>
  <c r="G71" i="52"/>
  <c r="G59" i="52"/>
  <c r="G60" i="52"/>
  <c r="G49" i="52"/>
  <c r="G171" i="52"/>
  <c r="G155" i="52"/>
  <c r="G106" i="52"/>
  <c r="G95" i="52"/>
  <c r="G83" i="52"/>
  <c r="G149" i="52"/>
  <c r="G142" i="52"/>
  <c r="G82" i="52"/>
  <c r="G69" i="52"/>
  <c r="G58" i="52"/>
  <c r="G56" i="52"/>
  <c r="G45" i="52"/>
  <c r="G29" i="52"/>
  <c r="G133" i="52"/>
  <c r="G127" i="52"/>
  <c r="G93" i="52"/>
  <c r="G36" i="52"/>
  <c r="G174" i="52"/>
  <c r="G132" i="52"/>
  <c r="G48" i="52"/>
  <c r="G33" i="52"/>
  <c r="G11" i="52"/>
  <c r="G16" i="52"/>
  <c r="G172" i="52"/>
  <c r="G20" i="52"/>
  <c r="G67" i="52"/>
  <c r="G148" i="52"/>
  <c r="G129" i="52"/>
  <c r="G126" i="52"/>
  <c r="G102" i="52"/>
  <c r="G89" i="52"/>
  <c r="G37" i="52"/>
  <c r="G15" i="52"/>
  <c r="G101" i="52"/>
  <c r="G32" i="52"/>
  <c r="G159" i="52"/>
  <c r="G105" i="52"/>
  <c r="G92" i="52"/>
  <c r="G81" i="52"/>
  <c r="G79" i="52"/>
  <c r="G68" i="52"/>
  <c r="G55" i="52"/>
  <c r="G19" i="52"/>
  <c r="G8" i="52"/>
  <c r="G163" i="52"/>
  <c r="G134" i="52"/>
  <c r="G131" i="52"/>
  <c r="G128" i="52"/>
  <c r="G70" i="52"/>
  <c r="G57" i="52"/>
  <c r="G47" i="52"/>
  <c r="G44" i="52"/>
  <c r="G24" i="52"/>
  <c r="G12" i="52"/>
  <c r="G28" i="52"/>
  <c r="G130" i="52"/>
  <c r="G104" i="52"/>
  <c r="G91" i="52"/>
  <c r="G80" i="52"/>
  <c r="G25" i="52"/>
  <c r="G13" i="52"/>
  <c r="G121" i="52"/>
  <c r="G177" i="52"/>
  <c r="G52" i="52"/>
  <c r="G116" i="52"/>
  <c r="G14" i="52"/>
  <c r="G41" i="52"/>
  <c r="G65" i="52"/>
  <c r="G150" i="52"/>
  <c r="G54" i="52"/>
  <c r="G78" i="52"/>
  <c r="G136" i="52"/>
  <c r="G31" i="52"/>
  <c r="G66" i="52"/>
  <c r="G17" i="52"/>
  <c r="G18" i="52"/>
  <c r="G43" i="52"/>
  <c r="G61" i="52"/>
  <c r="G179" i="52"/>
  <c r="G97" i="52"/>
  <c r="G75" i="52"/>
  <c r="G64" i="52"/>
  <c r="G87" i="52"/>
  <c r="G138" i="52"/>
  <c r="G34" i="52"/>
  <c r="G72" i="52"/>
  <c r="G96" i="52"/>
  <c r="G122" i="52"/>
  <c r="G161" i="52"/>
  <c r="G125" i="52"/>
  <c r="G143" i="52"/>
  <c r="G117" i="52"/>
  <c r="G35" i="52"/>
  <c r="G114" i="52"/>
  <c r="G164" i="52"/>
  <c r="G30" i="52"/>
  <c r="G166" i="52"/>
  <c r="G53" i="52"/>
  <c r="G139" i="52"/>
  <c r="G183" i="52"/>
  <c r="G181" i="52"/>
  <c r="G51" i="52"/>
  <c r="G100" i="52"/>
  <c r="G22" i="52"/>
  <c r="G50" i="52"/>
  <c r="G73" i="52"/>
  <c r="G123" i="52"/>
  <c r="G140" i="52"/>
  <c r="G147" i="52"/>
  <c r="G124" i="52"/>
  <c r="G168" i="52"/>
  <c r="G165" i="52"/>
  <c r="G85" i="52"/>
  <c r="G110" i="52"/>
  <c r="G118" i="52"/>
  <c r="G23" i="52"/>
  <c r="G98" i="52"/>
  <c r="G115" i="52"/>
  <c r="G112" i="52"/>
  <c r="G108" i="52"/>
  <c r="G145" i="52"/>
  <c r="G84" i="52"/>
  <c r="G156" i="52"/>
  <c r="G176" i="52"/>
  <c r="G153" i="52"/>
  <c r="G151" i="52"/>
  <c r="G26" i="52"/>
  <c r="G160" i="52"/>
  <c r="G175" i="52"/>
  <c r="G77" i="52"/>
  <c r="G9" i="52"/>
  <c r="G169" i="52"/>
  <c r="G167" i="52"/>
  <c r="G62" i="52"/>
  <c r="G86" i="52"/>
  <c r="G119" i="52"/>
  <c r="G173" i="52"/>
  <c r="G10" i="52"/>
  <c r="G76" i="52"/>
  <c r="G99" i="52"/>
  <c r="G88" i="52"/>
  <c r="G40" i="52"/>
  <c r="G42" i="52"/>
  <c r="G109" i="52"/>
  <c r="G113" i="52"/>
  <c r="G154" i="52"/>
  <c r="G38" i="52"/>
  <c r="G146" i="52"/>
  <c r="G158" i="52"/>
  <c r="G135" i="52"/>
  <c r="G111" i="52"/>
  <c r="G137" i="52"/>
  <c r="G144" i="52"/>
  <c r="G39" i="52"/>
  <c r="G157" i="52"/>
  <c r="G178" i="52"/>
  <c r="G27" i="52"/>
  <c r="G170" i="52"/>
  <c r="I8" i="52" l="1"/>
  <c r="H181" i="52"/>
  <c r="H127" i="52"/>
  <c r="H105" i="52"/>
  <c r="H82" i="52"/>
  <c r="H48" i="52"/>
  <c r="H29" i="52"/>
  <c r="H12" i="52"/>
  <c r="H169" i="52"/>
  <c r="H158" i="52"/>
  <c r="H125" i="52"/>
  <c r="H93" i="52"/>
  <c r="H33" i="52"/>
  <c r="H20" i="52"/>
  <c r="H16" i="52"/>
  <c r="H147" i="52"/>
  <c r="H126" i="52"/>
  <c r="H70" i="52"/>
  <c r="H58" i="52"/>
  <c r="H37" i="52"/>
  <c r="H25" i="52"/>
  <c r="H8" i="52"/>
  <c r="H11" i="52"/>
  <c r="H88" i="52"/>
  <c r="H32" i="52"/>
  <c r="H133" i="52"/>
  <c r="H91" i="52"/>
  <c r="H78" i="52"/>
  <c r="H54" i="52"/>
  <c r="H69" i="52"/>
  <c r="H56" i="52"/>
  <c r="H43" i="52"/>
  <c r="H148" i="52"/>
  <c r="H135" i="52"/>
  <c r="H129" i="52"/>
  <c r="H100" i="52"/>
  <c r="H15" i="52"/>
  <c r="H130" i="52"/>
  <c r="H104" i="52"/>
  <c r="H80" i="52"/>
  <c r="H159" i="52"/>
  <c r="H92" i="52"/>
  <c r="H79" i="52"/>
  <c r="H66" i="52"/>
  <c r="H19" i="52"/>
  <c r="H172" i="52"/>
  <c r="H101" i="52"/>
  <c r="H143" i="52"/>
  <c r="H67" i="52"/>
  <c r="H163" i="52"/>
  <c r="H131" i="52"/>
  <c r="H57" i="52"/>
  <c r="H44" i="52"/>
  <c r="H24" i="52"/>
  <c r="H144" i="52"/>
  <c r="H28" i="52"/>
  <c r="H36" i="52"/>
  <c r="H183" i="52"/>
  <c r="H45" i="52"/>
  <c r="H71" i="52"/>
  <c r="H95" i="52"/>
  <c r="H157" i="52"/>
  <c r="H124" i="52"/>
  <c r="H179" i="52"/>
  <c r="H156" i="52"/>
  <c r="H102" i="52"/>
  <c r="H68" i="52"/>
  <c r="H177" i="52"/>
  <c r="H30" i="52"/>
  <c r="H139" i="52"/>
  <c r="H18" i="52"/>
  <c r="H168" i="52"/>
  <c r="H35" i="52"/>
  <c r="H60" i="52"/>
  <c r="H153" i="52"/>
  <c r="H110" i="52"/>
  <c r="H23" i="52"/>
  <c r="H77" i="52"/>
  <c r="H89" i="52"/>
  <c r="H55" i="52"/>
  <c r="H49" i="52"/>
  <c r="H170" i="52"/>
  <c r="H136" i="52"/>
  <c r="H81" i="52"/>
  <c r="H47" i="52"/>
  <c r="H176" i="52"/>
  <c r="H17" i="52"/>
  <c r="H84" i="52"/>
  <c r="H109" i="52"/>
  <c r="H97" i="52"/>
  <c r="H151" i="52"/>
  <c r="H111" i="52"/>
  <c r="H137" i="52"/>
  <c r="H174" i="52"/>
  <c r="H114" i="52"/>
  <c r="H171" i="52"/>
  <c r="H166" i="52"/>
  <c r="H42" i="52"/>
  <c r="H86" i="52"/>
  <c r="H145" i="52"/>
  <c r="H175" i="52"/>
  <c r="H9" i="52"/>
  <c r="H149" i="52"/>
  <c r="H115" i="52"/>
  <c r="H94" i="52"/>
  <c r="H59" i="52"/>
  <c r="H142" i="52"/>
  <c r="H61" i="52"/>
  <c r="H75" i="52"/>
  <c r="H27" i="52"/>
  <c r="H87" i="52"/>
  <c r="H138" i="52"/>
  <c r="H160" i="52"/>
  <c r="H140" i="52"/>
  <c r="H117" i="52"/>
  <c r="H64" i="52"/>
  <c r="H122" i="52"/>
  <c r="H118" i="52"/>
  <c r="H132" i="52"/>
  <c r="H112" i="52"/>
  <c r="H173" i="52"/>
  <c r="H178" i="52"/>
  <c r="H152" i="52"/>
  <c r="H106" i="52"/>
  <c r="H161" i="52"/>
  <c r="H128" i="52"/>
  <c r="H146" i="52"/>
  <c r="H123" i="52"/>
  <c r="H108" i="52"/>
  <c r="H72" i="52"/>
  <c r="H38" i="52"/>
  <c r="H167" i="52"/>
  <c r="H164" i="52"/>
  <c r="H26" i="52"/>
  <c r="H39" i="52"/>
  <c r="H52" i="52"/>
  <c r="H116" i="52"/>
  <c r="H154" i="52"/>
  <c r="H14" i="52"/>
  <c r="H41" i="52"/>
  <c r="H65" i="52"/>
  <c r="H113" i="52"/>
  <c r="H150" i="52"/>
  <c r="H83" i="52"/>
  <c r="H85" i="52"/>
  <c r="H51" i="52"/>
  <c r="H13" i="52"/>
  <c r="H121" i="52"/>
  <c r="H119" i="52"/>
  <c r="H98" i="52"/>
  <c r="H165" i="52"/>
  <c r="H34" i="52"/>
  <c r="H96" i="52"/>
  <c r="H22" i="52"/>
  <c r="H50" i="52"/>
  <c r="H73" i="52"/>
  <c r="H62" i="52"/>
  <c r="H10" i="52"/>
  <c r="H76" i="52"/>
  <c r="H99" i="52"/>
  <c r="H134" i="52"/>
  <c r="H155" i="52"/>
  <c r="H40" i="52"/>
  <c r="H31" i="52"/>
  <c r="H53" i="52"/>
  <c r="I148" i="52" l="1"/>
  <c r="I130" i="52"/>
  <c r="I142" i="52"/>
  <c r="I131" i="52"/>
  <c r="I128" i="52"/>
  <c r="I81" i="52"/>
  <c r="I69" i="52"/>
  <c r="I57" i="52"/>
  <c r="I45" i="52"/>
  <c r="I129" i="52"/>
  <c r="I104" i="52"/>
  <c r="I92" i="52"/>
  <c r="I80" i="52"/>
  <c r="I47" i="52"/>
  <c r="I160" i="52"/>
  <c r="I156" i="52"/>
  <c r="I138" i="52"/>
  <c r="I135" i="52"/>
  <c r="I132" i="52"/>
  <c r="I112" i="52"/>
  <c r="I100" i="52"/>
  <c r="I87" i="52"/>
  <c r="I27" i="52"/>
  <c r="I15" i="52"/>
  <c r="I143" i="52"/>
  <c r="I78" i="52"/>
  <c r="I67" i="52"/>
  <c r="I41" i="52"/>
  <c r="I153" i="52"/>
  <c r="I18" i="52"/>
  <c r="I149" i="52"/>
  <c r="I23" i="52"/>
  <c r="I170" i="52"/>
  <c r="I159" i="52"/>
  <c r="I102" i="52"/>
  <c r="I89" i="52"/>
  <c r="I79" i="52"/>
  <c r="I77" i="52"/>
  <c r="I66" i="52"/>
  <c r="I53" i="52"/>
  <c r="I31" i="52"/>
  <c r="I19" i="52"/>
  <c r="I65" i="52"/>
  <c r="I54" i="52"/>
  <c r="I183" i="52"/>
  <c r="I136" i="52"/>
  <c r="I56" i="52"/>
  <c r="I43" i="52"/>
  <c r="I114" i="52"/>
  <c r="I68" i="52"/>
  <c r="I55" i="52"/>
  <c r="I44" i="52"/>
  <c r="I42" i="52"/>
  <c r="I35" i="52"/>
  <c r="I24" i="52"/>
  <c r="I150" i="52"/>
  <c r="I113" i="52"/>
  <c r="I91" i="52"/>
  <c r="I137" i="52"/>
  <c r="I134" i="52"/>
  <c r="I111" i="52"/>
  <c r="I28" i="52"/>
  <c r="I172" i="52"/>
  <c r="I101" i="52"/>
  <c r="I99" i="52"/>
  <c r="I88" i="52"/>
  <c r="I76" i="52"/>
  <c r="I32" i="52"/>
  <c r="I10" i="52"/>
  <c r="I36" i="52"/>
  <c r="I14" i="52"/>
  <c r="I11" i="52"/>
  <c r="I181" i="52"/>
  <c r="I33" i="52"/>
  <c r="I48" i="52"/>
  <c r="I133" i="52"/>
  <c r="I154" i="52"/>
  <c r="I174" i="52"/>
  <c r="I151" i="52"/>
  <c r="I83" i="52"/>
  <c r="I108" i="52"/>
  <c r="I34" i="52"/>
  <c r="I96" i="52"/>
  <c r="I110" i="52"/>
  <c r="I118" i="52"/>
  <c r="I122" i="52"/>
  <c r="I166" i="52"/>
  <c r="I169" i="52"/>
  <c r="I157" i="52"/>
  <c r="I93" i="52"/>
  <c r="I127" i="52"/>
  <c r="I123" i="52"/>
  <c r="I52" i="52"/>
  <c r="I121" i="52"/>
  <c r="I117" i="52"/>
  <c r="I20" i="52"/>
  <c r="I178" i="52"/>
  <c r="I155" i="52"/>
  <c r="I176" i="52"/>
  <c r="I173" i="52"/>
  <c r="I60" i="52"/>
  <c r="I22" i="52"/>
  <c r="I50" i="52"/>
  <c r="I73" i="52"/>
  <c r="I62" i="52"/>
  <c r="I86" i="52"/>
  <c r="I16" i="52"/>
  <c r="I59" i="52"/>
  <c r="I163" i="52"/>
  <c r="I139" i="52"/>
  <c r="I71" i="52"/>
  <c r="I17" i="52"/>
  <c r="I84" i="52"/>
  <c r="I97" i="52"/>
  <c r="I37" i="52"/>
  <c r="I144" i="52"/>
  <c r="I25" i="52"/>
  <c r="I164" i="52"/>
  <c r="I26" i="52"/>
  <c r="I39" i="52"/>
  <c r="I158" i="52"/>
  <c r="I105" i="52"/>
  <c r="I177" i="52"/>
  <c r="I175" i="52"/>
  <c r="I38" i="52"/>
  <c r="I146" i="52"/>
  <c r="I171" i="52"/>
  <c r="I9" i="52"/>
  <c r="I51" i="52"/>
  <c r="I40" i="52"/>
  <c r="I64" i="52"/>
  <c r="I125" i="52"/>
  <c r="I109" i="52"/>
  <c r="I179" i="52"/>
  <c r="I126" i="52"/>
  <c r="I167" i="52"/>
  <c r="I161" i="52"/>
  <c r="I61" i="52"/>
  <c r="I85" i="52"/>
  <c r="I75" i="52"/>
  <c r="I98" i="52"/>
  <c r="I115" i="52"/>
  <c r="I119" i="52"/>
  <c r="I12" i="52"/>
  <c r="I70" i="52"/>
  <c r="I94" i="52"/>
  <c r="I147" i="52"/>
  <c r="I106" i="52"/>
  <c r="I29" i="52"/>
  <c r="I58" i="52"/>
  <c r="I82" i="52"/>
  <c r="I124" i="52"/>
  <c r="I152" i="52"/>
  <c r="I140" i="52"/>
  <c r="I30" i="52"/>
  <c r="I145" i="52"/>
  <c r="I95" i="52"/>
  <c r="I165" i="52"/>
  <c r="I49" i="52"/>
  <c r="I72" i="52"/>
  <c r="I116" i="52"/>
  <c r="I168" i="52"/>
  <c r="I13" i="52"/>
  <c r="J167" i="52" l="1"/>
  <c r="J91" i="52"/>
  <c r="J79" i="52"/>
  <c r="J68" i="52"/>
  <c r="J56" i="52"/>
  <c r="J44" i="52"/>
  <c r="J36" i="52"/>
  <c r="J24" i="52"/>
  <c r="J19" i="52"/>
  <c r="J178" i="52"/>
  <c r="J102" i="52"/>
  <c r="J28" i="52"/>
  <c r="J11" i="52"/>
  <c r="J159" i="52"/>
  <c r="J32" i="52"/>
  <c r="J15" i="52"/>
  <c r="J170" i="52"/>
  <c r="J89" i="52"/>
  <c r="J77" i="52"/>
  <c r="J66" i="52"/>
  <c r="J64" i="52"/>
  <c r="J53" i="52"/>
  <c r="J40" i="52"/>
  <c r="J31" i="52"/>
  <c r="J18" i="52"/>
  <c r="J112" i="52"/>
  <c r="J100" i="52"/>
  <c r="J87" i="52"/>
  <c r="J75" i="52"/>
  <c r="J117" i="52"/>
  <c r="J55" i="52"/>
  <c r="J42" i="52"/>
  <c r="J35" i="52"/>
  <c r="J133" i="52"/>
  <c r="J43" i="52"/>
  <c r="J149" i="52"/>
  <c r="J98" i="52"/>
  <c r="J27" i="52"/>
  <c r="J179" i="52"/>
  <c r="J137" i="52"/>
  <c r="J134" i="52"/>
  <c r="J136" i="52"/>
  <c r="J23" i="52"/>
  <c r="J99" i="52"/>
  <c r="J86" i="52"/>
  <c r="J10" i="52"/>
  <c r="J168" i="52"/>
  <c r="J116" i="52"/>
  <c r="J113" i="52"/>
  <c r="J78" i="52"/>
  <c r="J65" i="52"/>
  <c r="J52" i="52"/>
  <c r="J14" i="52"/>
  <c r="J110" i="52"/>
  <c r="J115" i="52"/>
  <c r="J129" i="52"/>
  <c r="J177" i="52"/>
  <c r="J144" i="52"/>
  <c r="J88" i="52"/>
  <c r="J54" i="52"/>
  <c r="J16" i="52"/>
  <c r="J59" i="52"/>
  <c r="J125" i="52"/>
  <c r="J49" i="52"/>
  <c r="J72" i="52"/>
  <c r="J122" i="52"/>
  <c r="J61" i="52"/>
  <c r="J85" i="52"/>
  <c r="J157" i="52"/>
  <c r="J106" i="52"/>
  <c r="J73" i="52"/>
  <c r="J92" i="52"/>
  <c r="J173" i="52"/>
  <c r="J121" i="52"/>
  <c r="J38" i="52"/>
  <c r="J9" i="52"/>
  <c r="J51" i="52"/>
  <c r="J118" i="52"/>
  <c r="J97" i="52"/>
  <c r="J62" i="52"/>
  <c r="J165" i="52"/>
  <c r="J111" i="52"/>
  <c r="J76" i="52"/>
  <c r="J124" i="52"/>
  <c r="J95" i="52"/>
  <c r="J109" i="52"/>
  <c r="J104" i="52"/>
  <c r="J130" i="52"/>
  <c r="J156" i="52"/>
  <c r="J123" i="52"/>
  <c r="J132" i="52"/>
  <c r="J101" i="52"/>
  <c r="J67" i="52"/>
  <c r="J153" i="52"/>
  <c r="J150" i="52"/>
  <c r="J37" i="52"/>
  <c r="J126" i="52"/>
  <c r="J26" i="52"/>
  <c r="J39" i="52"/>
  <c r="J119" i="52"/>
  <c r="J33" i="52"/>
  <c r="J48" i="52"/>
  <c r="J60" i="52"/>
  <c r="J155" i="52"/>
  <c r="J164" i="52"/>
  <c r="J140" i="52"/>
  <c r="J131" i="52"/>
  <c r="J41" i="52"/>
  <c r="J163" i="52"/>
  <c r="J29" i="52"/>
  <c r="J145" i="52"/>
  <c r="J57" i="52"/>
  <c r="J81" i="52"/>
  <c r="J169" i="52"/>
  <c r="J135" i="52"/>
  <c r="J154" i="52"/>
  <c r="J80" i="52"/>
  <c r="J45" i="52"/>
  <c r="J175" i="52"/>
  <c r="J172" i="52"/>
  <c r="J25" i="52"/>
  <c r="J13" i="52"/>
  <c r="J160" i="52"/>
  <c r="J151" i="52"/>
  <c r="J50" i="52"/>
  <c r="J146" i="52"/>
  <c r="J171" i="52"/>
  <c r="J69" i="52"/>
  <c r="J152" i="52"/>
  <c r="J105" i="52"/>
  <c r="J47" i="52"/>
  <c r="J128" i="52"/>
  <c r="J82" i="52"/>
  <c r="J17" i="52"/>
  <c r="J142" i="52"/>
  <c r="J183" i="52"/>
  <c r="J148" i="52"/>
  <c r="J114" i="52"/>
  <c r="J176" i="52"/>
  <c r="J93" i="52"/>
  <c r="J58" i="52"/>
  <c r="J174" i="52"/>
  <c r="J12" i="52"/>
  <c r="J70" i="52"/>
  <c r="J94" i="52"/>
  <c r="J147" i="52"/>
  <c r="J158" i="52"/>
  <c r="J83" i="52"/>
  <c r="J108" i="52"/>
  <c r="J34" i="52"/>
  <c r="J96" i="52"/>
  <c r="J127" i="52"/>
  <c r="J71" i="52"/>
  <c r="J22" i="52"/>
  <c r="J139" i="52"/>
  <c r="J84" i="52"/>
  <c r="J161" i="52"/>
  <c r="J138" i="52"/>
  <c r="J20" i="52"/>
  <c r="J166" i="52"/>
  <c r="J143" i="52"/>
  <c r="J8" i="52"/>
  <c r="J30" i="52"/>
  <c r="J181" i="52"/>
  <c r="K133" i="52" l="1"/>
  <c r="K101" i="52"/>
  <c r="K134" i="52"/>
  <c r="K89" i="52"/>
  <c r="K78" i="52"/>
  <c r="K66" i="52"/>
  <c r="K43" i="52"/>
  <c r="K176" i="52"/>
  <c r="K143" i="52"/>
  <c r="K132" i="52"/>
  <c r="K100" i="52"/>
  <c r="K67" i="52"/>
  <c r="K55" i="52"/>
  <c r="K117" i="52"/>
  <c r="K42" i="52"/>
  <c r="K35" i="52"/>
  <c r="K13" i="52"/>
  <c r="K110" i="52"/>
  <c r="K23" i="52"/>
  <c r="K118" i="52"/>
  <c r="K98" i="52"/>
  <c r="K61" i="52"/>
  <c r="K156" i="52"/>
  <c r="K138" i="52"/>
  <c r="K51" i="52"/>
  <c r="K9" i="52"/>
  <c r="K179" i="52"/>
  <c r="K145" i="52"/>
  <c r="K137" i="52"/>
  <c r="K114" i="52"/>
  <c r="K109" i="52"/>
  <c r="K17" i="52"/>
  <c r="K96" i="52"/>
  <c r="K34" i="52"/>
  <c r="K157" i="52"/>
  <c r="K112" i="52"/>
  <c r="K87" i="52"/>
  <c r="K27" i="52"/>
  <c r="K77" i="52"/>
  <c r="K40" i="52"/>
  <c r="K111" i="52"/>
  <c r="K99" i="52"/>
  <c r="K97" i="52"/>
  <c r="K86" i="52"/>
  <c r="K73" i="52"/>
  <c r="K22" i="52"/>
  <c r="K10" i="52"/>
  <c r="K115" i="52"/>
  <c r="K85" i="52"/>
  <c r="K75" i="52"/>
  <c r="K168" i="52"/>
  <c r="K144" i="52"/>
  <c r="K116" i="52"/>
  <c r="K113" i="52"/>
  <c r="K88" i="52"/>
  <c r="K76" i="52"/>
  <c r="K65" i="52"/>
  <c r="K62" i="52"/>
  <c r="K52" i="52"/>
  <c r="K39" i="52"/>
  <c r="K26" i="52"/>
  <c r="K14" i="52"/>
  <c r="K150" i="52"/>
  <c r="K136" i="52"/>
  <c r="K54" i="52"/>
  <c r="K41" i="52"/>
  <c r="K30" i="52"/>
  <c r="K18" i="52"/>
  <c r="K183" i="52"/>
  <c r="K170" i="52"/>
  <c r="K135" i="52"/>
  <c r="K64" i="52"/>
  <c r="K53" i="52"/>
  <c r="K31" i="52"/>
  <c r="K19" i="52"/>
  <c r="K79" i="52"/>
  <c r="K102" i="52"/>
  <c r="K148" i="52"/>
  <c r="K164" i="52"/>
  <c r="K20" i="52"/>
  <c r="K161" i="52"/>
  <c r="K38" i="52"/>
  <c r="K146" i="52"/>
  <c r="K50" i="52"/>
  <c r="K44" i="52"/>
  <c r="K172" i="52"/>
  <c r="K25" i="52"/>
  <c r="K142" i="52"/>
  <c r="K84" i="52"/>
  <c r="K56" i="52"/>
  <c r="K80" i="52"/>
  <c r="K92" i="52"/>
  <c r="K155" i="52"/>
  <c r="K169" i="52"/>
  <c r="K8" i="52"/>
  <c r="K105" i="52"/>
  <c r="K123" i="52"/>
  <c r="K140" i="52"/>
  <c r="K167" i="52"/>
  <c r="K24" i="52"/>
  <c r="K11" i="52"/>
  <c r="K70" i="52"/>
  <c r="K154" i="52"/>
  <c r="K163" i="52"/>
  <c r="K159" i="52"/>
  <c r="K58" i="52"/>
  <c r="K71" i="52"/>
  <c r="K28" i="52"/>
  <c r="K178" i="52"/>
  <c r="K131" i="52"/>
  <c r="K152" i="52"/>
  <c r="K149" i="52"/>
  <c r="K69" i="52"/>
  <c r="K93" i="52"/>
  <c r="K127" i="52"/>
  <c r="K29" i="52"/>
  <c r="K82" i="52"/>
  <c r="K106" i="52"/>
  <c r="K124" i="52"/>
  <c r="K181" i="52"/>
  <c r="K95" i="52"/>
  <c r="K121" i="52"/>
  <c r="K36" i="52"/>
  <c r="K91" i="52"/>
  <c r="K173" i="52"/>
  <c r="K37" i="52"/>
  <c r="K126" i="52"/>
  <c r="K119" i="52"/>
  <c r="K160" i="52"/>
  <c r="K12" i="52"/>
  <c r="K32" i="52"/>
  <c r="K60" i="52"/>
  <c r="K15" i="52"/>
  <c r="K153" i="52"/>
  <c r="K130" i="52"/>
  <c r="K174" i="52"/>
  <c r="K151" i="52"/>
  <c r="K171" i="52"/>
  <c r="K47" i="52"/>
  <c r="K128" i="52"/>
  <c r="K16" i="52"/>
  <c r="K59" i="52"/>
  <c r="K125" i="52"/>
  <c r="K49" i="52"/>
  <c r="K72" i="52"/>
  <c r="K122" i="52"/>
  <c r="K139" i="52"/>
  <c r="K177" i="52"/>
  <c r="K175" i="52"/>
  <c r="K129" i="52"/>
  <c r="K68" i="52"/>
  <c r="K104" i="52"/>
  <c r="K166" i="52"/>
  <c r="K45" i="52"/>
  <c r="K57" i="52"/>
  <c r="K81" i="52"/>
  <c r="K94" i="52"/>
  <c r="K147" i="52"/>
  <c r="K158" i="52"/>
  <c r="K83" i="52"/>
  <c r="K108" i="52"/>
  <c r="K165" i="52"/>
  <c r="K33" i="52"/>
  <c r="K48" i="52"/>
  <c r="L156" i="52" l="1"/>
  <c r="L136" i="52"/>
  <c r="L77" i="52"/>
  <c r="L65" i="52"/>
  <c r="L31" i="52"/>
  <c r="L14" i="52"/>
  <c r="L149" i="52"/>
  <c r="L137" i="52"/>
  <c r="L99" i="52"/>
  <c r="L54" i="52"/>
  <c r="L35" i="52"/>
  <c r="L23" i="52"/>
  <c r="L165" i="52"/>
  <c r="L135" i="52"/>
  <c r="L112" i="52"/>
  <c r="L88" i="52"/>
  <c r="L42" i="52"/>
  <c r="L27" i="52"/>
  <c r="L18" i="52"/>
  <c r="L10" i="52"/>
  <c r="L179" i="52"/>
  <c r="L145" i="52"/>
  <c r="L121" i="52"/>
  <c r="L114" i="52"/>
  <c r="L109" i="52"/>
  <c r="L95" i="52"/>
  <c r="L17" i="52"/>
  <c r="L153" i="52"/>
  <c r="L98" i="52"/>
  <c r="L146" i="52"/>
  <c r="L38" i="52"/>
  <c r="L166" i="52"/>
  <c r="L111" i="52"/>
  <c r="L97" i="52"/>
  <c r="L86" i="52"/>
  <c r="L84" i="52"/>
  <c r="L73" i="52"/>
  <c r="L60" i="52"/>
  <c r="L22" i="52"/>
  <c r="L177" i="52"/>
  <c r="L85" i="52"/>
  <c r="L64" i="52"/>
  <c r="L13" i="52"/>
  <c r="L144" i="52"/>
  <c r="L116" i="52"/>
  <c r="L76" i="52"/>
  <c r="L62" i="52"/>
  <c r="L52" i="52"/>
  <c r="L50" i="52"/>
  <c r="L39" i="52"/>
  <c r="L26" i="52"/>
  <c r="L51" i="52"/>
  <c r="L9" i="52"/>
  <c r="L150" i="52"/>
  <c r="L119" i="52"/>
  <c r="L41" i="52"/>
  <c r="L30" i="52"/>
  <c r="L154" i="52"/>
  <c r="L108" i="52"/>
  <c r="L34" i="52"/>
  <c r="L157" i="52"/>
  <c r="L139" i="52"/>
  <c r="L115" i="52"/>
  <c r="L72" i="52"/>
  <c r="L160" i="52"/>
  <c r="L55" i="52"/>
  <c r="L164" i="52"/>
  <c r="L130" i="52"/>
  <c r="L140" i="52"/>
  <c r="L110" i="52"/>
  <c r="L75" i="52"/>
  <c r="L40" i="52"/>
  <c r="L161" i="52"/>
  <c r="L183" i="52"/>
  <c r="L158" i="52"/>
  <c r="L36" i="52"/>
  <c r="L91" i="52"/>
  <c r="L167" i="52"/>
  <c r="L104" i="52"/>
  <c r="L25" i="52"/>
  <c r="L113" i="52"/>
  <c r="L152" i="52"/>
  <c r="L92" i="52"/>
  <c r="L169" i="52"/>
  <c r="L159" i="52"/>
  <c r="L105" i="52"/>
  <c r="L29" i="52"/>
  <c r="L61" i="52"/>
  <c r="L142" i="52"/>
  <c r="L176" i="52"/>
  <c r="L143" i="52"/>
  <c r="L163" i="52"/>
  <c r="L87" i="52"/>
  <c r="L53" i="52"/>
  <c r="L24" i="52"/>
  <c r="L68" i="52"/>
  <c r="L81" i="52"/>
  <c r="L12" i="52"/>
  <c r="L94" i="52"/>
  <c r="L43" i="52"/>
  <c r="L181" i="52"/>
  <c r="L19" i="52"/>
  <c r="L123" i="52"/>
  <c r="L172" i="52"/>
  <c r="L83" i="52"/>
  <c r="L151" i="52"/>
  <c r="L117" i="52"/>
  <c r="L15" i="52"/>
  <c r="L131" i="52"/>
  <c r="L155" i="52"/>
  <c r="L122" i="52"/>
  <c r="L100" i="52"/>
  <c r="L66" i="52"/>
  <c r="L11" i="52"/>
  <c r="L45" i="52"/>
  <c r="L58" i="52"/>
  <c r="L33" i="52"/>
  <c r="L48" i="52"/>
  <c r="L71" i="52"/>
  <c r="L175" i="52"/>
  <c r="L67" i="52"/>
  <c r="L147" i="52"/>
  <c r="L173" i="52"/>
  <c r="L170" i="52"/>
  <c r="L174" i="52"/>
  <c r="L69" i="52"/>
  <c r="L93" i="52"/>
  <c r="L127" i="52"/>
  <c r="L138" i="52"/>
  <c r="L49" i="52"/>
  <c r="L171" i="52"/>
  <c r="L178" i="52"/>
  <c r="L125" i="52"/>
  <c r="L37" i="52"/>
  <c r="L89" i="52"/>
  <c r="L132" i="52"/>
  <c r="L168" i="52"/>
  <c r="L134" i="52"/>
  <c r="L79" i="52"/>
  <c r="L44" i="52"/>
  <c r="L148" i="52"/>
  <c r="L32" i="52"/>
  <c r="L20" i="52"/>
  <c r="L133" i="52"/>
  <c r="L129" i="52"/>
  <c r="L57" i="52"/>
  <c r="L102" i="52"/>
  <c r="L8" i="52"/>
  <c r="L126" i="52"/>
  <c r="L70" i="52"/>
  <c r="L56" i="52"/>
  <c r="L80" i="52"/>
  <c r="L82" i="52"/>
  <c r="L106" i="52"/>
  <c r="L124" i="52"/>
  <c r="L28" i="52"/>
  <c r="L47" i="52"/>
  <c r="L128" i="52"/>
  <c r="L16" i="52"/>
  <c r="L59" i="52"/>
  <c r="L78" i="52"/>
  <c r="L101" i="52"/>
  <c r="L118" i="52"/>
  <c r="L96" i="52"/>
</calcChain>
</file>

<file path=xl/sharedStrings.xml><?xml version="1.0" encoding="utf-8"?>
<sst xmlns="http://schemas.openxmlformats.org/spreadsheetml/2006/main" count="4405" uniqueCount="757">
  <si>
    <t>Index of tables</t>
  </si>
  <si>
    <t>Table 8</t>
  </si>
  <si>
    <t>Table 9</t>
  </si>
  <si>
    <t>Table 12</t>
  </si>
  <si>
    <t>Table 13</t>
  </si>
  <si>
    <t>Table 14</t>
  </si>
  <si>
    <t>Table 15</t>
  </si>
  <si>
    <t>Local Authority tables</t>
  </si>
  <si>
    <t>Table 16</t>
  </si>
  <si>
    <t>Table 17</t>
  </si>
  <si>
    <t>Table 18</t>
  </si>
  <si>
    <t>Table 19</t>
  </si>
  <si>
    <t>Table 20</t>
  </si>
  <si>
    <t>F</t>
  </si>
  <si>
    <t>Total</t>
  </si>
  <si>
    <t>English</t>
  </si>
  <si>
    <t>Mathematics</t>
  </si>
  <si>
    <t>Core Science</t>
  </si>
  <si>
    <t>Additional Science</t>
  </si>
  <si>
    <t>Additional Applied Science</t>
  </si>
  <si>
    <t>Physics</t>
  </si>
  <si>
    <t>Chemistry</t>
  </si>
  <si>
    <t>Biological Sciences</t>
  </si>
  <si>
    <t>Other Sciences</t>
  </si>
  <si>
    <t>D &amp; T: Electronic Products</t>
  </si>
  <si>
    <t>D &amp; T: Food Technology</t>
  </si>
  <si>
    <t>D &amp; T: Graphic Products</t>
  </si>
  <si>
    <t>D &amp; T: Resistant Materials</t>
  </si>
  <si>
    <t>D &amp; T: Systems &amp; Control</t>
  </si>
  <si>
    <t>D &amp; T: Textiles Technology</t>
  </si>
  <si>
    <t>Business Studies</t>
  </si>
  <si>
    <t>Home Economics</t>
  </si>
  <si>
    <t>Geography</t>
  </si>
  <si>
    <t>History</t>
  </si>
  <si>
    <t>Humanities</t>
  </si>
  <si>
    <t>Social Studies</t>
  </si>
  <si>
    <t>Music</t>
  </si>
  <si>
    <t>French</t>
  </si>
  <si>
    <t>German</t>
  </si>
  <si>
    <t>Spanish</t>
  </si>
  <si>
    <t>Italian</t>
  </si>
  <si>
    <t>Other Modern Languages</t>
  </si>
  <si>
    <t>Art and Design</t>
  </si>
  <si>
    <t>English Literature</t>
  </si>
  <si>
    <t>Drama</t>
  </si>
  <si>
    <t>Media/Film/TV</t>
  </si>
  <si>
    <t>Communication Studies</t>
  </si>
  <si>
    <t>Physical Education</t>
  </si>
  <si>
    <t>Religious Studies</t>
  </si>
  <si>
    <t>Coverage: England</t>
  </si>
  <si>
    <t>Pupils (thousands)</t>
  </si>
  <si>
    <t>Achieved grades A*-C</t>
  </si>
  <si>
    <t>Achieved grades A*-G</t>
  </si>
  <si>
    <t>Boys</t>
  </si>
  <si>
    <t>Girls</t>
  </si>
  <si>
    <t>Any Subject</t>
  </si>
  <si>
    <t>English &amp; Mathematics</t>
  </si>
  <si>
    <t>Mathematics &amp; Science</t>
  </si>
  <si>
    <t>English, Mathematics &amp; Science</t>
  </si>
  <si>
    <t>Any Science</t>
  </si>
  <si>
    <t>Any Design &amp; Technology</t>
  </si>
  <si>
    <t>Any Modern Language</t>
  </si>
  <si>
    <t>Thousands</t>
  </si>
  <si>
    <t>As a percentage of pupils at the end of Key Stage 4 attempting the subject</t>
  </si>
  <si>
    <t>Any Subject (Thousands)</t>
  </si>
  <si>
    <t>A</t>
  </si>
  <si>
    <t>B</t>
  </si>
  <si>
    <t>C</t>
  </si>
  <si>
    <t>D</t>
  </si>
  <si>
    <t>E</t>
  </si>
  <si>
    <t>G</t>
  </si>
  <si>
    <t>Statistics</t>
  </si>
  <si>
    <t>Economics</t>
  </si>
  <si>
    <t>Vocational Studies</t>
  </si>
  <si>
    <t>Entries (thousands)</t>
  </si>
  <si>
    <t>Grades obtained</t>
  </si>
  <si>
    <t>Subjects</t>
  </si>
  <si>
    <t>A*</t>
  </si>
  <si>
    <t>Entries</t>
  </si>
  <si>
    <t>Number</t>
  </si>
  <si>
    <t>English for speakers of other languages</t>
  </si>
  <si>
    <t>Hindi</t>
  </si>
  <si>
    <t>DD</t>
  </si>
  <si>
    <t>DE</t>
  </si>
  <si>
    <t>EE</t>
  </si>
  <si>
    <t>EF</t>
  </si>
  <si>
    <t>FF</t>
  </si>
  <si>
    <t>FG</t>
  </si>
  <si>
    <t>GG</t>
  </si>
  <si>
    <t>Applied Art and Design</t>
  </si>
  <si>
    <t>Applied Business</t>
  </si>
  <si>
    <t>Health and Social Care</t>
  </si>
  <si>
    <t>Leisure and Tourism</t>
  </si>
  <si>
    <t>Manufacturing</t>
  </si>
  <si>
    <t>Construction</t>
  </si>
  <si>
    <t>Hospitality and Catering</t>
  </si>
  <si>
    <t>Applied Science</t>
  </si>
  <si>
    <t>Engineering</t>
  </si>
  <si>
    <t>Applied Information and Communication Technology</t>
  </si>
  <si>
    <t>Media: Communication and Production</t>
  </si>
  <si>
    <t>Performing Arts</t>
  </si>
  <si>
    <t>Applied Physical Education</t>
  </si>
  <si>
    <t>Total Entries</t>
  </si>
  <si>
    <t>A*A*</t>
  </si>
  <si>
    <t>A*A</t>
  </si>
  <si>
    <t>AA</t>
  </si>
  <si>
    <t>AB</t>
  </si>
  <si>
    <t>BB</t>
  </si>
  <si>
    <t>BC</t>
  </si>
  <si>
    <t>CC</t>
  </si>
  <si>
    <t>CD</t>
  </si>
  <si>
    <t>All subjects</t>
  </si>
  <si>
    <t>Number of awards</t>
  </si>
  <si>
    <t>Type of Qualification</t>
  </si>
  <si>
    <t>Level 1</t>
  </si>
  <si>
    <t>Level 2</t>
  </si>
  <si>
    <t>Level 3</t>
  </si>
  <si>
    <t>Free-standing Mathematics Qualification</t>
  </si>
  <si>
    <t>Asset Languages</t>
  </si>
  <si>
    <t>AS Level</t>
  </si>
  <si>
    <t>Applied AS Level</t>
  </si>
  <si>
    <r>
      <t>U</t>
    </r>
    <r>
      <rPr>
        <vertAlign val="superscript"/>
        <sz val="8"/>
        <rFont val="Arial"/>
        <family val="2"/>
      </rPr>
      <t>3</t>
    </r>
  </si>
  <si>
    <r>
      <t>X</t>
    </r>
    <r>
      <rPr>
        <vertAlign val="superscript"/>
        <sz val="8"/>
        <rFont val="Arial"/>
        <family val="2"/>
      </rPr>
      <t>4</t>
    </r>
  </si>
  <si>
    <t>x   Figure has been suppressed due to low numbers (1 or 2 pupils) or where secondary suppression has been applied.</t>
  </si>
  <si>
    <t xml:space="preserve">5+A*-C grades </t>
  </si>
  <si>
    <t xml:space="preserve">5+A*-G grades </t>
  </si>
  <si>
    <t>Any passes</t>
  </si>
  <si>
    <t>Per cent entered</t>
  </si>
  <si>
    <t>Per cent achieved</t>
  </si>
  <si>
    <t>E12000001</t>
  </si>
  <si>
    <t>Darlington</t>
  </si>
  <si>
    <t>E06000005</t>
  </si>
  <si>
    <t>E06000047</t>
  </si>
  <si>
    <t>Gateshead</t>
  </si>
  <si>
    <t>E08000020</t>
  </si>
  <si>
    <t>Hartlepool</t>
  </si>
  <si>
    <t>E06000001</t>
  </si>
  <si>
    <t>Middlesbrough</t>
  </si>
  <si>
    <t>E06000002</t>
  </si>
  <si>
    <t>Newcastle upon Tyne</t>
  </si>
  <si>
    <t>E08000021</t>
  </si>
  <si>
    <t>North Tyneside</t>
  </si>
  <si>
    <t>E08000022</t>
  </si>
  <si>
    <t>Northumberland</t>
  </si>
  <si>
    <t>E06000048</t>
  </si>
  <si>
    <t>Redcar and Cleveland</t>
  </si>
  <si>
    <t>E06000003</t>
  </si>
  <si>
    <t>South Tyneside</t>
  </si>
  <si>
    <t>E08000023</t>
  </si>
  <si>
    <t>Stockton-on-Tees</t>
  </si>
  <si>
    <t>E06000004</t>
  </si>
  <si>
    <t>Sunderland</t>
  </si>
  <si>
    <t>E08000024</t>
  </si>
  <si>
    <t>E12000002</t>
  </si>
  <si>
    <t>Blackburn with Darwen</t>
  </si>
  <si>
    <t>E06000008</t>
  </si>
  <si>
    <t>Blackpool</t>
  </si>
  <si>
    <t>E06000009</t>
  </si>
  <si>
    <t>Bolton</t>
  </si>
  <si>
    <t>E08000001</t>
  </si>
  <si>
    <t>Bury</t>
  </si>
  <si>
    <t>E08000002</t>
  </si>
  <si>
    <t>Cheshire East</t>
  </si>
  <si>
    <t>E06000049</t>
  </si>
  <si>
    <t>Cheshire West and Chester</t>
  </si>
  <si>
    <t>E06000050</t>
  </si>
  <si>
    <t>Cumbria</t>
  </si>
  <si>
    <t>E10000006</t>
  </si>
  <si>
    <t>Halton</t>
  </si>
  <si>
    <t>E06000006</t>
  </si>
  <si>
    <t>Knowsley</t>
  </si>
  <si>
    <t>E08000011</t>
  </si>
  <si>
    <t>Lancashire</t>
  </si>
  <si>
    <t>E10000017</t>
  </si>
  <si>
    <t>Liverpool</t>
  </si>
  <si>
    <t>E08000012</t>
  </si>
  <si>
    <t>Manchester</t>
  </si>
  <si>
    <t>E08000003</t>
  </si>
  <si>
    <t>Oldham</t>
  </si>
  <si>
    <t>E08000004</t>
  </si>
  <si>
    <t>Rochdale</t>
  </si>
  <si>
    <t>E08000005</t>
  </si>
  <si>
    <t>Salford</t>
  </si>
  <si>
    <t>E08000006</t>
  </si>
  <si>
    <t>Sefton</t>
  </si>
  <si>
    <t>E08000014</t>
  </si>
  <si>
    <t>St. Helens</t>
  </si>
  <si>
    <t>E08000013</t>
  </si>
  <si>
    <t>Stockport</t>
  </si>
  <si>
    <t>E08000007</t>
  </si>
  <si>
    <t>Tameside</t>
  </si>
  <si>
    <t>E08000008</t>
  </si>
  <si>
    <t>Trafford</t>
  </si>
  <si>
    <t>E08000009</t>
  </si>
  <si>
    <t>Warrington</t>
  </si>
  <si>
    <t>E06000007</t>
  </si>
  <si>
    <t>Wigan</t>
  </si>
  <si>
    <t>E08000010</t>
  </si>
  <si>
    <t>Wirral</t>
  </si>
  <si>
    <t>E08000015</t>
  </si>
  <si>
    <t>E12000003</t>
  </si>
  <si>
    <t>Barnsley</t>
  </si>
  <si>
    <t>E08000016</t>
  </si>
  <si>
    <t>Bradford</t>
  </si>
  <si>
    <t>E08000032</t>
  </si>
  <si>
    <t>Calderdale</t>
  </si>
  <si>
    <t>E08000033</t>
  </si>
  <si>
    <t>Doncaster</t>
  </si>
  <si>
    <t>E08000017</t>
  </si>
  <si>
    <t>East Riding of Yorkshire</t>
  </si>
  <si>
    <t>E06000011</t>
  </si>
  <si>
    <t>Kingston upon Hull, City of</t>
  </si>
  <si>
    <t>E06000010</t>
  </si>
  <si>
    <t>Kirklees</t>
  </si>
  <si>
    <t>E08000034</t>
  </si>
  <si>
    <t>Leeds</t>
  </si>
  <si>
    <t>E08000035</t>
  </si>
  <si>
    <t>North East Lincolnshire</t>
  </si>
  <si>
    <t>E06000012</t>
  </si>
  <si>
    <t>North Lincolnshire</t>
  </si>
  <si>
    <t>E06000013</t>
  </si>
  <si>
    <t>North Yorkshire</t>
  </si>
  <si>
    <t>E10000023</t>
  </si>
  <si>
    <t>Rotherham</t>
  </si>
  <si>
    <t>E08000018</t>
  </si>
  <si>
    <t>Sheffield</t>
  </si>
  <si>
    <t>E08000019</t>
  </si>
  <si>
    <t>Wakefield</t>
  </si>
  <si>
    <t>E08000036</t>
  </si>
  <si>
    <t>York</t>
  </si>
  <si>
    <t>E06000014</t>
  </si>
  <si>
    <t>E12000004</t>
  </si>
  <si>
    <t>Derby</t>
  </si>
  <si>
    <t>E06000015</t>
  </si>
  <si>
    <t>Derbyshire</t>
  </si>
  <si>
    <t>E10000007</t>
  </si>
  <si>
    <t>Leicester</t>
  </si>
  <si>
    <t>E06000016</t>
  </si>
  <si>
    <t>Leicestershire</t>
  </si>
  <si>
    <t>E10000018</t>
  </si>
  <si>
    <t>Lincolnshire</t>
  </si>
  <si>
    <t>E10000019</t>
  </si>
  <si>
    <t>Northamptonshire</t>
  </si>
  <si>
    <t>E10000021</t>
  </si>
  <si>
    <t>Nottingham</t>
  </si>
  <si>
    <t>E06000018</t>
  </si>
  <si>
    <t>Nottinghamshire</t>
  </si>
  <si>
    <t>E10000024</t>
  </si>
  <si>
    <t>Rutland</t>
  </si>
  <si>
    <t>E06000017</t>
  </si>
  <si>
    <t>E12000005</t>
  </si>
  <si>
    <t>Birmingham</t>
  </si>
  <si>
    <t>E08000025</t>
  </si>
  <si>
    <t>Coventry</t>
  </si>
  <si>
    <t>E08000026</t>
  </si>
  <si>
    <t>Dudley</t>
  </si>
  <si>
    <t>E08000027</t>
  </si>
  <si>
    <t>E06000019</t>
  </si>
  <si>
    <t>Sandwell</t>
  </si>
  <si>
    <t>E08000028</t>
  </si>
  <si>
    <t>Shropshire</t>
  </si>
  <si>
    <t>E06000051</t>
  </si>
  <si>
    <t>Solihull</t>
  </si>
  <si>
    <t>E08000029</t>
  </si>
  <si>
    <t>Staffordshire</t>
  </si>
  <si>
    <t>E10000028</t>
  </si>
  <si>
    <t>Stoke-on-Trent</t>
  </si>
  <si>
    <t>E06000021</t>
  </si>
  <si>
    <t>Telford and Wrekin</t>
  </si>
  <si>
    <t>E06000020</t>
  </si>
  <si>
    <t>Walsall</t>
  </si>
  <si>
    <t>E08000030</t>
  </si>
  <si>
    <t>Warwickshire</t>
  </si>
  <si>
    <t>E10000031</t>
  </si>
  <si>
    <t>Wolverhampton</t>
  </si>
  <si>
    <t>E08000031</t>
  </si>
  <si>
    <t>Worcestershire</t>
  </si>
  <si>
    <t>E10000034</t>
  </si>
  <si>
    <t>E12000006</t>
  </si>
  <si>
    <t>Bedford</t>
  </si>
  <si>
    <t>E06000055</t>
  </si>
  <si>
    <t>Cambridgeshire</t>
  </si>
  <si>
    <t>E10000003</t>
  </si>
  <si>
    <t>Central Bedfordshire</t>
  </si>
  <si>
    <t>E06000056</t>
  </si>
  <si>
    <t>Essex</t>
  </si>
  <si>
    <t>E10000012</t>
  </si>
  <si>
    <t>Hertfordshire</t>
  </si>
  <si>
    <t>E10000015</t>
  </si>
  <si>
    <t>Luton</t>
  </si>
  <si>
    <t>E06000032</t>
  </si>
  <si>
    <t>Norfolk</t>
  </si>
  <si>
    <t>E10000020</t>
  </si>
  <si>
    <t>Peterborough</t>
  </si>
  <si>
    <t>E06000031</t>
  </si>
  <si>
    <t>Southend-on-Sea</t>
  </si>
  <si>
    <t>E06000033</t>
  </si>
  <si>
    <t>Suffolk</t>
  </si>
  <si>
    <t>E10000029</t>
  </si>
  <si>
    <t>Thurrock</t>
  </si>
  <si>
    <t>E06000034</t>
  </si>
  <si>
    <t>E12000007</t>
  </si>
  <si>
    <t>Inner London</t>
  </si>
  <si>
    <t>E13000001</t>
  </si>
  <si>
    <t>Camden</t>
  </si>
  <si>
    <t>E09000007</t>
  </si>
  <si>
    <t>City of London</t>
  </si>
  <si>
    <t>E09000001</t>
  </si>
  <si>
    <t>.</t>
  </si>
  <si>
    <t>Hackney</t>
  </si>
  <si>
    <t>E09000012</t>
  </si>
  <si>
    <t>Hammersmith and Fulham</t>
  </si>
  <si>
    <t>E09000013</t>
  </si>
  <si>
    <t>Haringey</t>
  </si>
  <si>
    <t>E09000014</t>
  </si>
  <si>
    <t>Islington</t>
  </si>
  <si>
    <t>E09000019</t>
  </si>
  <si>
    <t>Kensington and Chelsea</t>
  </si>
  <si>
    <t>E09000020</t>
  </si>
  <si>
    <t>Lambeth</t>
  </si>
  <si>
    <t>E09000022</t>
  </si>
  <si>
    <t>Lewisham</t>
  </si>
  <si>
    <t>E09000023</t>
  </si>
  <si>
    <t>Newham</t>
  </si>
  <si>
    <t>E09000025</t>
  </si>
  <si>
    <t>Southwark</t>
  </si>
  <si>
    <t>E09000028</t>
  </si>
  <si>
    <t>Tower Hamlets</t>
  </si>
  <si>
    <t>E09000030</t>
  </si>
  <si>
    <t>Wandsworth</t>
  </si>
  <si>
    <t>E09000032</t>
  </si>
  <si>
    <t>Westminster</t>
  </si>
  <si>
    <t>E09000033</t>
  </si>
  <si>
    <t>Outer London</t>
  </si>
  <si>
    <t>E13000002</t>
  </si>
  <si>
    <t>Barking and Dagenham</t>
  </si>
  <si>
    <t>E09000002</t>
  </si>
  <si>
    <t>Barnet</t>
  </si>
  <si>
    <t>E09000003</t>
  </si>
  <si>
    <t>Bexley</t>
  </si>
  <si>
    <t>E09000004</t>
  </si>
  <si>
    <t>Brent</t>
  </si>
  <si>
    <t>E09000005</t>
  </si>
  <si>
    <t>Bromley</t>
  </si>
  <si>
    <t>E09000006</t>
  </si>
  <si>
    <t>Croydon</t>
  </si>
  <si>
    <t>E09000008</t>
  </si>
  <si>
    <t>Ealing</t>
  </si>
  <si>
    <t>E09000009</t>
  </si>
  <si>
    <t>Enfield</t>
  </si>
  <si>
    <t>E09000010</t>
  </si>
  <si>
    <t>Greenwich</t>
  </si>
  <si>
    <t>E09000011</t>
  </si>
  <si>
    <t>Harrow</t>
  </si>
  <si>
    <t>E09000015</t>
  </si>
  <si>
    <t>Havering</t>
  </si>
  <si>
    <t>E09000016</t>
  </si>
  <si>
    <t>Hillingdon</t>
  </si>
  <si>
    <t>E09000017</t>
  </si>
  <si>
    <t>Hounslow</t>
  </si>
  <si>
    <t>E09000018</t>
  </si>
  <si>
    <t>Kingston upon Thames</t>
  </si>
  <si>
    <t>E09000021</t>
  </si>
  <si>
    <t>Merton</t>
  </si>
  <si>
    <t>E09000024</t>
  </si>
  <si>
    <t>Redbridge</t>
  </si>
  <si>
    <t>E09000026</t>
  </si>
  <si>
    <t>Richmond upon Thames</t>
  </si>
  <si>
    <t>E09000027</t>
  </si>
  <si>
    <t>Sutton</t>
  </si>
  <si>
    <t>E09000029</t>
  </si>
  <si>
    <t>Waltham Forest</t>
  </si>
  <si>
    <t>E09000031</t>
  </si>
  <si>
    <t>E12000008</t>
  </si>
  <si>
    <t>Bracknell Forest</t>
  </si>
  <si>
    <t>E06000036</t>
  </si>
  <si>
    <t>Brighton and Hove</t>
  </si>
  <si>
    <t>E06000043</t>
  </si>
  <si>
    <t>Buckinghamshire</t>
  </si>
  <si>
    <t>E10000002</t>
  </si>
  <si>
    <t>East Sussex</t>
  </si>
  <si>
    <t>E10000011</t>
  </si>
  <si>
    <t>Hampshire</t>
  </si>
  <si>
    <t>E10000014</t>
  </si>
  <si>
    <t>Isle of Wight</t>
  </si>
  <si>
    <t>E06000046</t>
  </si>
  <si>
    <t>Kent</t>
  </si>
  <si>
    <t>E10000016</t>
  </si>
  <si>
    <t>Medway</t>
  </si>
  <si>
    <t>E06000035</t>
  </si>
  <si>
    <t>Milton Keynes</t>
  </si>
  <si>
    <t>E06000042</t>
  </si>
  <si>
    <t>Oxfordshire</t>
  </si>
  <si>
    <t>E10000025</t>
  </si>
  <si>
    <t>Portsmouth</t>
  </si>
  <si>
    <t>E06000044</t>
  </si>
  <si>
    <t>Reading</t>
  </si>
  <si>
    <t>E06000038</t>
  </si>
  <si>
    <t>Slough</t>
  </si>
  <si>
    <t>E06000039</t>
  </si>
  <si>
    <t>Southampton</t>
  </si>
  <si>
    <t>E06000045</t>
  </si>
  <si>
    <t>Surrey</t>
  </si>
  <si>
    <t>E10000030</t>
  </si>
  <si>
    <t>West Berkshire</t>
  </si>
  <si>
    <t>E06000037</t>
  </si>
  <si>
    <t>West Sussex</t>
  </si>
  <si>
    <t>E10000032</t>
  </si>
  <si>
    <t>Windsor and Maidenhead</t>
  </si>
  <si>
    <t>E06000040</t>
  </si>
  <si>
    <t>Wokingham</t>
  </si>
  <si>
    <t>E06000041</t>
  </si>
  <si>
    <t>E12000009</t>
  </si>
  <si>
    <t>Isles of Scilly</t>
  </si>
  <si>
    <t>E06000053</t>
  </si>
  <si>
    <t>Bath and North East Somerset</t>
  </si>
  <si>
    <t>E06000022</t>
  </si>
  <si>
    <t>Bournemouth</t>
  </si>
  <si>
    <t>E06000028</t>
  </si>
  <si>
    <t>Bristol, City of</t>
  </si>
  <si>
    <t>E06000023</t>
  </si>
  <si>
    <t>Cornwall</t>
  </si>
  <si>
    <t>E06000052</t>
  </si>
  <si>
    <t>Devon</t>
  </si>
  <si>
    <t>E10000008</t>
  </si>
  <si>
    <t>Dorset</t>
  </si>
  <si>
    <t>E10000009</t>
  </si>
  <si>
    <t>Gloucestershire</t>
  </si>
  <si>
    <t>E10000013</t>
  </si>
  <si>
    <t>North Somerset</t>
  </si>
  <si>
    <t>E06000024</t>
  </si>
  <si>
    <t>Plymouth</t>
  </si>
  <si>
    <t>E06000026</t>
  </si>
  <si>
    <t>Poole</t>
  </si>
  <si>
    <t>E06000029</t>
  </si>
  <si>
    <t>Somerset</t>
  </si>
  <si>
    <t>E10000027</t>
  </si>
  <si>
    <t>South Gloucestershire</t>
  </si>
  <si>
    <t>E06000025</t>
  </si>
  <si>
    <t>Swindon</t>
  </si>
  <si>
    <t>E06000030</t>
  </si>
  <si>
    <t>Torbay</t>
  </si>
  <si>
    <t>E06000027</t>
  </si>
  <si>
    <t>Wiltshire</t>
  </si>
  <si>
    <t>E06000054</t>
  </si>
  <si>
    <t>E92000001</t>
  </si>
  <si>
    <t>5+ A*-C grades</t>
  </si>
  <si>
    <t>2005/06</t>
  </si>
  <si>
    <t>2006/07</t>
  </si>
  <si>
    <t>2007/08</t>
  </si>
  <si>
    <t>2008/09</t>
  </si>
  <si>
    <t>2009/10</t>
  </si>
  <si>
    <t>2010/11</t>
  </si>
  <si>
    <t>English Baccalaureate subject areas</t>
  </si>
  <si>
    <t>Percentage entered</t>
  </si>
  <si>
    <t xml:space="preserve">Percentage  achieved </t>
  </si>
  <si>
    <t>Percentage of pupils entered for the components of the English Baccalaureate:</t>
  </si>
  <si>
    <t>Sciences</t>
  </si>
  <si>
    <t>History or Geography</t>
  </si>
  <si>
    <t>Languages</t>
  </si>
  <si>
    <t>Number of eligible pupils</t>
  </si>
  <si>
    <t>% making expected progress</t>
  </si>
  <si>
    <t>.  Not applicable.</t>
  </si>
  <si>
    <r>
      <t>Percentage of pupils achieving the components of the English Baccalaureate</t>
    </r>
    <r>
      <rPr>
        <vertAlign val="superscript"/>
        <sz val="8"/>
        <rFont val="Arial"/>
        <family val="2"/>
      </rPr>
      <t>3</t>
    </r>
    <r>
      <rPr>
        <sz val="8"/>
        <rFont val="Arial"/>
        <family val="2"/>
      </rPr>
      <t>:</t>
    </r>
  </si>
  <si>
    <r>
      <t>Coverage: England</t>
    </r>
    <r>
      <rPr>
        <b/>
        <vertAlign val="superscript"/>
        <sz val="9"/>
        <rFont val="Arial"/>
        <family val="2"/>
      </rPr>
      <t xml:space="preserve"> </t>
    </r>
  </si>
  <si>
    <t>2011/12</t>
  </si>
  <si>
    <t>County Durham</t>
  </si>
  <si>
    <t>Herefordshire, County of</t>
  </si>
  <si>
    <t>2.  A full explanation of how expected progress is calculated is included in the technical notes in this SFR.</t>
  </si>
  <si>
    <r>
      <t>Bedfordshire</t>
    </r>
    <r>
      <rPr>
        <vertAlign val="superscript"/>
        <sz val="8"/>
        <rFont val="Arial"/>
        <family val="2"/>
      </rPr>
      <t>3</t>
    </r>
  </si>
  <si>
    <r>
      <t>Cheshire</t>
    </r>
    <r>
      <rPr>
        <vertAlign val="superscript"/>
        <sz val="8"/>
        <rFont val="Arial"/>
        <family val="2"/>
      </rPr>
      <t>3</t>
    </r>
  </si>
  <si>
    <t>Independent special schools</t>
  </si>
  <si>
    <r>
      <t>State-funded special schools</t>
    </r>
    <r>
      <rPr>
        <vertAlign val="superscript"/>
        <sz val="8"/>
        <rFont val="Arial"/>
        <family val="2"/>
      </rPr>
      <t>6</t>
    </r>
  </si>
  <si>
    <t>Non-maintained special schools</t>
  </si>
  <si>
    <r>
      <t>England</t>
    </r>
    <r>
      <rPr>
        <b/>
        <vertAlign val="superscript"/>
        <sz val="8"/>
        <rFont val="Arial"/>
        <family val="2"/>
      </rPr>
      <t>1,4</t>
    </r>
  </si>
  <si>
    <t>Independent schools</t>
  </si>
  <si>
    <t>All special schools</t>
  </si>
  <si>
    <t xml:space="preserve"> </t>
  </si>
  <si>
    <t>London</t>
  </si>
  <si>
    <t>English Studies</t>
  </si>
  <si>
    <t>Classical Civilisation</t>
  </si>
  <si>
    <t>Classical Greek</t>
  </si>
  <si>
    <t>Latin</t>
  </si>
  <si>
    <t>Selective schools</t>
  </si>
  <si>
    <t>Comprehensive schools</t>
  </si>
  <si>
    <t>All Subjects</t>
  </si>
  <si>
    <t>Applied Engineering</t>
  </si>
  <si>
    <t>General Studies</t>
  </si>
  <si>
    <t>English Language</t>
  </si>
  <si>
    <r>
      <t>BTEC Award</t>
    </r>
    <r>
      <rPr>
        <vertAlign val="superscript"/>
        <sz val="8"/>
        <rFont val="Arial"/>
        <family val="2"/>
      </rPr>
      <t>3</t>
    </r>
  </si>
  <si>
    <r>
      <t>BTEC Certificate</t>
    </r>
    <r>
      <rPr>
        <vertAlign val="superscript"/>
        <sz val="8"/>
        <rFont val="Arial"/>
        <family val="2"/>
      </rPr>
      <t>3</t>
    </r>
  </si>
  <si>
    <r>
      <t>BTEC Diploma</t>
    </r>
    <r>
      <rPr>
        <vertAlign val="superscript"/>
        <sz val="8"/>
        <rFont val="Arial"/>
        <family val="2"/>
      </rPr>
      <t>3</t>
    </r>
  </si>
  <si>
    <r>
      <t>OCR National Award</t>
    </r>
    <r>
      <rPr>
        <vertAlign val="superscript"/>
        <sz val="8"/>
        <rFont val="Arial"/>
        <family val="2"/>
      </rPr>
      <t>3</t>
    </r>
  </si>
  <si>
    <r>
      <t>OCR National Certificate</t>
    </r>
    <r>
      <rPr>
        <vertAlign val="superscript"/>
        <sz val="8"/>
        <rFont val="Arial"/>
        <family val="2"/>
      </rPr>
      <t>3</t>
    </r>
  </si>
  <si>
    <t>6.  Includes Double Award Science and Applied Science.</t>
  </si>
  <si>
    <t>7.  Includes all other combined syllabus of which Design and Technology is the major part.</t>
  </si>
  <si>
    <t>8.  Also includes Computer Studies, Information Systems and any combined syllabus of which Information Technology is the major part.</t>
  </si>
  <si>
    <t>x  Figure has been suppressed due to low numbers (1 or 2 pupils) or where secondary suppression has been applied.</t>
  </si>
  <si>
    <t>Source: Key Stage 4 attainment data</t>
  </si>
  <si>
    <r>
      <t>England</t>
    </r>
    <r>
      <rPr>
        <b/>
        <vertAlign val="superscript"/>
        <sz val="8"/>
        <rFont val="Arial"/>
        <family val="2"/>
      </rPr>
      <t>1</t>
    </r>
  </si>
  <si>
    <t>GCSE attempts and achievements in selected subjects of pupils at the end of key stage 4 in schools (number)</t>
  </si>
  <si>
    <t>GCSE attempts and achievements in selected subjects of pupils at the end of key stage 4 in schools (percentage of pupils attempting the subject)</t>
  </si>
  <si>
    <t>GCSE attempts and achievements in selected subjects of pupils at the end of key stage 4 in schools (percentage of all pupils)</t>
  </si>
  <si>
    <t>GCSE attempts in selected subjects by pupils at the end of key stage 4 by school type (percentage)</t>
  </si>
  <si>
    <t>GCSE attempts in selected subjects by pupils at the end of key stage 4 by admissions basis (percentage)</t>
  </si>
  <si>
    <t>GCSE Full Course results of pupils at the end of key stage 4 in schools, by subject and grade</t>
  </si>
  <si>
    <t>Other Qualification results of pupils at the end of key stage 4 in all schools by type of qualification</t>
  </si>
  <si>
    <t>GCSE and equivalent results of pupils at the end of key stage 4 by gender for each local authority and region</t>
  </si>
  <si>
    <t>The English Baccalaureate by local authority and region</t>
  </si>
  <si>
    <t>3.  The English and English Language subject  lines may not add up to the overall English figure due to rounding.</t>
  </si>
  <si>
    <t>4.  English Language includes attempts and achievements in legacy 'English' GCSEs.</t>
  </si>
  <si>
    <t>Single award subjects previously in table 13 (prior to 2011/12) are shown in italics; Motor Vehicle Studies is grouped with Other Design and Technology; Catering Studies is grouped with Vocational Studies.</t>
  </si>
  <si>
    <t xml:space="preserve">3.  Some zero percentages will represent small numbers due to rounding. </t>
  </si>
  <si>
    <t>4.  The English and English Language subject  lines may not add up to the overall English figure due to rounding.</t>
  </si>
  <si>
    <r>
      <t>As a percentage of pupils at the end of Key Stage 4 in all schools</t>
    </r>
    <r>
      <rPr>
        <vertAlign val="superscript"/>
        <sz val="8"/>
        <rFont val="Arial"/>
        <family val="2"/>
      </rPr>
      <t>3</t>
    </r>
  </si>
  <si>
    <r>
      <t>As a percentage of pupils at the end of key stage 4 in each school type</t>
    </r>
    <r>
      <rPr>
        <vertAlign val="superscript"/>
        <sz val="8"/>
        <rFont val="Arial"/>
        <family val="2"/>
      </rPr>
      <t>2</t>
    </r>
  </si>
  <si>
    <r>
      <t>All state-funded mainstream schools</t>
    </r>
    <r>
      <rPr>
        <vertAlign val="superscript"/>
        <sz val="8"/>
        <rFont val="Arial"/>
        <family val="2"/>
      </rPr>
      <t>3</t>
    </r>
  </si>
  <si>
    <r>
      <t>Local authority maintained mainstream schools</t>
    </r>
    <r>
      <rPr>
        <vertAlign val="superscript"/>
        <sz val="8"/>
        <rFont val="Arial"/>
        <family val="2"/>
      </rPr>
      <t>4</t>
    </r>
  </si>
  <si>
    <r>
      <t>Academies and free schools</t>
    </r>
    <r>
      <rPr>
        <vertAlign val="superscript"/>
        <sz val="8"/>
        <rFont val="Arial"/>
        <family val="2"/>
      </rPr>
      <t>5</t>
    </r>
  </si>
  <si>
    <t>Sponsored academies</t>
  </si>
  <si>
    <t>Converter academies</t>
  </si>
  <si>
    <r>
      <t>All state-funded schools</t>
    </r>
    <r>
      <rPr>
        <vertAlign val="superscript"/>
        <sz val="8"/>
        <rFont val="Arial"/>
        <family val="2"/>
      </rPr>
      <t>7</t>
    </r>
  </si>
  <si>
    <t>Hospital schools and alternative provision including academy and free school alternative provision and pupil referral units</t>
  </si>
  <si>
    <t>All state-funded schools, hospital schools and alternative provision including academy and free school alternative provision and pupil referral units</t>
  </si>
  <si>
    <r>
      <t>All independent schools</t>
    </r>
    <r>
      <rPr>
        <vertAlign val="superscript"/>
        <sz val="8"/>
        <rFont val="Arial"/>
        <family val="2"/>
      </rPr>
      <t>8</t>
    </r>
  </si>
  <si>
    <t>All schools</t>
  </si>
  <si>
    <t xml:space="preserve">2.  Some zero percentages will represent small numbers due to rounding. </t>
  </si>
  <si>
    <t>4.  Local Authority maintained mainstream schools include community schools, voluntary aided schools, voluntary controlled schools and foundation schools.</t>
  </si>
  <si>
    <t>6.  State-funded special schools include community special schools, foundation special schools, special sponsored academies, special converter academies and special free schools.</t>
  </si>
  <si>
    <t>8.  All independent schools include non-maintained special schools, independent special schools and independent schools.</t>
  </si>
  <si>
    <t>9.  The English and English Language subject  lines may not add up to the overall English figure due to rounding.</t>
  </si>
  <si>
    <t>Modern schools</t>
  </si>
  <si>
    <t>3.  Grade U refers to pupils' results which are ungraded or unclassified.</t>
  </si>
  <si>
    <t>4.  Grade X refers to pupils who were absent or whose results are pending.</t>
  </si>
  <si>
    <t>5.  The English and English Language subject  lines may not add up to the overall English figure due to rounding.</t>
  </si>
  <si>
    <t>1. BTEC and OCR qualifications awarded as part of the Qualifications and Credit Framework (QCF) are included in their respective BTEC and OCR qualification categories.</t>
  </si>
  <si>
    <t>Number of end of key stage 4 pupils</t>
  </si>
  <si>
    <t>Percentage of pupils at the end of key stage 4 achieving at GCSE and equivalents:</t>
  </si>
  <si>
    <t xml:space="preserve">3.  Average capped point scores are calculated using the best 8 GCSE and equivalent results. </t>
  </si>
  <si>
    <t>5+ A*-C grades including English &amp; Mathematics GCSEs</t>
  </si>
  <si>
    <t>2012/13</t>
  </si>
  <si>
    <t>Source: key stage 4 attainment data</t>
  </si>
  <si>
    <t>Number of pupils at end key stage 4</t>
  </si>
  <si>
    <t>3.  The figures for pupils achieving the English and mathematics subject areas are calculated as a percentage of pupils at the end of key stage 4. The figures for sciences, history or geography and languages achievements are calculated as a percentage of those pupils who were entered in that subject area.</t>
  </si>
  <si>
    <r>
      <t>England</t>
    </r>
    <r>
      <rPr>
        <b/>
        <vertAlign val="superscript"/>
        <sz val="8"/>
        <rFont val="Arial"/>
        <family val="2"/>
      </rPr>
      <t>3</t>
    </r>
  </si>
  <si>
    <t>1.   State-funded schools include academies, free schools, city technology colleges and state-funded special schools but exclude independent schools, independent special schools, non-maintained special schools, hospital schools and alternative provision including academy and free school alternative provision and pupil referral units.</t>
  </si>
  <si>
    <t>Any Classical Study</t>
  </si>
  <si>
    <t>Arabic</t>
  </si>
  <si>
    <t>Chinese</t>
  </si>
  <si>
    <t>Polish</t>
  </si>
  <si>
    <t>Urdu</t>
  </si>
  <si>
    <t>Other Classical Studies</t>
  </si>
  <si>
    <r>
      <t>English</t>
    </r>
    <r>
      <rPr>
        <vertAlign val="superscript"/>
        <sz val="8"/>
        <rFont val="Arial"/>
        <family val="2"/>
      </rPr>
      <t>3</t>
    </r>
  </si>
  <si>
    <r>
      <t>English Language</t>
    </r>
    <r>
      <rPr>
        <vertAlign val="superscript"/>
        <sz val="8"/>
        <rFont val="Arial"/>
        <family val="2"/>
      </rPr>
      <t>4</t>
    </r>
  </si>
  <si>
    <r>
      <t>English</t>
    </r>
    <r>
      <rPr>
        <vertAlign val="superscript"/>
        <sz val="8"/>
        <rFont val="Arial"/>
        <family val="2"/>
      </rPr>
      <t>4</t>
    </r>
  </si>
  <si>
    <r>
      <t>English Language</t>
    </r>
    <r>
      <rPr>
        <vertAlign val="superscript"/>
        <sz val="8"/>
        <rFont val="Arial"/>
        <family val="2"/>
      </rPr>
      <t>5</t>
    </r>
  </si>
  <si>
    <r>
      <t>Other Sciences</t>
    </r>
    <r>
      <rPr>
        <vertAlign val="superscript"/>
        <sz val="8"/>
        <rFont val="Arial"/>
        <family val="2"/>
      </rPr>
      <t>6</t>
    </r>
  </si>
  <si>
    <r>
      <t>Other Design and Technology</t>
    </r>
    <r>
      <rPr>
        <vertAlign val="superscript"/>
        <sz val="8"/>
        <rFont val="Arial"/>
        <family val="2"/>
      </rPr>
      <t>7</t>
    </r>
  </si>
  <si>
    <r>
      <t>Information Technology</t>
    </r>
    <r>
      <rPr>
        <vertAlign val="superscript"/>
        <sz val="8"/>
        <rFont val="Arial"/>
        <family val="2"/>
      </rPr>
      <t>8</t>
    </r>
  </si>
  <si>
    <r>
      <t>English</t>
    </r>
    <r>
      <rPr>
        <vertAlign val="superscript"/>
        <sz val="8"/>
        <rFont val="Arial"/>
        <family val="2"/>
      </rPr>
      <t>9</t>
    </r>
  </si>
  <si>
    <r>
      <t>English Language</t>
    </r>
    <r>
      <rPr>
        <vertAlign val="superscript"/>
        <sz val="8"/>
        <rFont val="Arial"/>
        <family val="2"/>
      </rPr>
      <t>10</t>
    </r>
  </si>
  <si>
    <r>
      <t>English</t>
    </r>
    <r>
      <rPr>
        <vertAlign val="superscript"/>
        <sz val="8"/>
        <rFont val="Arial"/>
        <family val="2"/>
      </rPr>
      <t>5</t>
    </r>
  </si>
  <si>
    <r>
      <t>English Language</t>
    </r>
    <r>
      <rPr>
        <vertAlign val="superscript"/>
        <sz val="8"/>
        <rFont val="Arial"/>
        <family val="2"/>
      </rPr>
      <t>6</t>
    </r>
  </si>
  <si>
    <r>
      <t>OCR National Diploma</t>
    </r>
    <r>
      <rPr>
        <vertAlign val="superscript"/>
        <sz val="8"/>
        <rFont val="Arial"/>
        <family val="2"/>
      </rPr>
      <t>3</t>
    </r>
  </si>
  <si>
    <t>Region/
Local Authority</t>
  </si>
  <si>
    <t>Region/
Local Authority number</t>
  </si>
  <si>
    <t>North East</t>
  </si>
  <si>
    <t>North West</t>
  </si>
  <si>
    <t>Yorkshire and the Humber</t>
  </si>
  <si>
    <t>East Midlands</t>
  </si>
  <si>
    <t>West Midlands</t>
  </si>
  <si>
    <t>East</t>
  </si>
  <si>
    <t>South East</t>
  </si>
  <si>
    <t>South West</t>
  </si>
  <si>
    <t>Entered GCSE</t>
  </si>
  <si>
    <t>4.  English Language includes entries and achievements in legacy 'English' GCSEs.</t>
  </si>
  <si>
    <t>5.  English Language includes entries and achievements in legacy 'English' GCSEs.</t>
  </si>
  <si>
    <t>10.  English Language includes entries in legacy 'English' GCSEs.</t>
  </si>
  <si>
    <t>6.  English Language includes entries and achievements in legacy 'English' GCSEs.</t>
  </si>
  <si>
    <t>All</t>
  </si>
  <si>
    <r>
      <t>Total (State-funded sector)</t>
    </r>
    <r>
      <rPr>
        <b/>
        <vertAlign val="superscript"/>
        <sz val="8"/>
        <rFont val="Arial"/>
        <family val="2"/>
      </rPr>
      <t>1</t>
    </r>
  </si>
  <si>
    <t>Vlookup</t>
  </si>
  <si>
    <t>5 A*-C grades</t>
  </si>
  <si>
    <t>5 A*-C grades inc E&amp;m</t>
  </si>
  <si>
    <t>5+ A*-C grades including English and mathematics GCSEs</t>
  </si>
  <si>
    <t>Please select criteria</t>
  </si>
  <si>
    <t xml:space="preserve">Gender: </t>
  </si>
  <si>
    <r>
      <t>Average capped</t>
    </r>
    <r>
      <rPr>
        <vertAlign val="superscript"/>
        <sz val="8"/>
        <rFont val="Arial"/>
        <family val="2"/>
      </rPr>
      <t>3</t>
    </r>
    <r>
      <rPr>
        <sz val="8"/>
        <rFont val="Arial"/>
        <family val="2"/>
      </rPr>
      <t xml:space="preserve"> GCSE and equivalents point score per pupil</t>
    </r>
  </si>
  <si>
    <t>Average GCSE and equivalents point score per pupil</t>
  </si>
  <si>
    <t>5+ A*-C including English &amp; mathematics GCSEs</t>
  </si>
  <si>
    <t>5+ A*-G including English &amp; mathematics GCSEs</t>
  </si>
  <si>
    <r>
      <t>Total (state-funded sector)</t>
    </r>
    <r>
      <rPr>
        <b/>
        <vertAlign val="superscript"/>
        <sz val="8"/>
        <rFont val="Arial"/>
        <family val="2"/>
      </rPr>
      <t>1</t>
    </r>
  </si>
  <si>
    <t>1.  Local authority, region and the Total (state-funded sector) figures cover achievements in state-funded schools only. They do not include pupils recently arrived from overseas and so will not match with state-funded figures in the main tables. The 'England' line above includes all pupils from state-funded schools, independent schools, independent special schools, non-maintained special schools, hospital schools and  alternative provision including academy and free school alternative provision and pupil referral units.</t>
  </si>
  <si>
    <t>2.  Figures for 2012/13 are revised, all other figures are final.</t>
  </si>
  <si>
    <t>3.  In 2009, Cheshire local authority split into Cheshire East and Cheshire West and Chester. Similarly, Bedfordshire local authority split into Bedford and Central Bedfordshire.</t>
  </si>
  <si>
    <r>
      <t>Total (state-funded sector)</t>
    </r>
    <r>
      <rPr>
        <b/>
        <vertAlign val="superscript"/>
        <sz val="8"/>
        <rFont val="Arial"/>
        <family val="2"/>
      </rPr>
      <t>3</t>
    </r>
  </si>
  <si>
    <t>1.  State-funded mainstream schools include academies, free schools and city technology colleges but exclude state-funded special schools, independent schools, independent special schools, non-maintained special schools, hospital schools and alternative provision including academy and free school alternative provision and pupil referral units.</t>
  </si>
  <si>
    <t xml:space="preserve">3.  Local authority, region and the Total (state-funded mainstream sector) figures do not include pupils recently arrived from overseas. </t>
  </si>
  <si>
    <t>4.  Figures for 2012/13 are revised, all other years are final.</t>
  </si>
  <si>
    <t>3.  Local authority, region and the Total (state-funded sector) figures cover achievements in state-funded schools only. They do not include pupils recently arrived from overseas and so will not match with state-funded figures in the main tables and the 'England' line above which include all pupils.</t>
  </si>
  <si>
    <t>Further Additional Science</t>
  </si>
  <si>
    <t>Multiple entries table</t>
  </si>
  <si>
    <t>GCSE AND EQUIVALENT RESULTS IN ENGLAND 2013/14 (PROVISIONAL)</t>
  </si>
  <si>
    <t>GCSE and equivalent results of pupils at the end of key stage 4 for each local authority and region (2005/06 - 2013/14)</t>
  </si>
  <si>
    <t>Percentage of pupils in state-funded mainstream schools making expected progress in English and in mathematics between key stage 2 and key stage 4, by local authority and region (2008/09 - 2013/14)</t>
  </si>
  <si>
    <t>Percentage of pupils in state-funded schools making expected progress in English and in mathematics between key stage 2 and key stage 4, by local authority and region (2008/09 - 2013/14)</t>
  </si>
  <si>
    <r>
      <t>Year: 2013/14</t>
    </r>
    <r>
      <rPr>
        <b/>
        <vertAlign val="superscript"/>
        <sz val="9"/>
        <rFont val="Arial"/>
        <family val="2"/>
      </rPr>
      <t>1</t>
    </r>
    <r>
      <rPr>
        <b/>
        <sz val="9"/>
        <rFont val="Arial"/>
        <family val="2"/>
      </rPr>
      <t xml:space="preserve"> (Provisional)</t>
    </r>
  </si>
  <si>
    <t>Results of GCSEs in Applied subjects of pupils at the end of key stage 4 in schools, by subject and grade</t>
  </si>
  <si>
    <t>Source: 2013/14 key stage 4 attainment data (Provisional)</t>
  </si>
  <si>
    <t>2013/14 (new methodology)</t>
  </si>
  <si>
    <r>
      <t>Year: 2013/14</t>
    </r>
    <r>
      <rPr>
        <b/>
        <vertAlign val="superscript"/>
        <sz val="9"/>
        <rFont val="Arial"/>
        <family val="2"/>
      </rPr>
      <t>2</t>
    </r>
    <r>
      <rPr>
        <b/>
        <sz val="9"/>
        <rFont val="Arial"/>
        <family val="2"/>
      </rPr>
      <t xml:space="preserve"> (Provisional)</t>
    </r>
  </si>
  <si>
    <t>5.  English Language includes attempts in legacy 'English' GCSEs.</t>
  </si>
  <si>
    <t xml:space="preserve">3.  No entry level qualifications are counted in 2014. </t>
  </si>
  <si>
    <t>= This field feeds into data table</t>
  </si>
  <si>
    <t>2013/14</t>
  </si>
  <si>
    <r>
      <t>Year: 2005/06 to 2013/14</t>
    </r>
    <r>
      <rPr>
        <b/>
        <vertAlign val="superscript"/>
        <sz val="9"/>
        <rFont val="Arial"/>
        <family val="2"/>
      </rPr>
      <t>2</t>
    </r>
    <r>
      <rPr>
        <b/>
        <sz val="9"/>
        <rFont val="Arial"/>
        <family val="2"/>
      </rPr>
      <t xml:space="preserve"> (Provisional)</t>
    </r>
  </si>
  <si>
    <r>
      <t>Year: 2008/09 to 2013/14</t>
    </r>
    <r>
      <rPr>
        <b/>
        <vertAlign val="superscript"/>
        <sz val="9"/>
        <rFont val="Arial"/>
        <family val="2"/>
      </rPr>
      <t>4</t>
    </r>
  </si>
  <si>
    <t>4.  Figures for 2013/14 are provisional, all other years are final.</t>
  </si>
  <si>
    <t>Pupils at the end of ks4 during</t>
  </si>
  <si>
    <t>Applications of mathematics</t>
  </si>
  <si>
    <t>Methods in mathematics</t>
  </si>
  <si>
    <t>Biology</t>
  </si>
  <si>
    <t>Double Science</t>
  </si>
  <si>
    <t>Irish</t>
  </si>
  <si>
    <t>Dutch</t>
  </si>
  <si>
    <t>Modern Greek</t>
  </si>
  <si>
    <t>Portuguese</t>
  </si>
  <si>
    <t>Bengali</t>
  </si>
  <si>
    <t>Gujarati</t>
  </si>
  <si>
    <t>Japanese</t>
  </si>
  <si>
    <t>Modern Hebrew</t>
  </si>
  <si>
    <t>Panjabi</t>
  </si>
  <si>
    <t>Russian</t>
  </si>
  <si>
    <t>Turkish</t>
  </si>
  <si>
    <t>Persian</t>
  </si>
  <si>
    <t>Other classical languages</t>
  </si>
  <si>
    <t>Use of Maths</t>
  </si>
  <si>
    <t>Other Biological Sciences</t>
  </si>
  <si>
    <t>Design and Technology</t>
  </si>
  <si>
    <t>Modern Languages</t>
  </si>
  <si>
    <t>Classical Languages and Study</t>
  </si>
  <si>
    <t>Any Other Subjects</t>
  </si>
  <si>
    <t>Welsh Second Language</t>
  </si>
  <si>
    <t>Total number of entries</t>
  </si>
  <si>
    <t>Number of entries</t>
  </si>
  <si>
    <t>EBacc subjects</t>
  </si>
  <si>
    <t>x</t>
  </si>
  <si>
    <t>Cambridge International Certificate and Edexcel Level1/2 Certificate results of pupils at the end of key stage 4 in schools, by subject and grade</t>
  </si>
  <si>
    <t>University technical colleges (UTCs)</t>
  </si>
  <si>
    <t>Studio schools</t>
  </si>
  <si>
    <t>Free schools</t>
  </si>
  <si>
    <t>Table 7</t>
  </si>
  <si>
    <t>Table 10a</t>
  </si>
  <si>
    <t>Table 10b</t>
  </si>
  <si>
    <t>Table 11</t>
  </si>
  <si>
    <r>
      <t>Table 7: GCSE attempts and achievements</t>
    </r>
    <r>
      <rPr>
        <b/>
        <vertAlign val="superscript"/>
        <sz val="9"/>
        <rFont val="Arial"/>
        <family val="2"/>
      </rPr>
      <t>1</t>
    </r>
    <r>
      <rPr>
        <b/>
        <sz val="9"/>
        <rFont val="Arial"/>
        <family val="2"/>
      </rPr>
      <t xml:space="preserve"> in selected subjects of pupils at the end of key stage 4 in schools (number)</t>
    </r>
  </si>
  <si>
    <r>
      <t>Table 8: GCSE attempts and achievements</t>
    </r>
    <r>
      <rPr>
        <b/>
        <vertAlign val="superscript"/>
        <sz val="9"/>
        <rFont val="Arial"/>
        <family val="2"/>
      </rPr>
      <t>1</t>
    </r>
    <r>
      <rPr>
        <b/>
        <sz val="9"/>
        <rFont val="Arial"/>
        <family val="2"/>
      </rPr>
      <t xml:space="preserve"> in selected subjects of pupils at the end of key stage 4 in schools (percentage of pupils attempting the subject)</t>
    </r>
  </si>
  <si>
    <r>
      <t>Table 9: GCSE attempts and achievements</t>
    </r>
    <r>
      <rPr>
        <b/>
        <vertAlign val="superscript"/>
        <sz val="9"/>
        <rFont val="Arial"/>
        <family val="2"/>
      </rPr>
      <t>1</t>
    </r>
    <r>
      <rPr>
        <b/>
        <sz val="9"/>
        <rFont val="Arial"/>
        <family val="2"/>
      </rPr>
      <t xml:space="preserve"> in selected subjects of pupils at the end of key stage 4 in schools (percentage of all pupils)</t>
    </r>
  </si>
  <si>
    <r>
      <t>Table 11: GCSE Full Course results of pupils at the end of key stage 4 in schools, by subject and grade</t>
    </r>
    <r>
      <rPr>
        <b/>
        <vertAlign val="superscript"/>
        <sz val="9"/>
        <rFont val="Arial"/>
        <family val="2"/>
      </rPr>
      <t>1</t>
    </r>
  </si>
  <si>
    <r>
      <t>Table 15: GCSE and equivalent results of pupils at the end of key stage 4 by gender for each local authority</t>
    </r>
    <r>
      <rPr>
        <b/>
        <vertAlign val="superscript"/>
        <sz val="9"/>
        <rFont val="Arial"/>
        <family val="2"/>
      </rPr>
      <t>1</t>
    </r>
    <r>
      <rPr>
        <b/>
        <sz val="9"/>
        <rFont val="Arial"/>
        <family val="2"/>
      </rPr>
      <t xml:space="preserve"> and region</t>
    </r>
  </si>
  <si>
    <r>
      <t>Table 16: GCSE and equivalent results of pupils at the end of key stage 4 for each local authority</t>
    </r>
    <r>
      <rPr>
        <b/>
        <vertAlign val="superscript"/>
        <sz val="9"/>
        <rFont val="Arial"/>
        <family val="2"/>
      </rPr>
      <t>1</t>
    </r>
    <r>
      <rPr>
        <b/>
        <sz val="9"/>
        <rFont val="Arial"/>
        <family val="2"/>
      </rPr>
      <t xml:space="preserve"> and region</t>
    </r>
  </si>
  <si>
    <r>
      <t>Table 17: The English Baccalaureate by local authority</t>
    </r>
    <r>
      <rPr>
        <b/>
        <vertAlign val="superscript"/>
        <sz val="9"/>
        <rFont val="Arial"/>
        <family val="2"/>
      </rPr>
      <t>1</t>
    </r>
    <r>
      <rPr>
        <b/>
        <sz val="9"/>
        <rFont val="Arial"/>
        <family val="2"/>
      </rPr>
      <t xml:space="preserve"> and region</t>
    </r>
  </si>
  <si>
    <r>
      <t>Table 18: Percentage of pupils in state-funded mainstream</t>
    </r>
    <r>
      <rPr>
        <b/>
        <vertAlign val="superscript"/>
        <sz val="9"/>
        <rFont val="Arial"/>
        <family val="2"/>
      </rPr>
      <t>1</t>
    </r>
    <r>
      <rPr>
        <b/>
        <sz val="9"/>
        <rFont val="Arial"/>
        <family val="2"/>
      </rPr>
      <t xml:space="preserve"> schools making expected progress</t>
    </r>
    <r>
      <rPr>
        <b/>
        <vertAlign val="superscript"/>
        <sz val="9"/>
        <rFont val="Arial"/>
        <family val="2"/>
      </rPr>
      <t>2</t>
    </r>
    <r>
      <rPr>
        <b/>
        <sz val="9"/>
        <rFont val="Arial"/>
        <family val="2"/>
      </rPr>
      <t xml:space="preserve"> in English and mathematics between key stage 2 and key stage 4, by local authority and region</t>
    </r>
    <r>
      <rPr>
        <b/>
        <vertAlign val="superscript"/>
        <sz val="9"/>
        <rFont val="Arial"/>
        <family val="2"/>
      </rPr>
      <t>3</t>
    </r>
  </si>
  <si>
    <r>
      <t>Table 19: Percentage of pupils in state-funded schools</t>
    </r>
    <r>
      <rPr>
        <b/>
        <vertAlign val="superscript"/>
        <sz val="9"/>
        <rFont val="Arial"/>
        <family val="2"/>
      </rPr>
      <t>1</t>
    </r>
    <r>
      <rPr>
        <b/>
        <sz val="9"/>
        <rFont val="Arial"/>
        <family val="2"/>
      </rPr>
      <t xml:space="preserve"> making expected progress</t>
    </r>
    <r>
      <rPr>
        <b/>
        <vertAlign val="superscript"/>
        <sz val="9"/>
        <rFont val="Arial"/>
        <family val="2"/>
      </rPr>
      <t>2</t>
    </r>
    <r>
      <rPr>
        <b/>
        <sz val="9"/>
        <rFont val="Arial"/>
        <family val="2"/>
      </rPr>
      <t xml:space="preserve"> in English and mathematics between key stage 2 and key stage 4, by local authority and region</t>
    </r>
    <r>
      <rPr>
        <b/>
        <vertAlign val="superscript"/>
        <sz val="9"/>
        <rFont val="Arial"/>
        <family val="2"/>
      </rPr>
      <t>3</t>
    </r>
  </si>
  <si>
    <t xml:space="preserve">5.  Includes all academies and free schools that were open before 12 September 2013. </t>
  </si>
  <si>
    <t>Total EBacc subjects</t>
  </si>
  <si>
    <t>Non-EBacc subjects</t>
  </si>
  <si>
    <t>Total non-EBacc subjects</t>
  </si>
  <si>
    <t>3.  Double Award vocational GCSEs are equivalent to 1 GCSE.</t>
  </si>
  <si>
    <r>
      <t>Subjects</t>
    </r>
    <r>
      <rPr>
        <vertAlign val="superscript"/>
        <sz val="8"/>
        <rFont val="Arial"/>
        <family val="2"/>
      </rPr>
      <t>3</t>
    </r>
  </si>
  <si>
    <r>
      <t>U</t>
    </r>
    <r>
      <rPr>
        <vertAlign val="superscript"/>
        <sz val="8"/>
        <rFont val="Arial"/>
        <family val="2"/>
      </rPr>
      <t>4</t>
    </r>
  </si>
  <si>
    <r>
      <t>X</t>
    </r>
    <r>
      <rPr>
        <vertAlign val="superscript"/>
        <sz val="8"/>
        <rFont val="Arial"/>
        <family val="2"/>
      </rPr>
      <t>5</t>
    </r>
  </si>
  <si>
    <t>4.  Grade U refers to pupils' results which are ungraded or unclassified.</t>
  </si>
  <si>
    <t>5.  Grade X refers to pupils who were absent or whose results are pending.</t>
  </si>
  <si>
    <t>English Baccalaureate</t>
  </si>
  <si>
    <t>Source: Key stage 4 attainment data</t>
  </si>
  <si>
    <t>During penultimate year of KS4  studies</t>
  </si>
  <si>
    <t>During final year of key stage 4 studies</t>
  </si>
  <si>
    <t xml:space="preserve">Percentage of total entries </t>
  </si>
  <si>
    <t>1.  Discounting has been applied where pupils have taken the same subject more than once and only one entry is counted in these circumstances. Only the first entry is counted in English Baccalaureate subjects in line with the early entry guidance and only the best grade is counted in non-EBacc subjects (see SFR main text). Prior to 2010/11 no discounting was applied and all entries and achievements were included.</t>
  </si>
  <si>
    <t xml:space="preserve">2.  Includes attempts and achievements by these pupils in previous academic years. Discounting has been applied where pupils have taken the same subject more than once and only one entry is counted in these circumstances. Only the first entry is counted in English Baccalaureate subjects in line with the early entry guidance and only the best grade is counted in non-EBacc subjects (see SFR main text).  </t>
  </si>
  <si>
    <t>2.  A full explanation of how expected progress is calculated is included in the SFR methodology document.</t>
  </si>
  <si>
    <r>
      <t>Table 12: Cambridge International Certificate and Edexcel Level1/2 Certificate</t>
    </r>
    <r>
      <rPr>
        <b/>
        <vertAlign val="superscript"/>
        <sz val="9"/>
        <rFont val="Arial"/>
        <family val="2"/>
      </rPr>
      <t>1</t>
    </r>
    <r>
      <rPr>
        <b/>
        <sz val="9"/>
        <rFont val="Arial"/>
        <family val="2"/>
      </rPr>
      <t xml:space="preserve"> results of pupils at the end of key stage 4 in schools, by subject and grade</t>
    </r>
    <r>
      <rPr>
        <b/>
        <vertAlign val="superscript"/>
        <sz val="9"/>
        <rFont val="Arial"/>
        <family val="2"/>
      </rPr>
      <t>2</t>
    </r>
  </si>
  <si>
    <t xml:space="preserve">3.  Includes attempts and achievements by these pupils in previous academic years. Discounting has been applied where pupils have taken the same subject more than once and only one entry is counted in these circumstances. Only the first entry is counted in English Baccalaureate subjects in line with the early entry guidance and only the best grade is counted in non-EBacc subjects (see SFR main text).  </t>
  </si>
  <si>
    <r>
      <t>Year: 2013/14</t>
    </r>
    <r>
      <rPr>
        <b/>
        <vertAlign val="superscript"/>
        <sz val="9"/>
        <rFont val="Arial"/>
        <family val="2"/>
      </rPr>
      <t>3</t>
    </r>
    <r>
      <rPr>
        <b/>
        <sz val="9"/>
        <rFont val="Arial"/>
        <family val="2"/>
      </rPr>
      <t xml:space="preserve"> (Provisional)</t>
    </r>
  </si>
  <si>
    <r>
      <t>GCSE or Level 1/2 Certificate</t>
    </r>
    <r>
      <rPr>
        <vertAlign val="superscript"/>
        <sz val="8"/>
        <rFont val="Arial"/>
        <family val="2"/>
      </rPr>
      <t>4</t>
    </r>
    <r>
      <rPr>
        <sz val="8"/>
        <rFont val="Arial"/>
        <family val="2"/>
      </rPr>
      <t xml:space="preserve"> English &amp; mathematics at A*-C</t>
    </r>
  </si>
  <si>
    <t>4.  Figures from 2009/10 include IGCSEs. From 2009/2010 until 2012/2013 IGCSEs, accredited at time of publication, have been counted as GCSE equivalents and also as English &amp; mathematics GCSEs. From 2013/14 a number of these qualifications are now regulated as Level 1/2 Certificates and are counted in the same way as a GCSE in this publication (see SFR main text).</t>
  </si>
  <si>
    <t>1.  State-funded mainstream schools include academies, free schools and city technology colleges. They exclude state-funded special schools, independent schools, independent special schools, non-maintained special schools, hospital schools, pupil referral units and alternative provision.</t>
  </si>
  <si>
    <t xml:space="preserve">2.  Includes attempts and achievements by these pupils in previous academic years based on the new 2014 methodology applied to 2013/14 data (see SFR main text). </t>
  </si>
  <si>
    <t xml:space="preserve">2.  Includes entries and achievements by these pupils in previous academic years based on the new 2014 methodology applied to 2013/14 data (see SFR main text). </t>
  </si>
  <si>
    <t xml:space="preserve">1.  Includes entries and achievements by these pupils in previous academic years based on the new 2014 methodology applied to 2013/14 data (see SFR main text). </t>
  </si>
  <si>
    <t xml:space="preserve">1.  Includes attempts and achievements by these pupils in previous academic years based on the new 2014 methodology applied to 2013/14 data (see SFR main text). </t>
  </si>
  <si>
    <t>2.  Includes entries and achievements by these pupils in previous academic years  based on the new 2014 methodology applied to 2013/14 data (see SFR main text).</t>
  </si>
  <si>
    <t>2.  Based on the new 2014 methodology applied to 2013/14 data (see SFR main text). Excludes Science Double Awards.</t>
  </si>
  <si>
    <t xml:space="preserve">1.  Based on the new 2014 methodology applied to 2013/14 data (see SFR main text). </t>
  </si>
  <si>
    <t>2.  Figures for 2013/14 are provisional, all other figures are final. Figures for 2013/14 are based on the new 2014 methodology applied to 2013/14 data (see SFR main text).</t>
  </si>
  <si>
    <t>2.  Figures for 2013/14 are are based on the new 2014 methodology applied to 2013/14 data (see SFR main text).</t>
  </si>
  <si>
    <r>
      <t>Table 13: Results of GCSEs in applied subjects of pupils at the end of key stage 4 in schools, by subject and grade</t>
    </r>
    <r>
      <rPr>
        <b/>
        <vertAlign val="superscript"/>
        <sz val="9"/>
        <rFont val="Arial"/>
        <family val="2"/>
      </rPr>
      <t>1</t>
    </r>
  </si>
  <si>
    <r>
      <t>Table 14: Other qualification results of pupils at the end of key stage 4 in all schools, by type of qualification</t>
    </r>
    <r>
      <rPr>
        <b/>
        <vertAlign val="superscript"/>
        <sz val="9"/>
        <rFont val="Arial"/>
        <family val="2"/>
      </rPr>
      <t>1</t>
    </r>
  </si>
  <si>
    <t xml:space="preserve">3.  Local authority, region and the England (State-funded mainstream sector) figures do not include pupils recently arrived from overseas. </t>
  </si>
  <si>
    <t>3.  Local authority, region and the total (State-funded sector) figures cover achievements in state-funded schools only. They do not include pupils recently arrived from overseas and so will not match with state-funded figures in the main tables and the 'England' line above which include all pupils.</t>
  </si>
  <si>
    <t>7.  State-funded schools include academies, free schools, city technology colleges and state-funded special schools. They exclude independent schools, independent special schools, non-maintained special schools, hospital schools, pupil referral units and alternative provision. Alternative provision includes academy and free school alternative provision.</t>
  </si>
  <si>
    <t>3.  State-funded mainstream schools include academies, free schools and city technology colleges. They exclude state-funded special schools, independent schools, independent special schools, non-maintained special schools, hospital schools, pupil referral units and alternative provision. Alternative provision includes academy and free school alternative provision.</t>
  </si>
  <si>
    <t>1. Only includes established IGCSE qualifications (see SFR main text).</t>
  </si>
  <si>
    <t>4. Only includes established IGCSE qualifications (see SFR main text).</t>
  </si>
  <si>
    <t>1.  Local authority, region and the total (state-funded sector) figures cover achievements in state-funded schools only. They do not include pupils recently arrived from overseas and so will not match with state-funded figures in the main tables. The 'England' line above includes all pupils from state-funded schools, independent schools, independent special schools, non-maintained special schools, hospital schools, pupil referral units and  alternative provision. Alternative provision includes academy and free school alternative provision.</t>
  </si>
  <si>
    <t>1.  Local authority, region and the total (State-funded sector) figures cover achievements in state-funded schools only. They do not include pupils recently arrived from overseas and so will not match with state-funded figures in the main tables. The 'England' line above includes all pupils from state-funded schools, independent schools, independent special schools, non-maintained special schools, hospital schools, pupil referral units and  alternative provision. Alternative provision includes academy and free school alternative provision.</t>
  </si>
  <si>
    <t>4.  Figures for 2013/2014 are provisional, all other years are final. Figures for 2013/14 are based on the new 2014 methodology applied to 2013/14 data (see SFR main text).</t>
  </si>
  <si>
    <t>1.   State-funded schools include academies, free schools, city technology colleges and state-funded special schools. They exclude independent schools, independent special schools, non-maintained special schools, hospital schools, pupil referral units and alternative provision. Alternative provision includes academy and free school alternative provision.</t>
  </si>
  <si>
    <t>Subject tables</t>
  </si>
  <si>
    <t xml:space="preserve">  .   Not applicable.</t>
  </si>
  <si>
    <t xml:space="preserve"> .  Not applicable.</t>
  </si>
  <si>
    <r>
      <t>Information Technology</t>
    </r>
    <r>
      <rPr>
        <vertAlign val="superscript"/>
        <sz val="8"/>
        <rFont val="Arial"/>
        <family val="2"/>
      </rPr>
      <t>6</t>
    </r>
  </si>
  <si>
    <t>6.  Also includes Computer Studies, Information Systems and any combined syllabus of which Information Technology is the major part.</t>
  </si>
  <si>
    <t>1. Local authority, region and the total (state-funded sector) figures cover achievements in state-funded schools only. They do not include pupils recently arrived from overseas and so will not match with state-funded figures in the main tables. The 'England' line above includes all pupils from state-funded schools, independent schools, independent special schools, non-maintained special schools, hospital schools, pupil referral units and  alternative provision. Alternative provision includes academy and free school alternative provision.</t>
  </si>
  <si>
    <r>
      <t>Year: 2012/13 to 2013/14</t>
    </r>
    <r>
      <rPr>
        <b/>
        <vertAlign val="superscript"/>
        <sz val="9"/>
        <rFont val="Arial"/>
        <family val="2"/>
      </rPr>
      <t>2</t>
    </r>
  </si>
  <si>
    <r>
      <t>Computer Science</t>
    </r>
    <r>
      <rPr>
        <vertAlign val="superscript"/>
        <sz val="8"/>
        <color theme="1"/>
        <rFont val="Arial"/>
        <family val="2"/>
      </rPr>
      <t>4</t>
    </r>
  </si>
  <si>
    <r>
      <t>Computing</t>
    </r>
    <r>
      <rPr>
        <vertAlign val="superscript"/>
        <sz val="8"/>
        <color theme="1"/>
        <rFont val="Arial"/>
        <family val="2"/>
      </rPr>
      <t>5</t>
    </r>
  </si>
  <si>
    <r>
      <t>Information Technology</t>
    </r>
    <r>
      <rPr>
        <vertAlign val="superscript"/>
        <sz val="8"/>
        <color theme="1"/>
        <rFont val="Arial"/>
        <family val="2"/>
      </rPr>
      <t>6</t>
    </r>
  </si>
  <si>
    <t>1.  No discounting has been applied to the examinations taken in each subject and so all entries have been included.</t>
  </si>
  <si>
    <t>2.  Figures for 2013/14 are provisional, the figures for 2012/2013 are final.</t>
  </si>
  <si>
    <t>3.  Includes entries by these pupils in previous academic years.</t>
  </si>
  <si>
    <t>4. Computer Science counted for the first time in the English Baccalaureate in 2013/14.</t>
  </si>
  <si>
    <t>5. Computing includes Computer Science qualifications that do not count in the English Baccalaureate.</t>
  </si>
  <si>
    <t>6. Also includes Computer Studies, Information Systems and any combined syllabus of which Information Technology is the major part.</t>
  </si>
  <si>
    <r>
      <t>Table 20: Non-discounted</t>
    </r>
    <r>
      <rPr>
        <b/>
        <vertAlign val="superscript"/>
        <sz val="9"/>
        <color theme="1"/>
        <rFont val="Arial"/>
        <family val="2"/>
      </rPr>
      <t>1</t>
    </r>
    <r>
      <rPr>
        <b/>
        <sz val="9"/>
        <color theme="1"/>
        <rFont val="Arial"/>
        <family val="2"/>
      </rPr>
      <t xml:space="preserve"> examination entries in EBacc and non-EBacc subjects for pupils at the end of key stage 4</t>
    </r>
  </si>
  <si>
    <r>
      <t>2012/13</t>
    </r>
    <r>
      <rPr>
        <vertAlign val="superscript"/>
        <sz val="8"/>
        <color rgb="FF000000"/>
        <rFont val="Arial"/>
        <family val="2"/>
      </rPr>
      <t>3</t>
    </r>
  </si>
  <si>
    <r>
      <t>2013/14</t>
    </r>
    <r>
      <rPr>
        <vertAlign val="superscript"/>
        <sz val="8"/>
        <color rgb="FF000000"/>
        <rFont val="Arial"/>
        <family val="2"/>
      </rPr>
      <t>3</t>
    </r>
  </si>
  <si>
    <t>Non-discounted examination entries in EBacc and non-EBacc subjects for pupils at the end of key stage 4</t>
  </si>
  <si>
    <t>Table 10a: GCSE attempts in selected subjects of pupils at the end of key stage 4 by school type (percentage)</t>
  </si>
  <si>
    <t>Table 10b: GCSE attempts in selected subjects of pupils at the end of key stage 4 by admission basis (percentage)</t>
  </si>
  <si>
    <r>
      <t>Computer Science</t>
    </r>
    <r>
      <rPr>
        <vertAlign val="superscript"/>
        <sz val="8"/>
        <rFont val="Arial"/>
        <family val="2"/>
      </rPr>
      <t>5</t>
    </r>
  </si>
  <si>
    <t>5. Computer science includes all computer science qualifications and is not limited to just those located on the science pillar of the EBacc.</t>
  </si>
  <si>
    <r>
      <t>Computer Science</t>
    </r>
    <r>
      <rPr>
        <vertAlign val="superscript"/>
        <sz val="8"/>
        <rFont val="Arial"/>
        <family val="2"/>
      </rPr>
      <t>6</t>
    </r>
  </si>
  <si>
    <r>
      <t>Other Sciences</t>
    </r>
    <r>
      <rPr>
        <vertAlign val="superscript"/>
        <sz val="8"/>
        <rFont val="Arial"/>
        <family val="2"/>
      </rPr>
      <t>7</t>
    </r>
  </si>
  <si>
    <r>
      <t>Other Design and Technology</t>
    </r>
    <r>
      <rPr>
        <vertAlign val="superscript"/>
        <sz val="8"/>
        <rFont val="Arial"/>
        <family val="2"/>
      </rPr>
      <t>8</t>
    </r>
  </si>
  <si>
    <r>
      <t>Information Technology</t>
    </r>
    <r>
      <rPr>
        <vertAlign val="superscript"/>
        <sz val="8"/>
        <rFont val="Arial"/>
        <family val="2"/>
      </rPr>
      <t>9</t>
    </r>
  </si>
  <si>
    <t>6. Computer science includes all computer science qualifications and is not limited to just those located on the science pillar of the EBacc.</t>
  </si>
  <si>
    <t>7.  Includes Double Award Science and Applied Science.</t>
  </si>
  <si>
    <t>8.  Includes all other combined syllabus of which Design and Technology is the major part.</t>
  </si>
  <si>
    <t>9.  Also includes Computer Studies, Information Systems and any combined syllabus of which Information Technology is the major part.</t>
  </si>
  <si>
    <r>
      <t>Computer Science</t>
    </r>
    <r>
      <rPr>
        <vertAlign val="superscript"/>
        <sz val="8"/>
        <rFont val="Arial"/>
        <family val="2"/>
      </rPr>
      <t>11</t>
    </r>
  </si>
  <si>
    <r>
      <t>Other Sciences</t>
    </r>
    <r>
      <rPr>
        <vertAlign val="superscript"/>
        <sz val="8"/>
        <rFont val="Arial"/>
        <family val="2"/>
      </rPr>
      <t>12</t>
    </r>
  </si>
  <si>
    <r>
      <t>Other Design and Technology</t>
    </r>
    <r>
      <rPr>
        <vertAlign val="superscript"/>
        <sz val="8"/>
        <rFont val="Arial"/>
        <family val="2"/>
      </rPr>
      <t>13</t>
    </r>
  </si>
  <si>
    <r>
      <t>Information Technology</t>
    </r>
    <r>
      <rPr>
        <vertAlign val="superscript"/>
        <sz val="8"/>
        <rFont val="Arial"/>
        <family val="2"/>
      </rPr>
      <t>14</t>
    </r>
  </si>
  <si>
    <t>11. Computer science includes all computer science qualifications and is not limited to just those located on the science pillar of the EBacc.</t>
  </si>
  <si>
    <t>12.  Includes Double Award Science and Applied Science.</t>
  </si>
  <si>
    <t>13.  Includes all other combined syllabus of which Design and Technology is the major part.</t>
  </si>
  <si>
    <t>14.  Also includes Computer Studies, Information Systems and any combined syllabus of which Information Technology is the major part.</t>
  </si>
  <si>
    <r>
      <t>Computer Science</t>
    </r>
    <r>
      <rPr>
        <vertAlign val="superscript"/>
        <sz val="8"/>
        <rFont val="Arial"/>
        <family val="2"/>
      </rPr>
      <t>7</t>
    </r>
  </si>
  <si>
    <t>7. Computer science includes all computer science qualifications and is not limited to just those located on the science pillar of the EBacc.</t>
  </si>
  <si>
    <r>
      <t>Other Sciences</t>
    </r>
    <r>
      <rPr>
        <vertAlign val="superscript"/>
        <sz val="8"/>
        <rFont val="Arial"/>
        <family val="2"/>
      </rPr>
      <t>8</t>
    </r>
  </si>
  <si>
    <r>
      <t>Other Design and Technology</t>
    </r>
    <r>
      <rPr>
        <vertAlign val="superscript"/>
        <sz val="8"/>
        <rFont val="Arial"/>
        <family val="2"/>
      </rPr>
      <t>9</t>
    </r>
  </si>
  <si>
    <r>
      <t>Information Technology</t>
    </r>
    <r>
      <rPr>
        <vertAlign val="superscript"/>
        <sz val="8"/>
        <rFont val="Arial"/>
        <family val="2"/>
      </rPr>
      <t>10</t>
    </r>
  </si>
  <si>
    <t>8. Includes Double Award Science and Applied Science.</t>
  </si>
  <si>
    <t>9.  Includes all other combined syllabus of which Design and Technology is the major part.</t>
  </si>
  <si>
    <t>10.  Also includes Computer Studies, Information Systems and any combined syllabus of which Information Technology is the major part.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</si>
</sst>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0.0"/>
    <numFmt numFmtId="165" formatCode="#,##0.0"/>
    <numFmt numFmtId="166" formatCode="General_)"/>
    <numFmt numFmtId="167" formatCode="0.0%"/>
    <numFmt numFmtId="168" formatCode="_-* #,##0_-;\-* #,##0_-;_-* &quot;-&quot;??_-;_-@_-"/>
  </numFmts>
  <fonts count="61" x14ac:knownFonts="1">
    <font>
      <sz val="10"/>
      <name val="Arial"/>
    </font>
    <font>
      <sz val="11"/>
      <color theme="1"/>
      <name val="Arial"/>
      <family val="2"/>
    </font>
    <font>
      <sz val="11"/>
      <color theme="1"/>
      <name val="Arial"/>
      <family val="2"/>
    </font>
    <font>
      <sz val="10"/>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2"/>
      <color indexed="62"/>
      <name val="Arial"/>
      <family val="2"/>
    </font>
    <font>
      <sz val="12"/>
      <color indexed="52"/>
      <name val="Arial"/>
      <family val="2"/>
    </font>
    <font>
      <sz val="12"/>
      <color indexed="60"/>
      <name val="Arial"/>
      <family val="2"/>
    </font>
    <font>
      <sz val="10"/>
      <name val="MS Sans Serif"/>
      <family val="2"/>
    </font>
    <font>
      <sz val="10"/>
      <name val="Courier"/>
      <family val="3"/>
    </font>
    <font>
      <sz val="8"/>
      <color indexed="72"/>
      <name val="MS Sans Serif"/>
      <family val="2"/>
    </font>
    <font>
      <sz val="10"/>
      <name val="Helv"/>
    </font>
    <font>
      <sz val="1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8"/>
      <name val="Arial"/>
      <family val="2"/>
    </font>
    <font>
      <b/>
      <vertAlign val="superscript"/>
      <sz val="9"/>
      <name val="Arial"/>
      <family val="2"/>
    </font>
    <font>
      <b/>
      <sz val="9"/>
      <name val="Arial"/>
      <family val="2"/>
    </font>
    <font>
      <sz val="8"/>
      <name val="Arial"/>
      <family val="2"/>
    </font>
    <font>
      <b/>
      <sz val="8"/>
      <color indexed="10"/>
      <name val="Arial"/>
      <family val="2"/>
    </font>
    <font>
      <b/>
      <sz val="8"/>
      <name val="Arial"/>
      <family val="2"/>
    </font>
    <font>
      <vertAlign val="superscript"/>
      <sz val="8"/>
      <name val="Arial"/>
      <family val="2"/>
    </font>
    <font>
      <sz val="8"/>
      <color indexed="8"/>
      <name val="Arial"/>
      <family val="2"/>
    </font>
    <font>
      <sz val="8"/>
      <color indexed="10"/>
      <name val="Arial"/>
      <family val="2"/>
    </font>
    <font>
      <b/>
      <sz val="10"/>
      <color indexed="10"/>
      <name val="Arial"/>
      <family val="2"/>
    </font>
    <font>
      <b/>
      <vertAlign val="superscript"/>
      <sz val="8"/>
      <name val="Arial"/>
      <family val="2"/>
    </font>
    <font>
      <sz val="9"/>
      <name val="Arial"/>
      <family val="2"/>
    </font>
    <font>
      <sz val="8"/>
      <name val="Arial Narrow"/>
      <family val="2"/>
    </font>
    <font>
      <b/>
      <sz val="10"/>
      <name val="Arial"/>
      <family val="2"/>
    </font>
    <font>
      <u/>
      <sz val="10"/>
      <color indexed="12"/>
      <name val="Arial"/>
      <family val="2"/>
    </font>
    <font>
      <b/>
      <u/>
      <sz val="10"/>
      <name val="Arial"/>
      <family val="2"/>
    </font>
    <font>
      <b/>
      <i/>
      <sz val="10"/>
      <name val="Arial"/>
      <family val="2"/>
    </font>
    <font>
      <sz val="8"/>
      <color rgb="FFC00000"/>
      <name val="Arial"/>
      <family val="2"/>
    </font>
    <font>
      <i/>
      <sz val="8"/>
      <name val="Arial"/>
      <family val="2"/>
    </font>
    <font>
      <sz val="10"/>
      <color rgb="FFFF0000"/>
      <name val="Arial"/>
      <family val="2"/>
    </font>
    <font>
      <b/>
      <sz val="8"/>
      <color theme="0"/>
      <name val="Arial"/>
      <family val="2"/>
    </font>
    <font>
      <sz val="8"/>
      <color theme="0"/>
      <name val="Arial"/>
      <family val="2"/>
    </font>
    <font>
      <sz val="10"/>
      <color theme="0"/>
      <name val="Arial"/>
      <family val="2"/>
    </font>
    <font>
      <sz val="8"/>
      <color rgb="FFFF0000"/>
      <name val="Arial"/>
      <family val="2"/>
    </font>
    <font>
      <b/>
      <sz val="8"/>
      <color theme="1"/>
      <name val="Arial"/>
      <family val="2"/>
    </font>
    <font>
      <sz val="8"/>
      <color theme="1"/>
      <name val="Arial"/>
      <family val="2"/>
    </font>
    <font>
      <b/>
      <sz val="8"/>
      <color rgb="FF000000"/>
      <name val="Arial"/>
      <family val="2"/>
    </font>
    <font>
      <sz val="8"/>
      <color rgb="FF000000"/>
      <name val="Arial"/>
      <family val="2"/>
    </font>
    <font>
      <b/>
      <sz val="8"/>
      <color rgb="FFFF0000"/>
      <name val="Arial"/>
      <family val="2"/>
    </font>
    <font>
      <b/>
      <sz val="9"/>
      <color theme="1"/>
      <name val="Arial"/>
      <family val="2"/>
    </font>
    <font>
      <b/>
      <u/>
      <sz val="8"/>
      <color theme="1"/>
      <name val="Arial"/>
      <family val="2"/>
    </font>
    <font>
      <vertAlign val="superscript"/>
      <sz val="8"/>
      <color rgb="FF000000"/>
      <name val="Arial"/>
      <family val="2"/>
    </font>
    <font>
      <vertAlign val="superscript"/>
      <sz val="8"/>
      <color theme="1"/>
      <name val="Arial"/>
      <family val="2"/>
    </font>
    <font>
      <b/>
      <vertAlign val="superscript"/>
      <sz val="9"/>
      <color theme="1"/>
      <name val="Arial"/>
      <family val="2"/>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9" tint="0.79998168889431442"/>
        <bgColor indexed="64"/>
      </patternFill>
    </fill>
    <fill>
      <patternFill patternType="solid">
        <fgColor theme="0"/>
        <bgColor indexed="64"/>
      </patternFill>
    </fill>
    <fill>
      <patternFill patternType="solid">
        <fgColor theme="3" tint="0.79998168889431442"/>
        <bgColor indexed="64"/>
      </patternFill>
    </fill>
  </fills>
  <borders count="1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67">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8" fillId="21" borderId="2" applyNumberFormat="0" applyAlignment="0" applyProtection="0"/>
    <xf numFmtId="43" fontId="3" fillId="0" borderId="0" applyFont="0" applyFill="0" applyBorder="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15" fillId="7" borderId="1" applyNumberFormat="0" applyAlignment="0" applyProtection="0"/>
    <xf numFmtId="0" fontId="16" fillId="0" borderId="6" applyNumberFormat="0" applyFill="0" applyAlignment="0" applyProtection="0"/>
    <xf numFmtId="0" fontId="17" fillId="22" borderId="0" applyNumberFormat="0" applyBorder="0" applyAlignment="0" applyProtection="0"/>
    <xf numFmtId="0" fontId="3" fillId="0" borderId="0"/>
    <xf numFmtId="0" fontId="3" fillId="0" borderId="0"/>
    <xf numFmtId="0" fontId="18" fillId="0" borderId="0"/>
    <xf numFmtId="0" fontId="3" fillId="0" borderId="0"/>
    <xf numFmtId="0" fontId="19" fillId="0" borderId="0"/>
    <xf numFmtId="0" fontId="3" fillId="0" borderId="0"/>
    <xf numFmtId="0" fontId="3" fillId="0" borderId="0"/>
    <xf numFmtId="0" fontId="3" fillId="0" borderId="0"/>
    <xf numFmtId="0" fontId="3" fillId="0" borderId="0"/>
    <xf numFmtId="0" fontId="20" fillId="0" borderId="0" applyAlignment="0">
      <alignment vertical="top" wrapText="1"/>
      <protection locked="0"/>
    </xf>
    <xf numFmtId="166" fontId="19" fillId="0" borderId="0"/>
    <xf numFmtId="0" fontId="21" fillId="0" borderId="0"/>
    <xf numFmtId="0" fontId="19" fillId="0" borderId="0"/>
    <xf numFmtId="0" fontId="3" fillId="0" borderId="0"/>
    <xf numFmtId="0" fontId="22" fillId="23" borderId="7" applyNumberFormat="0" applyFont="0" applyAlignment="0" applyProtection="0"/>
    <xf numFmtId="0" fontId="23" fillId="20" borderId="8" applyNumberFormat="0" applyAlignment="0" applyProtection="0"/>
    <xf numFmtId="9" fontId="3" fillId="0" borderId="0" applyFon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0" fontId="19" fillId="0" borderId="0"/>
    <xf numFmtId="0" fontId="3" fillId="0" borderId="0"/>
    <xf numFmtId="0" fontId="2" fillId="0" borderId="0"/>
    <xf numFmtId="0" fontId="3" fillId="0" borderId="0"/>
    <xf numFmtId="9" fontId="3" fillId="0" borderId="0" applyFont="0" applyFill="0" applyBorder="0" applyAlignment="0" applyProtection="0"/>
    <xf numFmtId="0" fontId="1" fillId="0" borderId="0"/>
    <xf numFmtId="0" fontId="3" fillId="0" borderId="0"/>
  </cellStyleXfs>
  <cellXfs count="654">
    <xf numFmtId="0" fontId="0" fillId="0" borderId="0" xfId="0"/>
    <xf numFmtId="0" fontId="30" fillId="0" borderId="0" xfId="52" applyFont="1" applyFill="1"/>
    <xf numFmtId="0" fontId="29" fillId="0" borderId="0" xfId="0" applyFont="1"/>
    <xf numFmtId="0" fontId="31" fillId="0" borderId="0" xfId="52" applyFont="1" applyFill="1"/>
    <xf numFmtId="0" fontId="30" fillId="0" borderId="0" xfId="52" applyFont="1" applyFill="1" applyAlignment="1">
      <alignment horizontal="center"/>
    </xf>
    <xf numFmtId="0" fontId="32" fillId="0" borderId="10" xfId="52" applyFont="1" applyFill="1" applyBorder="1" applyAlignment="1"/>
    <xf numFmtId="0" fontId="30" fillId="0" borderId="0" xfId="52" applyFont="1" applyFill="1" applyAlignment="1"/>
    <xf numFmtId="0" fontId="30" fillId="0" borderId="12" xfId="52" applyFont="1" applyFill="1" applyBorder="1"/>
    <xf numFmtId="0" fontId="30" fillId="0" borderId="0" xfId="52" applyFont="1" applyFill="1" applyBorder="1"/>
    <xf numFmtId="164" fontId="30" fillId="0" borderId="0" xfId="52" applyNumberFormat="1" applyFont="1" applyFill="1" applyBorder="1" applyAlignment="1">
      <alignment horizontal="center" vertical="center"/>
    </xf>
    <xf numFmtId="164" fontId="30" fillId="0" borderId="0" xfId="52" applyNumberFormat="1" applyFont="1" applyFill="1" applyAlignment="1">
      <alignment horizontal="right"/>
    </xf>
    <xf numFmtId="0" fontId="30" fillId="0" borderId="0" xfId="52" applyFont="1" applyFill="1" applyAlignment="1">
      <alignment horizontal="right"/>
    </xf>
    <xf numFmtId="0" fontId="30" fillId="0" borderId="0" xfId="52" applyFont="1" applyFill="1" applyAlignment="1">
      <alignment horizontal="right" vertical="center"/>
    </xf>
    <xf numFmtId="0" fontId="30" fillId="0" borderId="0" xfId="52" applyFont="1" applyFill="1" applyAlignment="1">
      <alignment vertical="center"/>
    </xf>
    <xf numFmtId="1" fontId="30" fillId="0" borderId="0" xfId="52" applyNumberFormat="1" applyFont="1" applyFill="1"/>
    <xf numFmtId="0" fontId="30" fillId="0" borderId="10" xfId="52" applyFont="1" applyFill="1" applyBorder="1"/>
    <xf numFmtId="1" fontId="30" fillId="0" borderId="10" xfId="52" applyNumberFormat="1" applyFont="1" applyFill="1" applyBorder="1"/>
    <xf numFmtId="1" fontId="30" fillId="0" borderId="0" xfId="52" applyNumberFormat="1" applyFont="1" applyFill="1" applyBorder="1" applyAlignment="1">
      <alignment horizontal="center" vertical="center"/>
    </xf>
    <xf numFmtId="0" fontId="32" fillId="0" borderId="11" xfId="52" applyFont="1" applyFill="1" applyBorder="1" applyAlignment="1"/>
    <xf numFmtId="0" fontId="30" fillId="0" borderId="0" xfId="40" applyFont="1"/>
    <xf numFmtId="165" fontId="32" fillId="0" borderId="0" xfId="50" applyNumberFormat="1" applyFont="1"/>
    <xf numFmtId="165" fontId="32" fillId="0" borderId="0" xfId="50" applyNumberFormat="1" applyFont="1" applyAlignment="1">
      <alignment horizontal="right"/>
    </xf>
    <xf numFmtId="165" fontId="32" fillId="0" borderId="0" xfId="50" applyNumberFormat="1" applyFont="1" applyAlignment="1">
      <alignment horizontal="right" vertical="center"/>
    </xf>
    <xf numFmtId="165" fontId="32" fillId="0" borderId="0" xfId="50" applyNumberFormat="1" applyFont="1" applyAlignment="1">
      <alignment vertical="center"/>
    </xf>
    <xf numFmtId="0" fontId="30" fillId="0" borderId="0" xfId="40" applyFont="1" applyAlignment="1">
      <alignment vertical="center"/>
    </xf>
    <xf numFmtId="0" fontId="30" fillId="0" borderId="0" xfId="40" applyFont="1" applyAlignment="1"/>
    <xf numFmtId="166" fontId="30" fillId="0" borderId="0" xfId="50" applyFont="1" applyBorder="1" applyAlignment="1">
      <alignment vertical="center"/>
    </xf>
    <xf numFmtId="165" fontId="30" fillId="0" borderId="0" xfId="50" applyNumberFormat="1" applyFont="1" applyBorder="1" applyAlignment="1">
      <alignment horizontal="center" vertical="center"/>
    </xf>
    <xf numFmtId="165" fontId="30" fillId="0" borderId="0" xfId="50" applyNumberFormat="1" applyFont="1" applyBorder="1"/>
    <xf numFmtId="165" fontId="30" fillId="0" borderId="0" xfId="50" applyNumberFormat="1" applyFont="1" applyBorder="1" applyAlignment="1">
      <alignment horizontal="center" vertical="top"/>
    </xf>
    <xf numFmtId="165" fontId="30" fillId="0" borderId="0" xfId="40" applyNumberFormat="1" applyFont="1"/>
    <xf numFmtId="3" fontId="30" fillId="0" borderId="0" xfId="40" applyNumberFormat="1" applyFont="1"/>
    <xf numFmtId="0" fontId="27" fillId="0" borderId="0" xfId="0" applyFont="1"/>
    <xf numFmtId="0" fontId="30" fillId="0" borderId="0" xfId="45" applyFont="1"/>
    <xf numFmtId="166" fontId="32" fillId="0" borderId="0" xfId="50" applyFont="1" applyAlignment="1">
      <alignment vertical="center"/>
    </xf>
    <xf numFmtId="0" fontId="30" fillId="0" borderId="0" xfId="45" applyFont="1" applyAlignment="1">
      <alignment vertical="center"/>
    </xf>
    <xf numFmtId="0" fontId="30" fillId="0" borderId="0" xfId="45" applyFont="1" applyAlignment="1"/>
    <xf numFmtId="166" fontId="30" fillId="0" borderId="10" xfId="50" applyFont="1" applyBorder="1" applyAlignment="1">
      <alignment vertical="center"/>
    </xf>
    <xf numFmtId="0" fontId="30" fillId="0" borderId="10" xfId="45" applyFont="1" applyBorder="1" applyAlignment="1">
      <alignment horizontal="center" vertical="center"/>
    </xf>
    <xf numFmtId="0" fontId="30" fillId="0" borderId="12" xfId="52" applyFont="1" applyBorder="1"/>
    <xf numFmtId="0" fontId="27" fillId="0" borderId="0" xfId="47" applyFont="1"/>
    <xf numFmtId="0" fontId="3" fillId="0" borderId="0" xfId="41"/>
    <xf numFmtId="3" fontId="27" fillId="0" borderId="0" xfId="47" applyNumberFormat="1" applyFont="1"/>
    <xf numFmtId="0" fontId="14" fillId="0" borderId="0" xfId="35" applyAlignment="1" applyProtection="1">
      <alignment vertical="center"/>
    </xf>
    <xf numFmtId="0" fontId="27" fillId="0" borderId="12" xfId="47" applyFont="1" applyBorder="1"/>
    <xf numFmtId="3" fontId="27" fillId="0" borderId="12" xfId="47" applyNumberFormat="1" applyFont="1" applyBorder="1"/>
    <xf numFmtId="0" fontId="27" fillId="0" borderId="0" xfId="47" applyFont="1" applyBorder="1"/>
    <xf numFmtId="3" fontId="27" fillId="0" borderId="0" xfId="47" applyNumberFormat="1" applyFont="1" applyBorder="1"/>
    <xf numFmtId="0" fontId="3" fillId="0" borderId="0" xfId="41" applyAlignment="1"/>
    <xf numFmtId="3" fontId="27" fillId="0" borderId="12" xfId="47" applyNumberFormat="1" applyFont="1" applyBorder="1" applyAlignment="1">
      <alignment horizontal="right"/>
    </xf>
    <xf numFmtId="165" fontId="27" fillId="0" borderId="11" xfId="50" applyNumberFormat="1" applyFont="1" applyBorder="1" applyAlignment="1" applyProtection="1">
      <alignment horizontal="left"/>
    </xf>
    <xf numFmtId="0" fontId="3" fillId="0" borderId="11" xfId="41" applyBorder="1" applyAlignment="1"/>
    <xf numFmtId="3" fontId="30" fillId="0" borderId="0" xfId="44" applyNumberFormat="1" applyFont="1" applyAlignment="1" applyProtection="1">
      <alignment horizontal="center"/>
    </xf>
    <xf numFmtId="3" fontId="3" fillId="0" borderId="0" xfId="41" applyNumberFormat="1"/>
    <xf numFmtId="0" fontId="27" fillId="0" borderId="0" xfId="41" applyFont="1"/>
    <xf numFmtId="0" fontId="30" fillId="0" borderId="0" xfId="52" applyFont="1" applyFill="1" applyBorder="1" applyAlignment="1"/>
    <xf numFmtId="0" fontId="30" fillId="0" borderId="0" xfId="52" applyFont="1" applyFill="1" applyBorder="1" applyAlignment="1">
      <alignment vertical="center"/>
    </xf>
    <xf numFmtId="0" fontId="30" fillId="0" borderId="0" xfId="0" applyFont="1" applyBorder="1"/>
    <xf numFmtId="0" fontId="30" fillId="0" borderId="10" xfId="45" applyFont="1" applyBorder="1" applyAlignment="1">
      <alignment horizontal="center" vertical="top" wrapText="1"/>
    </xf>
    <xf numFmtId="0" fontId="30" fillId="0" borderId="0" xfId="45" applyFont="1" applyBorder="1"/>
    <xf numFmtId="0" fontId="30" fillId="0" borderId="0" xfId="45" applyFont="1" applyBorder="1" applyAlignment="1">
      <alignment wrapText="1"/>
    </xf>
    <xf numFmtId="165" fontId="30" fillId="0" borderId="12" xfId="45" applyNumberFormat="1" applyFont="1" applyBorder="1" applyAlignment="1">
      <alignment horizontal="right"/>
    </xf>
    <xf numFmtId="165" fontId="30" fillId="0" borderId="12" xfId="48" applyNumberFormat="1" applyFont="1" applyBorder="1"/>
    <xf numFmtId="165" fontId="30" fillId="0" borderId="12" xfId="40" applyNumberFormat="1" applyFont="1" applyBorder="1" applyAlignment="1">
      <alignment horizontal="right"/>
    </xf>
    <xf numFmtId="165" fontId="30" fillId="0" borderId="0" xfId="40" applyNumberFormat="1" applyFont="1" applyAlignment="1">
      <alignment horizontal="right"/>
    </xf>
    <xf numFmtId="165" fontId="30" fillId="0" borderId="12" xfId="40" applyNumberFormat="1" applyFont="1" applyBorder="1"/>
    <xf numFmtId="0" fontId="32" fillId="0" borderId="0" xfId="52" applyFont="1" applyFill="1" applyBorder="1"/>
    <xf numFmtId="0" fontId="32" fillId="0" borderId="0" xfId="52" applyFont="1" applyFill="1"/>
    <xf numFmtId="0" fontId="32" fillId="0" borderId="0" xfId="0" applyFont="1" applyAlignment="1"/>
    <xf numFmtId="0" fontId="36" fillId="0" borderId="0" xfId="0" applyFont="1" applyBorder="1"/>
    <xf numFmtId="0" fontId="32" fillId="0" borderId="0" xfId="42" applyFont="1" applyBorder="1" applyAlignment="1">
      <alignment vertical="center"/>
    </xf>
    <xf numFmtId="0" fontId="31" fillId="0" borderId="0" xfId="42" applyFont="1"/>
    <xf numFmtId="166" fontId="32" fillId="0" borderId="0" xfId="42" applyNumberFormat="1" applyFont="1" applyAlignment="1" applyProtection="1">
      <alignment horizontal="left" vertical="center"/>
    </xf>
    <xf numFmtId="0" fontId="32" fillId="0" borderId="0" xfId="42" applyFont="1" applyAlignment="1">
      <alignment vertical="center"/>
    </xf>
    <xf numFmtId="3" fontId="32" fillId="0" borderId="0" xfId="0" applyNumberFormat="1" applyFont="1"/>
    <xf numFmtId="164" fontId="32" fillId="0" borderId="0" xfId="42" applyNumberFormat="1" applyFont="1" applyBorder="1" applyAlignment="1" applyProtection="1">
      <alignment horizontal="right" vertical="center"/>
    </xf>
    <xf numFmtId="49" fontId="27" fillId="0" borderId="0" xfId="42" applyNumberFormat="1" applyFont="1"/>
    <xf numFmtId="49" fontId="27" fillId="0" borderId="0" xfId="42" applyNumberFormat="1" applyFont="1" applyAlignment="1" applyProtection="1">
      <alignment horizontal="left"/>
    </xf>
    <xf numFmtId="0" fontId="32" fillId="0" borderId="0" xfId="42" applyFont="1"/>
    <xf numFmtId="0" fontId="27" fillId="0" borderId="0" xfId="43" applyFont="1"/>
    <xf numFmtId="166" fontId="27" fillId="0" borderId="0" xfId="42" applyNumberFormat="1" applyFont="1" applyAlignment="1" applyProtection="1">
      <alignment horizontal="left"/>
    </xf>
    <xf numFmtId="0" fontId="27" fillId="0" borderId="0" xfId="42" applyFont="1"/>
    <xf numFmtId="0" fontId="32" fillId="0" borderId="0" xfId="0" applyFont="1"/>
    <xf numFmtId="166" fontId="27" fillId="0" borderId="0" xfId="42" applyNumberFormat="1" applyFont="1" applyBorder="1" applyAlignment="1" applyProtection="1">
      <alignment horizontal="left"/>
    </xf>
    <xf numFmtId="3" fontId="34" fillId="24" borderId="0" xfId="0" applyNumberFormat="1" applyFont="1" applyFill="1" applyBorder="1" applyAlignment="1">
      <alignment horizontal="left" vertical="center"/>
    </xf>
    <xf numFmtId="0" fontId="34" fillId="24" borderId="0" xfId="0" applyFont="1" applyFill="1" applyBorder="1" applyAlignment="1">
      <alignment horizontal="left" vertical="center"/>
    </xf>
    <xf numFmtId="0" fontId="34" fillId="24" borderId="0" xfId="0" applyFont="1" applyFill="1" applyBorder="1" applyAlignment="1">
      <alignment horizontal="left"/>
    </xf>
    <xf numFmtId="0" fontId="32" fillId="0" borderId="0" xfId="42" applyFont="1" applyAlignment="1">
      <alignment vertical="top"/>
    </xf>
    <xf numFmtId="0" fontId="32" fillId="24" borderId="0" xfId="42" applyFont="1" applyFill="1" applyBorder="1" applyAlignment="1">
      <alignment vertical="center"/>
    </xf>
    <xf numFmtId="0" fontId="32" fillId="0" borderId="0" xfId="42" applyFont="1" applyAlignment="1"/>
    <xf numFmtId="0" fontId="32" fillId="0" borderId="0" xfId="42" applyFont="1" applyFill="1" applyAlignment="1">
      <alignment vertical="center"/>
    </xf>
    <xf numFmtId="0" fontId="38" fillId="0" borderId="0" xfId="0" applyFont="1" applyAlignment="1"/>
    <xf numFmtId="3" fontId="38" fillId="0" borderId="0" xfId="0" applyNumberFormat="1" applyFont="1"/>
    <xf numFmtId="0" fontId="38" fillId="0" borderId="0" xfId="0" applyFont="1"/>
    <xf numFmtId="0" fontId="38" fillId="0" borderId="0" xfId="0" applyFont="1" applyFill="1" applyAlignment="1"/>
    <xf numFmtId="0" fontId="0" fillId="0" borderId="0" xfId="0" applyBorder="1"/>
    <xf numFmtId="164" fontId="32" fillId="0" borderId="0" xfId="0" applyNumberFormat="1" applyFont="1" applyBorder="1" applyAlignment="1">
      <alignment horizontal="left" vertical="center" wrapText="1"/>
    </xf>
    <xf numFmtId="164" fontId="39" fillId="0" borderId="0" xfId="0" applyNumberFormat="1" applyFont="1" applyBorder="1" applyAlignment="1">
      <alignment horizontal="right" vertical="center" wrapText="1"/>
    </xf>
    <xf numFmtId="164" fontId="32" fillId="0" borderId="0" xfId="0" applyNumberFormat="1" applyFont="1"/>
    <xf numFmtId="164" fontId="32" fillId="0" borderId="0" xfId="0" applyNumberFormat="1" applyFont="1" applyAlignment="1">
      <alignment horizontal="right"/>
    </xf>
    <xf numFmtId="0" fontId="40" fillId="0" borderId="0" xfId="0" applyFont="1"/>
    <xf numFmtId="164" fontId="27" fillId="0" borderId="0" xfId="0" applyNumberFormat="1" applyFont="1"/>
    <xf numFmtId="0" fontId="32" fillId="0" borderId="0" xfId="42" applyFont="1" applyAlignment="1">
      <alignment vertical="center" wrapText="1"/>
    </xf>
    <xf numFmtId="0" fontId="35" fillId="0" borderId="0" xfId="0" applyFont="1"/>
    <xf numFmtId="164" fontId="32" fillId="0" borderId="0" xfId="42" applyNumberFormat="1" applyFont="1" applyBorder="1" applyAlignment="1">
      <alignment vertical="center"/>
    </xf>
    <xf numFmtId="164" fontId="32" fillId="0" borderId="0" xfId="0" applyNumberFormat="1" applyFont="1" applyBorder="1" applyAlignment="1">
      <alignment horizontal="right"/>
    </xf>
    <xf numFmtId="164" fontId="32" fillId="0" borderId="12" xfId="42" applyNumberFormat="1" applyFont="1" applyBorder="1" applyAlignment="1"/>
    <xf numFmtId="0" fontId="27" fillId="0" borderId="12" xfId="0" applyFont="1" applyBorder="1"/>
    <xf numFmtId="164" fontId="32" fillId="0" borderId="0" xfId="42" applyNumberFormat="1" applyFont="1" applyBorder="1" applyAlignment="1"/>
    <xf numFmtId="165" fontId="32" fillId="0" borderId="0" xfId="42" applyNumberFormat="1" applyFont="1" applyBorder="1" applyAlignment="1">
      <alignment vertical="center"/>
    </xf>
    <xf numFmtId="164" fontId="39" fillId="0" borderId="0" xfId="42" applyNumberFormat="1" applyFont="1" applyAlignment="1">
      <alignment horizontal="center"/>
    </xf>
    <xf numFmtId="1" fontId="29" fillId="24" borderId="0" xfId="0" applyNumberFormat="1" applyFont="1" applyFill="1" applyAlignment="1">
      <alignment horizontal="left"/>
    </xf>
    <xf numFmtId="0" fontId="38" fillId="24" borderId="0" xfId="0" applyFont="1" applyFill="1" applyAlignment="1">
      <alignment horizontal="right"/>
    </xf>
    <xf numFmtId="164" fontId="38" fillId="24" borderId="0" xfId="0" applyNumberFormat="1" applyFont="1" applyFill="1" applyAlignment="1">
      <alignment horizontal="center"/>
    </xf>
    <xf numFmtId="0" fontId="38" fillId="24" borderId="0" xfId="0" applyFont="1" applyFill="1"/>
    <xf numFmtId="166" fontId="32" fillId="24" borderId="0" xfId="42" applyNumberFormat="1" applyFont="1" applyFill="1" applyAlignment="1" applyProtection="1">
      <alignment horizontal="left" vertical="center"/>
    </xf>
    <xf numFmtId="3" fontId="32" fillId="24" borderId="0" xfId="0" applyNumberFormat="1" applyFont="1" applyFill="1" applyAlignment="1">
      <alignment horizontal="right"/>
    </xf>
    <xf numFmtId="164" fontId="32" fillId="24" borderId="0" xfId="0" applyNumberFormat="1" applyFont="1" applyFill="1" applyAlignment="1">
      <alignment horizontal="center"/>
    </xf>
    <xf numFmtId="165" fontId="32" fillId="24" borderId="0" xfId="0" applyNumberFormat="1" applyFont="1" applyFill="1" applyAlignment="1">
      <alignment horizontal="right"/>
    </xf>
    <xf numFmtId="3" fontId="32" fillId="24" borderId="0" xfId="0" applyNumberFormat="1" applyFont="1" applyFill="1"/>
    <xf numFmtId="164" fontId="32" fillId="24" borderId="0" xfId="56" applyNumberFormat="1" applyFont="1" applyFill="1" applyAlignment="1">
      <alignment horizontal="center"/>
    </xf>
    <xf numFmtId="0" fontId="32" fillId="24" borderId="0" xfId="0" applyFont="1" applyFill="1"/>
    <xf numFmtId="0" fontId="27" fillId="24" borderId="0" xfId="0" applyFont="1" applyFill="1"/>
    <xf numFmtId="0" fontId="32" fillId="24" borderId="0" xfId="42" applyFont="1" applyFill="1" applyAlignment="1">
      <alignment vertical="top" wrapText="1"/>
    </xf>
    <xf numFmtId="3" fontId="32" fillId="24" borderId="0" xfId="0" applyNumberFormat="1" applyFont="1" applyFill="1" applyAlignment="1">
      <alignment horizontal="right" vertical="center"/>
    </xf>
    <xf numFmtId="164" fontId="32" fillId="24" borderId="0" xfId="0" applyNumberFormat="1" applyFont="1" applyFill="1" applyAlignment="1">
      <alignment horizontal="center" vertical="center"/>
    </xf>
    <xf numFmtId="165" fontId="32" fillId="24" borderId="0" xfId="0" applyNumberFormat="1" applyFont="1" applyFill="1" applyAlignment="1">
      <alignment horizontal="right" vertical="center"/>
    </xf>
    <xf numFmtId="3" fontId="32" fillId="24" borderId="0" xfId="0" applyNumberFormat="1" applyFont="1" applyFill="1" applyAlignment="1">
      <alignment vertical="center"/>
    </xf>
    <xf numFmtId="0" fontId="32" fillId="24" borderId="12" xfId="53" applyFont="1" applyFill="1" applyBorder="1" applyAlignment="1">
      <alignment wrapText="1"/>
    </xf>
    <xf numFmtId="3" fontId="32" fillId="24" borderId="12" xfId="0" applyNumberFormat="1" applyFont="1" applyFill="1" applyBorder="1" applyAlignment="1">
      <alignment horizontal="right"/>
    </xf>
    <xf numFmtId="164" fontId="32" fillId="24" borderId="12" xfId="0" applyNumberFormat="1" applyFont="1" applyFill="1" applyBorder="1" applyAlignment="1">
      <alignment horizontal="center"/>
    </xf>
    <xf numFmtId="0" fontId="32" fillId="24" borderId="0" xfId="42" applyFont="1" applyFill="1" applyAlignment="1">
      <alignment vertical="center" wrapText="1"/>
    </xf>
    <xf numFmtId="0" fontId="0" fillId="24" borderId="0" xfId="0" applyFill="1"/>
    <xf numFmtId="0" fontId="22" fillId="24" borderId="0" xfId="0" applyFont="1" applyFill="1"/>
    <xf numFmtId="0" fontId="42" fillId="24" borderId="0" xfId="0" applyFont="1" applyFill="1"/>
    <xf numFmtId="0" fontId="43" fillId="24" borderId="0" xfId="36" applyFont="1" applyFill="1" applyAlignment="1" applyProtection="1"/>
    <xf numFmtId="0" fontId="22" fillId="24" borderId="0" xfId="36" applyFont="1" applyFill="1" applyAlignment="1" applyProtection="1"/>
    <xf numFmtId="0" fontId="14" fillId="0" borderId="0" xfId="35" applyAlignment="1" applyProtection="1"/>
    <xf numFmtId="0" fontId="14" fillId="0" borderId="0" xfId="35" applyFont="1" applyAlignment="1" applyProtection="1"/>
    <xf numFmtId="0" fontId="14" fillId="24" borderId="0" xfId="35" applyFont="1" applyFill="1" applyAlignment="1" applyProtection="1"/>
    <xf numFmtId="164" fontId="39" fillId="0" borderId="0" xfId="42" applyNumberFormat="1" applyFont="1" applyBorder="1" applyAlignment="1">
      <alignment horizontal="center"/>
    </xf>
    <xf numFmtId="0" fontId="27" fillId="0" borderId="0" xfId="42" applyNumberFormat="1" applyFont="1"/>
    <xf numFmtId="1" fontId="30" fillId="0" borderId="0" xfId="52" applyNumberFormat="1" applyFont="1" applyFill="1" applyBorder="1" applyAlignment="1">
      <alignment horizontal="right" vertical="center"/>
    </xf>
    <xf numFmtId="0" fontId="27" fillId="0" borderId="0" xfId="52" applyFont="1" applyFill="1"/>
    <xf numFmtId="0" fontId="27" fillId="0" borderId="0" xfId="42" applyFont="1" applyAlignment="1">
      <alignment vertical="center"/>
    </xf>
    <xf numFmtId="164" fontId="27" fillId="0" borderId="0" xfId="60" applyNumberFormat="1" applyFont="1" applyAlignment="1">
      <alignment horizontal="left"/>
    </xf>
    <xf numFmtId="0" fontId="27" fillId="0" borderId="0" xfId="60" applyFont="1" applyFill="1"/>
    <xf numFmtId="0" fontId="27" fillId="0" borderId="11" xfId="0" applyFont="1" applyBorder="1" applyAlignment="1">
      <alignment vertical="center" wrapText="1"/>
    </xf>
    <xf numFmtId="3" fontId="27" fillId="0" borderId="12" xfId="47" applyNumberFormat="1" applyFont="1" applyBorder="1" applyAlignment="1">
      <alignment horizontal="right"/>
    </xf>
    <xf numFmtId="0" fontId="27" fillId="0" borderId="0" xfId="45" applyFont="1" applyBorder="1"/>
    <xf numFmtId="168" fontId="3" fillId="0" borderId="0" xfId="41" applyNumberFormat="1"/>
    <xf numFmtId="0" fontId="27" fillId="0" borderId="0" xfId="51" applyFont="1" applyAlignment="1" applyProtection="1">
      <alignment horizontal="left"/>
    </xf>
    <xf numFmtId="0" fontId="3" fillId="0" borderId="0" xfId="0" applyFont="1"/>
    <xf numFmtId="3" fontId="27" fillId="0" borderId="0" xfId="0" applyNumberFormat="1" applyFont="1"/>
    <xf numFmtId="164" fontId="27" fillId="0" borderId="0" xfId="0" applyNumberFormat="1" applyFont="1" applyAlignment="1">
      <alignment horizontal="right"/>
    </xf>
    <xf numFmtId="0" fontId="32" fillId="0" borderId="12" xfId="0" applyFont="1" applyBorder="1"/>
    <xf numFmtId="3" fontId="27" fillId="24" borderId="0" xfId="0" applyNumberFormat="1" applyFont="1" applyFill="1" applyAlignment="1">
      <alignment horizontal="right"/>
    </xf>
    <xf numFmtId="165" fontId="27" fillId="24" borderId="0" xfId="0" applyNumberFormat="1" applyFont="1" applyFill="1" applyAlignment="1">
      <alignment horizontal="right"/>
    </xf>
    <xf numFmtId="3" fontId="27" fillId="24" borderId="0" xfId="0" applyNumberFormat="1" applyFont="1" applyFill="1"/>
    <xf numFmtId="165" fontId="32" fillId="24" borderId="12" xfId="0" applyNumberFormat="1" applyFont="1" applyFill="1" applyBorder="1" applyAlignment="1">
      <alignment horizontal="right"/>
    </xf>
    <xf numFmtId="0" fontId="27" fillId="0" borderId="0" xfId="48" applyFont="1"/>
    <xf numFmtId="0" fontId="27" fillId="0" borderId="0" xfId="52" applyFont="1" applyFill="1" applyBorder="1"/>
    <xf numFmtId="0" fontId="27" fillId="0" borderId="0" xfId="52" applyFont="1" applyFill="1" applyBorder="1" applyAlignment="1">
      <alignment horizontal="left"/>
    </xf>
    <xf numFmtId="0" fontId="27" fillId="0" borderId="0" xfId="0" applyFont="1" applyBorder="1"/>
    <xf numFmtId="0" fontId="27" fillId="0" borderId="0" xfId="0" applyFont="1" applyBorder="1" applyAlignment="1">
      <alignment wrapText="1"/>
    </xf>
    <xf numFmtId="0" fontId="45" fillId="24" borderId="0" xfId="61" applyFont="1" applyFill="1" applyAlignment="1">
      <alignment horizontal="right"/>
    </xf>
    <xf numFmtId="0" fontId="27" fillId="0" borderId="12" xfId="52" applyFont="1" applyFill="1" applyBorder="1"/>
    <xf numFmtId="0" fontId="27" fillId="0" borderId="0" xfId="52" applyFont="1" applyFill="1" applyBorder="1" applyAlignment="1">
      <alignment vertical="center"/>
    </xf>
    <xf numFmtId="0" fontId="27" fillId="0" borderId="0" xfId="52" applyFont="1" applyFill="1" applyAlignment="1">
      <alignment horizontal="left" vertical="center" wrapText="1"/>
    </xf>
    <xf numFmtId="0" fontId="27" fillId="0" borderId="0" xfId="52" applyFont="1" applyFill="1" applyBorder="1" applyAlignment="1"/>
    <xf numFmtId="1" fontId="27" fillId="0" borderId="12" xfId="52" applyNumberFormat="1" applyFont="1" applyFill="1" applyBorder="1" applyAlignment="1">
      <alignment horizontal="right" vertical="center"/>
    </xf>
    <xf numFmtId="0" fontId="29" fillId="0" borderId="0" xfId="47" applyFont="1" applyAlignment="1"/>
    <xf numFmtId="49" fontId="27" fillId="24" borderId="0" xfId="42" applyNumberFormat="1" applyFont="1" applyFill="1"/>
    <xf numFmtId="166" fontId="27" fillId="24" borderId="0" xfId="42" applyNumberFormat="1" applyFont="1" applyFill="1" applyAlignment="1" applyProtection="1">
      <alignment horizontal="left" vertical="center"/>
    </xf>
    <xf numFmtId="0" fontId="27" fillId="24" borderId="0" xfId="42" applyFont="1" applyFill="1"/>
    <xf numFmtId="0" fontId="29" fillId="24" borderId="0" xfId="63" applyFont="1" applyFill="1" applyAlignment="1">
      <alignment wrapText="1"/>
    </xf>
    <xf numFmtId="1" fontId="27" fillId="0" borderId="0" xfId="41" applyNumberFormat="1" applyFont="1"/>
    <xf numFmtId="1" fontId="3" fillId="0" borderId="0" xfId="41" applyNumberFormat="1"/>
    <xf numFmtId="168" fontId="27" fillId="0" borderId="0" xfId="28" applyNumberFormat="1" applyFont="1" applyAlignment="1">
      <alignment horizontal="right"/>
    </xf>
    <xf numFmtId="0" fontId="45" fillId="0" borderId="0" xfId="0" applyFont="1" applyBorder="1"/>
    <xf numFmtId="0" fontId="45" fillId="0" borderId="0" xfId="52" applyFont="1" applyFill="1"/>
    <xf numFmtId="0" fontId="45" fillId="0" borderId="0" xfId="45" applyFont="1" applyBorder="1"/>
    <xf numFmtId="0" fontId="27" fillId="0" borderId="0" xfId="52" applyFont="1" applyFill="1" applyAlignment="1">
      <alignment horizontal="left" indent="1"/>
    </xf>
    <xf numFmtId="0" fontId="27" fillId="24" borderId="0" xfId="0" applyFont="1" applyFill="1" applyAlignment="1"/>
    <xf numFmtId="164" fontId="27" fillId="0" borderId="0" xfId="52" applyNumberFormat="1" applyFont="1" applyFill="1" applyAlignment="1">
      <alignment horizontal="center"/>
    </xf>
    <xf numFmtId="0" fontId="27" fillId="0" borderId="0" xfId="52" applyFont="1" applyFill="1" applyAlignment="1">
      <alignment horizontal="center"/>
    </xf>
    <xf numFmtId="1" fontId="27" fillId="0" borderId="0" xfId="52" applyNumberFormat="1" applyFont="1" applyFill="1"/>
    <xf numFmtId="1" fontId="27" fillId="0" borderId="0" xfId="52" applyNumberFormat="1" applyFont="1" applyFill="1" applyBorder="1"/>
    <xf numFmtId="0" fontId="27" fillId="0" borderId="0" xfId="0" applyFont="1" applyAlignment="1"/>
    <xf numFmtId="165" fontId="27" fillId="0" borderId="0" xfId="48" applyNumberFormat="1" applyFont="1" applyBorder="1"/>
    <xf numFmtId="165" fontId="27" fillId="0" borderId="0" xfId="40" applyNumberFormat="1" applyFont="1" applyBorder="1" applyAlignment="1">
      <alignment horizontal="right"/>
    </xf>
    <xf numFmtId="165" fontId="27" fillId="0" borderId="0" xfId="40" applyNumberFormat="1" applyFont="1" applyBorder="1"/>
    <xf numFmtId="0" fontId="27" fillId="0" borderId="0" xfId="40" applyFont="1" applyAlignment="1">
      <alignment horizontal="left" vertical="top"/>
    </xf>
    <xf numFmtId="0" fontId="27" fillId="0" borderId="0" xfId="40" applyFont="1"/>
    <xf numFmtId="165" fontId="27" fillId="0" borderId="0" xfId="40" applyNumberFormat="1" applyFont="1"/>
    <xf numFmtId="0" fontId="27" fillId="0" borderId="0" xfId="52" applyFont="1" applyBorder="1"/>
    <xf numFmtId="165" fontId="27" fillId="0" borderId="0" xfId="45" applyNumberFormat="1" applyFont="1" applyBorder="1" applyAlignment="1">
      <alignment horizontal="right"/>
    </xf>
    <xf numFmtId="0" fontId="27" fillId="0" borderId="0" xfId="45" applyFont="1"/>
    <xf numFmtId="0" fontId="27" fillId="24" borderId="0" xfId="0" applyFont="1" applyFill="1" applyAlignment="1">
      <alignment horizontal="right"/>
    </xf>
    <xf numFmtId="164" fontId="27" fillId="24" borderId="0" xfId="0" applyNumberFormat="1" applyFont="1" applyFill="1" applyAlignment="1">
      <alignment horizontal="center"/>
    </xf>
    <xf numFmtId="164" fontId="27" fillId="0" borderId="0" xfId="42" applyNumberFormat="1" applyFont="1"/>
    <xf numFmtId="164" fontId="27" fillId="0" borderId="0" xfId="42" applyNumberFormat="1" applyFont="1" applyAlignment="1">
      <alignment horizontal="center"/>
    </xf>
    <xf numFmtId="164" fontId="27" fillId="0" borderId="0" xfId="0" applyNumberFormat="1" applyFont="1" applyAlignment="1"/>
    <xf numFmtId="164" fontId="27" fillId="0" borderId="0" xfId="0" applyNumberFormat="1" applyFont="1" applyAlignment="1">
      <alignment vertical="top"/>
    </xf>
    <xf numFmtId="0" fontId="27" fillId="0" borderId="0" xfId="0" applyFont="1" applyAlignment="1">
      <alignment vertical="top"/>
    </xf>
    <xf numFmtId="0" fontId="27" fillId="0" borderId="10" xfId="0" applyFont="1" applyBorder="1" applyAlignment="1">
      <alignment wrapText="1"/>
    </xf>
    <xf numFmtId="0" fontId="27" fillId="0" borderId="0" xfId="0" applyFont="1" applyAlignment="1">
      <alignment horizontal="left"/>
    </xf>
    <xf numFmtId="0" fontId="27" fillId="0" borderId="0" xfId="52" applyFont="1" applyFill="1" applyAlignment="1"/>
    <xf numFmtId="0" fontId="27" fillId="0" borderId="0" xfId="42" applyFont="1" applyAlignment="1">
      <alignment horizontal="left" vertical="center"/>
    </xf>
    <xf numFmtId="165" fontId="27" fillId="0" borderId="12" xfId="50" applyNumberFormat="1" applyFont="1" applyBorder="1" applyAlignment="1">
      <alignment horizontal="right" vertical="center"/>
    </xf>
    <xf numFmtId="1" fontId="27" fillId="0" borderId="0" xfId="52" applyNumberFormat="1" applyFont="1" applyFill="1" applyAlignment="1">
      <alignment horizontal="right" vertical="center"/>
    </xf>
    <xf numFmtId="164" fontId="27" fillId="0" borderId="10" xfId="52" applyNumberFormat="1" applyFont="1" applyFill="1" applyBorder="1" applyAlignment="1"/>
    <xf numFmtId="1" fontId="27" fillId="0" borderId="10" xfId="52" applyNumberFormat="1" applyFont="1" applyFill="1" applyBorder="1" applyAlignment="1">
      <alignment horizontal="right" vertical="center"/>
    </xf>
    <xf numFmtId="164" fontId="27" fillId="0" borderId="0" xfId="52" applyNumberFormat="1" applyFont="1" applyFill="1" applyBorder="1" applyAlignment="1"/>
    <xf numFmtId="1" fontId="27" fillId="0" borderId="11" xfId="52" applyNumberFormat="1" applyFont="1" applyFill="1" applyBorder="1" applyAlignment="1">
      <alignment horizontal="right" vertical="center"/>
    </xf>
    <xf numFmtId="0" fontId="29" fillId="0" borderId="0" xfId="52" applyFont="1" applyFill="1" applyAlignment="1"/>
    <xf numFmtId="0" fontId="27" fillId="0" borderId="12" xfId="49" applyFont="1" applyBorder="1" applyAlignment="1">
      <alignment horizontal="center" vertical="center" wrapText="1"/>
      <protection locked="0"/>
    </xf>
    <xf numFmtId="0" fontId="27" fillId="0" borderId="12" xfId="0" applyFont="1" applyBorder="1" applyAlignment="1">
      <alignment vertical="center" wrapText="1"/>
    </xf>
    <xf numFmtId="0" fontId="27" fillId="0" borderId="11" xfId="49" applyFont="1" applyBorder="1" applyAlignment="1">
      <alignment horizontal="center" vertical="center" wrapText="1"/>
      <protection locked="0"/>
    </xf>
    <xf numFmtId="0" fontId="27" fillId="0" borderId="0" xfId="0" applyFont="1" applyAlignment="1">
      <alignment vertical="top" wrapText="1"/>
    </xf>
    <xf numFmtId="0" fontId="27" fillId="0" borderId="0" xfId="52" applyFont="1" applyFill="1" applyAlignment="1">
      <alignment vertical="top"/>
    </xf>
    <xf numFmtId="0" fontId="27" fillId="0" borderId="0" xfId="52" applyFont="1" applyFill="1" applyBorder="1" applyAlignment="1">
      <alignment vertical="top"/>
    </xf>
    <xf numFmtId="165" fontId="27" fillId="0" borderId="0" xfId="50" applyNumberFormat="1" applyFont="1" applyAlignment="1">
      <alignment horizontal="right" vertical="center"/>
    </xf>
    <xf numFmtId="0" fontId="27" fillId="0" borderId="0" xfId="40" applyFont="1" applyAlignment="1">
      <alignment vertical="center"/>
    </xf>
    <xf numFmtId="166" fontId="27" fillId="0" borderId="10" xfId="50" applyFont="1" applyBorder="1" applyAlignment="1"/>
    <xf numFmtId="165" fontId="27" fillId="0" borderId="10" xfId="50" applyNumberFormat="1" applyFont="1" applyBorder="1" applyAlignment="1"/>
    <xf numFmtId="165" fontId="27" fillId="0" borderId="10" xfId="50" applyNumberFormat="1" applyFont="1" applyBorder="1" applyAlignment="1">
      <alignment horizontal="center"/>
    </xf>
    <xf numFmtId="0" fontId="27" fillId="0" borderId="0" xfId="40" applyFont="1" applyAlignment="1"/>
    <xf numFmtId="166" fontId="27" fillId="0" borderId="12" xfId="50" applyFont="1" applyBorder="1" applyAlignment="1">
      <alignment vertical="center"/>
    </xf>
    <xf numFmtId="165" fontId="27" fillId="0" borderId="11" xfId="50" applyNumberFormat="1" applyFont="1" applyBorder="1" applyAlignment="1">
      <alignment horizontal="right" vertical="center"/>
    </xf>
    <xf numFmtId="165" fontId="27" fillId="0" borderId="12" xfId="50" applyNumberFormat="1" applyFont="1" applyBorder="1"/>
    <xf numFmtId="165" fontId="27" fillId="0" borderId="12" xfId="50" applyNumberFormat="1" applyFont="1" applyBorder="1" applyAlignment="1">
      <alignment horizontal="center" vertical="top"/>
    </xf>
    <xf numFmtId="165" fontId="27" fillId="0" borderId="10" xfId="50" applyNumberFormat="1" applyFont="1" applyBorder="1" applyAlignment="1">
      <alignment horizontal="centerContinuous" vertical="center"/>
    </xf>
    <xf numFmtId="3" fontId="27" fillId="0" borderId="11" xfId="50" applyNumberFormat="1" applyFont="1" applyBorder="1" applyAlignment="1">
      <alignment horizontal="right"/>
    </xf>
    <xf numFmtId="0" fontId="3" fillId="0" borderId="11" xfId="41" applyBorder="1" applyAlignment="1">
      <alignment horizontal="right"/>
    </xf>
    <xf numFmtId="0" fontId="29" fillId="0" borderId="0" xfId="0" applyFont="1" applyAlignment="1"/>
    <xf numFmtId="3" fontId="32" fillId="0" borderId="12" xfId="0" applyNumberFormat="1" applyFont="1" applyBorder="1"/>
    <xf numFmtId="164" fontId="32" fillId="0" borderId="12" xfId="42" applyNumberFormat="1" applyFont="1" applyBorder="1" applyAlignment="1" applyProtection="1">
      <alignment horizontal="right" vertical="center"/>
    </xf>
    <xf numFmtId="0" fontId="27" fillId="0" borderId="0" xfId="42" applyFont="1" applyAlignment="1"/>
    <xf numFmtId="164" fontId="31" fillId="0" borderId="0" xfId="42" applyNumberFormat="1" applyFont="1"/>
    <xf numFmtId="164" fontId="27" fillId="0" borderId="0" xfId="42" applyNumberFormat="1" applyFont="1" applyBorder="1" applyAlignment="1"/>
    <xf numFmtId="49" fontId="27" fillId="0" borderId="0" xfId="42" applyNumberFormat="1" applyFont="1" applyBorder="1" applyAlignment="1">
      <alignment horizontal="center"/>
    </xf>
    <xf numFmtId="49" fontId="27" fillId="0" borderId="0" xfId="42" applyNumberFormat="1" applyFont="1" applyAlignment="1">
      <alignment horizontal="center"/>
    </xf>
    <xf numFmtId="49" fontId="27" fillId="0" borderId="12" xfId="42" applyNumberFormat="1" applyFont="1" applyBorder="1" applyAlignment="1">
      <alignment horizontal="right" vertical="center"/>
    </xf>
    <xf numFmtId="49" fontId="27" fillId="0" borderId="11" xfId="42" applyNumberFormat="1" applyFont="1" applyBorder="1" applyAlignment="1">
      <alignment horizontal="right" vertical="center"/>
    </xf>
    <xf numFmtId="0" fontId="27" fillId="0" borderId="0" xfId="42" applyFont="1" applyAlignment="1">
      <alignment horizontal="right" vertical="center"/>
    </xf>
    <xf numFmtId="165" fontId="27" fillId="0" borderId="0" xfId="0" applyNumberFormat="1" applyFont="1" applyAlignment="1">
      <alignment horizontal="right"/>
    </xf>
    <xf numFmtId="164" fontId="3" fillId="0" borderId="0" xfId="0" applyNumberFormat="1" applyFont="1"/>
    <xf numFmtId="0" fontId="27" fillId="24" borderId="10" xfId="0" applyFont="1" applyFill="1" applyBorder="1"/>
    <xf numFmtId="0" fontId="27" fillId="24" borderId="11" xfId="0" applyFont="1" applyFill="1" applyBorder="1" applyAlignment="1">
      <alignment horizontal="center" vertical="center" wrapText="1"/>
    </xf>
    <xf numFmtId="164" fontId="27" fillId="24" borderId="11" xfId="0" applyNumberFormat="1" applyFont="1" applyFill="1" applyBorder="1" applyAlignment="1">
      <alignment horizontal="center" vertical="center" wrapText="1"/>
    </xf>
    <xf numFmtId="0" fontId="27" fillId="24" borderId="12" xfId="0" applyFont="1" applyFill="1" applyBorder="1"/>
    <xf numFmtId="0" fontId="32" fillId="24" borderId="0" xfId="0" applyFont="1" applyFill="1" applyAlignment="1">
      <alignment vertical="center"/>
    </xf>
    <xf numFmtId="164" fontId="32" fillId="24" borderId="0" xfId="0" applyNumberFormat="1" applyFont="1" applyFill="1" applyAlignment="1">
      <alignment horizontal="right" vertical="center"/>
    </xf>
    <xf numFmtId="164" fontId="32" fillId="24" borderId="0" xfId="64" applyNumberFormat="1" applyFont="1" applyFill="1" applyAlignment="1">
      <alignment horizontal="right" vertical="center"/>
    </xf>
    <xf numFmtId="0" fontId="32" fillId="24" borderId="0" xfId="0" applyFont="1" applyFill="1" applyAlignment="1">
      <alignment horizontal="right" vertical="center"/>
    </xf>
    <xf numFmtId="168" fontId="32" fillId="24" borderId="0" xfId="64" applyNumberFormat="1" applyFont="1" applyFill="1" applyAlignment="1">
      <alignment horizontal="right" vertical="center"/>
    </xf>
    <xf numFmtId="3" fontId="32" fillId="24" borderId="0" xfId="64" applyNumberFormat="1" applyFont="1" applyFill="1" applyAlignment="1">
      <alignment horizontal="right" vertical="center"/>
    </xf>
    <xf numFmtId="168" fontId="32" fillId="24" borderId="0" xfId="28" applyNumberFormat="1" applyFont="1" applyFill="1" applyAlignment="1">
      <alignment horizontal="right" vertical="center"/>
    </xf>
    <xf numFmtId="3" fontId="32" fillId="24" borderId="0" xfId="28" applyNumberFormat="1" applyFont="1" applyFill="1" applyAlignment="1">
      <alignment horizontal="right" vertical="center"/>
    </xf>
    <xf numFmtId="1" fontId="27" fillId="0" borderId="0" xfId="52" applyNumberFormat="1" applyFont="1" applyFill="1" applyAlignment="1">
      <alignment horizontal="right"/>
    </xf>
    <xf numFmtId="166" fontId="27" fillId="0" borderId="0" xfId="50" applyNumberFormat="1" applyFont="1" applyAlignment="1" applyProtection="1">
      <alignment horizontal="left"/>
    </xf>
    <xf numFmtId="0" fontId="27" fillId="0" borderId="0" xfId="48" applyFont="1" applyFill="1"/>
    <xf numFmtId="0" fontId="46" fillId="0" borderId="0" xfId="0" applyFont="1"/>
    <xf numFmtId="0" fontId="3" fillId="24" borderId="0" xfId="0" applyFont="1" applyFill="1"/>
    <xf numFmtId="0" fontId="3" fillId="24" borderId="0" xfId="36" applyFont="1" applyFill="1" applyAlignment="1" applyProtection="1"/>
    <xf numFmtId="0" fontId="27" fillId="0" borderId="0" xfId="0" applyFont="1" applyAlignment="1">
      <alignment horizontal="left"/>
    </xf>
    <xf numFmtId="0" fontId="27" fillId="0" borderId="0" xfId="52" applyFont="1" applyFill="1" applyAlignment="1">
      <alignment horizontal="left"/>
    </xf>
    <xf numFmtId="1" fontId="27" fillId="0" borderId="0" xfId="52" applyNumberFormat="1" applyFont="1" applyFill="1" applyBorder="1" applyAlignment="1">
      <alignment horizontal="right" vertical="center"/>
    </xf>
    <xf numFmtId="164" fontId="27" fillId="0" borderId="11" xfId="52" applyNumberFormat="1" applyFont="1" applyFill="1" applyBorder="1" applyAlignment="1">
      <alignment horizontal="center" vertical="center"/>
    </xf>
    <xf numFmtId="0" fontId="3" fillId="0" borderId="0" xfId="0" applyFont="1" applyAlignment="1"/>
    <xf numFmtId="0" fontId="27" fillId="0" borderId="0" xfId="0" applyFont="1" applyAlignment="1">
      <alignment horizontal="left" wrapText="1"/>
    </xf>
    <xf numFmtId="0" fontId="27" fillId="0" borderId="0" xfId="0" applyFont="1" applyAlignment="1">
      <alignment horizontal="left" vertical="top"/>
    </xf>
    <xf numFmtId="0" fontId="0" fillId="0" borderId="0" xfId="0" applyAlignment="1">
      <alignment horizontal="left" vertical="top"/>
    </xf>
    <xf numFmtId="0" fontId="27" fillId="0" borderId="12"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11" xfId="0" applyFont="1" applyFill="1" applyBorder="1" applyAlignment="1">
      <alignment horizontal="center" vertical="center" wrapText="1"/>
    </xf>
    <xf numFmtId="0" fontId="29" fillId="0" borderId="0" xfId="0" applyFont="1" applyAlignment="1">
      <alignment horizontal="left"/>
    </xf>
    <xf numFmtId="0" fontId="0" fillId="0" borderId="0" xfId="0" applyAlignment="1">
      <alignment wrapText="1"/>
    </xf>
    <xf numFmtId="0" fontId="29" fillId="0" borderId="0" xfId="42" applyFont="1" applyAlignment="1"/>
    <xf numFmtId="164" fontId="34" fillId="0" borderId="11" xfId="46"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0" fontId="27" fillId="0" borderId="11" xfId="0" applyFont="1" applyBorder="1" applyAlignment="1">
      <alignment horizontal="center" vertical="center" wrapText="1"/>
    </xf>
    <xf numFmtId="164" fontId="27" fillId="0" borderId="0" xfId="0" applyNumberFormat="1" applyFont="1" applyAlignment="1">
      <alignment horizontal="left"/>
    </xf>
    <xf numFmtId="164" fontId="27" fillId="0" borderId="0" xfId="0" applyNumberFormat="1" applyFont="1" applyAlignment="1">
      <alignment wrapText="1"/>
    </xf>
    <xf numFmtId="0" fontId="27" fillId="0" borderId="12" xfId="0" applyFont="1" applyBorder="1" applyAlignment="1">
      <alignment horizontal="center" vertical="center" wrapText="1"/>
    </xf>
    <xf numFmtId="164" fontId="29" fillId="0" borderId="0" xfId="42" applyNumberFormat="1" applyFont="1" applyAlignment="1">
      <alignment horizontal="left"/>
    </xf>
    <xf numFmtId="0" fontId="27" fillId="0" borderId="0" xfId="0" applyFont="1" applyFill="1" applyAlignment="1">
      <alignment wrapText="1"/>
    </xf>
    <xf numFmtId="0" fontId="27" fillId="0" borderId="0" xfId="0" applyFont="1" applyBorder="1" applyAlignment="1">
      <alignment horizontal="center" vertical="center" wrapText="1"/>
    </xf>
    <xf numFmtId="0" fontId="27" fillId="24" borderId="0" xfId="0" applyFont="1" applyFill="1" applyAlignment="1">
      <alignment horizontal="left"/>
    </xf>
    <xf numFmtId="164" fontId="27" fillId="0" borderId="0" xfId="52" applyNumberFormat="1" applyFont="1" applyFill="1" applyAlignment="1">
      <alignment horizontal="right" vertical="center"/>
    </xf>
    <xf numFmtId="164" fontId="27" fillId="0" borderId="10" xfId="52" applyNumberFormat="1" applyFont="1" applyFill="1" applyBorder="1" applyAlignment="1">
      <alignment horizontal="center"/>
    </xf>
    <xf numFmtId="164" fontId="27" fillId="0" borderId="12" xfId="52" applyNumberFormat="1" applyFont="1" applyFill="1" applyBorder="1" applyAlignment="1">
      <alignment horizontal="center" vertical="center"/>
    </xf>
    <xf numFmtId="0" fontId="27" fillId="0" borderId="0" xfId="0" applyFont="1" applyFill="1"/>
    <xf numFmtId="165" fontId="27" fillId="0" borderId="0" xfId="40" applyNumberFormat="1" applyFont="1" applyAlignment="1">
      <alignment horizontal="left" vertical="top"/>
    </xf>
    <xf numFmtId="0" fontId="27" fillId="0" borderId="0" xfId="42" applyFont="1" applyProtection="1">
      <protection hidden="1"/>
    </xf>
    <xf numFmtId="164" fontId="27" fillId="0" borderId="0" xfId="42" applyNumberFormat="1" applyFont="1" applyProtection="1">
      <protection hidden="1"/>
    </xf>
    <xf numFmtId="164" fontId="39" fillId="0" borderId="0" xfId="42" applyNumberFormat="1" applyFont="1" applyAlignment="1" applyProtection="1">
      <alignment horizontal="center"/>
      <protection hidden="1"/>
    </xf>
    <xf numFmtId="0" fontId="0" fillId="0" borderId="0" xfId="0" applyProtection="1">
      <protection hidden="1"/>
    </xf>
    <xf numFmtId="49" fontId="27" fillId="0" borderId="0" xfId="42" applyNumberFormat="1" applyFont="1" applyBorder="1" applyAlignment="1" applyProtection="1">
      <protection hidden="1"/>
    </xf>
    <xf numFmtId="164" fontId="39" fillId="0" borderId="0" xfId="42" applyNumberFormat="1" applyFont="1" applyAlignment="1" applyProtection="1">
      <alignment horizontal="left"/>
      <protection hidden="1"/>
    </xf>
    <xf numFmtId="0" fontId="29" fillId="0" borderId="14" xfId="63" applyFont="1" applyFill="1" applyBorder="1" applyAlignment="1" applyProtection="1">
      <protection locked="0" hidden="1"/>
    </xf>
    <xf numFmtId="0" fontId="38" fillId="0" borderId="13" xfId="63" applyFont="1" applyFill="1" applyBorder="1" applyAlignment="1" applyProtection="1">
      <alignment horizontal="center"/>
      <protection locked="0"/>
    </xf>
    <xf numFmtId="0" fontId="47" fillId="0" borderId="0" xfId="63" applyNumberFormat="1" applyFont="1" applyAlignment="1" applyProtection="1">
      <alignment vertical="center"/>
      <protection locked="0" hidden="1"/>
    </xf>
    <xf numFmtId="0" fontId="27" fillId="24" borderId="12" xfId="0" applyFont="1" applyFill="1" applyBorder="1" applyAlignment="1">
      <alignment vertical="center" wrapText="1"/>
    </xf>
    <xf numFmtId="0" fontId="27" fillId="0" borderId="0" xfId="0" applyFont="1" applyAlignment="1">
      <alignment horizontal="center" vertical="center" wrapText="1"/>
    </xf>
    <xf numFmtId="164" fontId="27" fillId="0" borderId="0" xfId="0" applyNumberFormat="1" applyFont="1" applyBorder="1" applyAlignment="1">
      <alignment horizontal="center" vertical="center" wrapText="1"/>
    </xf>
    <xf numFmtId="0" fontId="27" fillId="0" borderId="12" xfId="42" applyFont="1" applyBorder="1"/>
    <xf numFmtId="0" fontId="27" fillId="0" borderId="0" xfId="42" applyFont="1" applyAlignment="1">
      <alignment vertical="top"/>
    </xf>
    <xf numFmtId="164" fontId="29" fillId="0" borderId="0" xfId="42" applyNumberFormat="1" applyFont="1" applyAlignment="1"/>
    <xf numFmtId="0" fontId="0" fillId="0" borderId="0" xfId="0" applyProtection="1">
      <protection locked="0"/>
    </xf>
    <xf numFmtId="3" fontId="27" fillId="0" borderId="12" xfId="0" applyNumberFormat="1" applyFont="1" applyBorder="1"/>
    <xf numFmtId="0" fontId="3" fillId="0" borderId="12" xfId="0" applyFont="1" applyBorder="1"/>
    <xf numFmtId="1" fontId="27" fillId="0" borderId="0" xfId="42" applyNumberFormat="1" applyFont="1"/>
    <xf numFmtId="1" fontId="48" fillId="0" borderId="0" xfId="42" applyNumberFormat="1" applyFont="1"/>
    <xf numFmtId="0" fontId="49" fillId="0" borderId="0" xfId="0" applyFont="1"/>
    <xf numFmtId="0" fontId="48" fillId="24" borderId="0" xfId="0" applyFont="1" applyFill="1" applyProtection="1">
      <protection locked="0" hidden="1"/>
    </xf>
    <xf numFmtId="166" fontId="27" fillId="24" borderId="0" xfId="0" applyNumberFormat="1" applyFont="1" applyFill="1"/>
    <xf numFmtId="0" fontId="27" fillId="24" borderId="0" xfId="0" applyFont="1" applyFill="1" applyBorder="1" applyAlignment="1">
      <alignment horizontal="right" vertical="center" wrapText="1"/>
    </xf>
    <xf numFmtId="164" fontId="27" fillId="24" borderId="0" xfId="0" applyNumberFormat="1" applyFont="1" applyFill="1" applyBorder="1" applyAlignment="1">
      <alignment horizontal="center" vertical="center" wrapText="1"/>
    </xf>
    <xf numFmtId="164" fontId="27" fillId="24" borderId="12" xfId="0" applyNumberFormat="1" applyFont="1" applyFill="1" applyBorder="1" applyAlignment="1">
      <alignment horizontal="center"/>
    </xf>
    <xf numFmtId="0" fontId="48" fillId="24" borderId="0" xfId="0" applyFont="1" applyFill="1"/>
    <xf numFmtId="1" fontId="48" fillId="24" borderId="0" xfId="0" applyNumberFormat="1" applyFont="1" applyFill="1" applyAlignment="1">
      <alignment horizontal="center"/>
    </xf>
    <xf numFmtId="164" fontId="27" fillId="24" borderId="0" xfId="56" applyNumberFormat="1" applyFont="1" applyFill="1" applyAlignment="1">
      <alignment horizontal="center"/>
    </xf>
    <xf numFmtId="164" fontId="27" fillId="24" borderId="0" xfId="56" applyNumberFormat="1" applyFont="1" applyFill="1"/>
    <xf numFmtId="164" fontId="27" fillId="24" borderId="0" xfId="0" applyNumberFormat="1" applyFont="1" applyFill="1" applyAlignment="1">
      <alignment horizontal="center" vertical="center"/>
    </xf>
    <xf numFmtId="167" fontId="27" fillId="24" borderId="0" xfId="56" applyNumberFormat="1" applyFont="1" applyFill="1" applyAlignment="1">
      <alignment horizontal="center"/>
    </xf>
    <xf numFmtId="0" fontId="27" fillId="24" borderId="0" xfId="0" applyFont="1" applyFill="1" applyAlignment="1">
      <alignment vertical="center"/>
    </xf>
    <xf numFmtId="0" fontId="27" fillId="24" borderId="12" xfId="0" applyFont="1" applyFill="1" applyBorder="1" applyAlignment="1">
      <alignment horizontal="right"/>
    </xf>
    <xf numFmtId="164" fontId="27" fillId="24" borderId="0" xfId="0" quotePrefix="1" applyNumberFormat="1" applyFont="1" applyFill="1" applyAlignment="1">
      <alignment horizontal="center"/>
    </xf>
    <xf numFmtId="165" fontId="27" fillId="24" borderId="0" xfId="0" applyNumberFormat="1" applyFont="1" applyFill="1"/>
    <xf numFmtId="0" fontId="29" fillId="0" borderId="0" xfId="0" applyFont="1" applyAlignment="1">
      <alignment horizontal="left"/>
    </xf>
    <xf numFmtId="0" fontId="27" fillId="0" borderId="0" xfId="0" applyFont="1" applyAlignment="1">
      <alignment horizontal="left"/>
    </xf>
    <xf numFmtId="0" fontId="27" fillId="0" borderId="0" xfId="41" applyFont="1" applyAlignment="1">
      <alignment horizontal="left"/>
    </xf>
    <xf numFmtId="0" fontId="3" fillId="0" borderId="0" xfId="0" applyFont="1" applyAlignment="1"/>
    <xf numFmtId="0" fontId="27" fillId="0" borderId="0" xfId="0" applyFont="1" applyAlignment="1">
      <alignment horizontal="left" vertical="top"/>
    </xf>
    <xf numFmtId="0" fontId="27" fillId="0" borderId="0" xfId="0" applyFont="1" applyAlignment="1">
      <alignment horizontal="left" vertical="top" wrapText="1"/>
    </xf>
    <xf numFmtId="0" fontId="0" fillId="0" borderId="0" xfId="0" applyAlignment="1">
      <alignment wrapText="1"/>
    </xf>
    <xf numFmtId="164" fontId="27" fillId="0" borderId="0" xfId="0" applyNumberFormat="1" applyFont="1" applyAlignment="1">
      <alignment horizontal="left"/>
    </xf>
    <xf numFmtId="164" fontId="29" fillId="0" borderId="0" xfId="42" applyNumberFormat="1" applyFont="1" applyAlignment="1">
      <alignment horizontal="left"/>
    </xf>
    <xf numFmtId="0" fontId="27" fillId="0" borderId="0" xfId="0" applyFont="1" applyFill="1" applyAlignment="1">
      <alignment wrapText="1"/>
    </xf>
    <xf numFmtId="0" fontId="27" fillId="24" borderId="0" xfId="0" applyFont="1" applyFill="1" applyAlignment="1">
      <alignment horizontal="left"/>
    </xf>
    <xf numFmtId="0" fontId="42" fillId="0" borderId="0" xfId="0" applyNumberFormat="1" applyFont="1" applyBorder="1" applyAlignment="1"/>
    <xf numFmtId="0" fontId="0" fillId="25" borderId="0" xfId="0" applyFill="1"/>
    <xf numFmtId="0" fontId="3" fillId="0" borderId="0" xfId="0" quotePrefix="1" applyFont="1"/>
    <xf numFmtId="164" fontId="0" fillId="25" borderId="0" xfId="0" applyNumberFormat="1" applyFill="1"/>
    <xf numFmtId="0" fontId="3" fillId="25" borderId="0" xfId="0" applyFont="1" applyFill="1"/>
    <xf numFmtId="0" fontId="32" fillId="25" borderId="0" xfId="42" applyFont="1" applyFill="1" applyAlignment="1">
      <alignment vertical="top"/>
    </xf>
    <xf numFmtId="0" fontId="32" fillId="25" borderId="0" xfId="42" applyFont="1" applyFill="1" applyAlignment="1">
      <alignment vertical="center"/>
    </xf>
    <xf numFmtId="49" fontId="27" fillId="0" borderId="11" xfId="42" applyNumberFormat="1" applyFont="1" applyFill="1" applyBorder="1" applyAlignment="1">
      <alignment horizontal="right" vertical="center"/>
    </xf>
    <xf numFmtId="0" fontId="0" fillId="0" borderId="12" xfId="0" applyBorder="1"/>
    <xf numFmtId="3" fontId="27" fillId="24" borderId="0" xfId="0" applyNumberFormat="1" applyFont="1" applyFill="1" applyAlignment="1">
      <alignment horizontal="center"/>
    </xf>
    <xf numFmtId="3" fontId="27" fillId="24" borderId="11" xfId="0" applyNumberFormat="1" applyFont="1" applyFill="1" applyBorder="1" applyAlignment="1">
      <alignment horizontal="center" vertical="center" wrapText="1"/>
    </xf>
    <xf numFmtId="3" fontId="27" fillId="24" borderId="0" xfId="0" applyNumberFormat="1" applyFont="1" applyFill="1" applyAlignment="1">
      <alignment horizontal="left"/>
    </xf>
    <xf numFmtId="0" fontId="27" fillId="26" borderId="0" xfId="0" applyFont="1" applyFill="1"/>
    <xf numFmtId="0" fontId="27" fillId="26" borderId="0" xfId="0" applyFont="1" applyFill="1" applyAlignment="1">
      <alignment vertical="top"/>
    </xf>
    <xf numFmtId="0" fontId="52" fillId="26" borderId="0" xfId="0" applyFont="1" applyFill="1" applyBorder="1" applyAlignment="1">
      <alignment horizontal="left"/>
    </xf>
    <xf numFmtId="0" fontId="54" fillId="26" borderId="0" xfId="0" applyFont="1" applyFill="1" applyBorder="1" applyAlignment="1">
      <alignment vertical="center"/>
    </xf>
    <xf numFmtId="0" fontId="53" fillId="26" borderId="12" xfId="0" applyFont="1" applyFill="1" applyBorder="1" applyAlignment="1">
      <alignment vertical="center" wrapText="1"/>
    </xf>
    <xf numFmtId="0" fontId="54" fillId="26" borderId="12" xfId="0" applyFont="1" applyFill="1" applyBorder="1" applyAlignment="1">
      <alignment horizontal="center" vertical="center" wrapText="1"/>
    </xf>
    <xf numFmtId="0" fontId="54" fillId="26" borderId="12" xfId="0" applyFont="1" applyFill="1" applyBorder="1" applyAlignment="1">
      <alignment horizontal="center" vertical="center"/>
    </xf>
    <xf numFmtId="0" fontId="50" fillId="26" borderId="0" xfId="0" applyFont="1" applyFill="1" applyAlignment="1">
      <alignment horizontal="left"/>
    </xf>
    <xf numFmtId="0" fontId="56" fillId="26" borderId="0" xfId="0" applyFont="1" applyFill="1"/>
    <xf numFmtId="0" fontId="54" fillId="26" borderId="0" xfId="0" applyFont="1" applyFill="1" applyBorder="1" applyAlignment="1">
      <alignment horizontal="center" vertical="center"/>
    </xf>
    <xf numFmtId="0" fontId="54" fillId="26" borderId="0" xfId="0" applyFont="1" applyFill="1" applyBorder="1" applyAlignment="1">
      <alignment horizontal="center" vertical="top"/>
    </xf>
    <xf numFmtId="0" fontId="54" fillId="26" borderId="0" xfId="0" applyFont="1" applyFill="1" applyBorder="1" applyAlignment="1">
      <alignment horizontal="center" vertical="top" wrapText="1"/>
    </xf>
    <xf numFmtId="0" fontId="27" fillId="26" borderId="12" xfId="0" applyFont="1" applyFill="1" applyBorder="1"/>
    <xf numFmtId="0" fontId="51" fillId="26" borderId="0" xfId="0" applyFont="1" applyFill="1" applyBorder="1" applyAlignment="1">
      <alignment horizontal="left"/>
    </xf>
    <xf numFmtId="0" fontId="57" fillId="26" borderId="0" xfId="0" applyFont="1" applyFill="1" applyBorder="1" applyAlignment="1">
      <alignment horizontal="left"/>
    </xf>
    <xf numFmtId="0" fontId="29" fillId="0" borderId="0" xfId="52" applyFont="1" applyFill="1" applyAlignment="1">
      <alignment horizontal="left"/>
    </xf>
    <xf numFmtId="0" fontId="27" fillId="0" borderId="0" xfId="63" applyFont="1" applyAlignment="1" applyProtection="1">
      <alignment horizontal="left"/>
    </xf>
    <xf numFmtId="165" fontId="30" fillId="0" borderId="12" xfId="40" applyNumberFormat="1" applyFont="1" applyBorder="1" applyAlignment="1">
      <alignment horizontal="center"/>
    </xf>
    <xf numFmtId="0" fontId="27" fillId="0" borderId="0" xfId="48" applyFont="1" applyAlignment="1">
      <alignment wrapText="1"/>
    </xf>
    <xf numFmtId="0" fontId="30" fillId="0" borderId="0" xfId="40" applyFont="1" applyFill="1"/>
    <xf numFmtId="0" fontId="30" fillId="0" borderId="0" xfId="40" applyFont="1" applyFill="1" applyAlignment="1">
      <alignment vertical="center"/>
    </xf>
    <xf numFmtId="0" fontId="30" fillId="0" borderId="0" xfId="40" applyFont="1" applyFill="1" applyAlignment="1"/>
    <xf numFmtId="0" fontId="30" fillId="0" borderId="12" xfId="52" applyFont="1" applyFill="1" applyBorder="1" applyAlignment="1">
      <alignment horizontal="center"/>
    </xf>
    <xf numFmtId="0" fontId="32" fillId="0" borderId="0" xfId="63" applyFont="1" applyFill="1" applyBorder="1" applyAlignment="1" applyProtection="1">
      <alignment horizontal="center"/>
      <protection locked="0"/>
    </xf>
    <xf numFmtId="3" fontId="32" fillId="24" borderId="0" xfId="0" applyNumberFormat="1" applyFont="1" applyFill="1" applyAlignment="1" applyProtection="1">
      <alignment horizontal="right"/>
      <protection locked="0" hidden="1"/>
    </xf>
    <xf numFmtId="165" fontId="32" fillId="24" borderId="0" xfId="0" applyNumberFormat="1" applyFont="1" applyFill="1" applyAlignment="1" applyProtection="1">
      <alignment horizontal="right"/>
      <protection locked="0" hidden="1"/>
    </xf>
    <xf numFmtId="3" fontId="27" fillId="24" borderId="0" xfId="0" applyNumberFormat="1" applyFont="1" applyFill="1" applyAlignment="1" applyProtection="1">
      <alignment horizontal="right"/>
      <protection locked="0" hidden="1"/>
    </xf>
    <xf numFmtId="165" fontId="27" fillId="24" borderId="0" xfId="0" applyNumberFormat="1" applyFont="1" applyFill="1" applyAlignment="1" applyProtection="1">
      <alignment horizontal="right"/>
      <protection locked="0" hidden="1"/>
    </xf>
    <xf numFmtId="164" fontId="27" fillId="24" borderId="0" xfId="0" applyNumberFormat="1" applyFont="1" applyFill="1" applyAlignment="1" applyProtection="1">
      <alignment horizontal="center"/>
      <protection locked="0" hidden="1"/>
    </xf>
    <xf numFmtId="0" fontId="27" fillId="24" borderId="0" xfId="0" applyFont="1" applyFill="1" applyProtection="1">
      <protection locked="0" hidden="1"/>
    </xf>
    <xf numFmtId="3" fontId="32" fillId="24" borderId="0" xfId="0" applyNumberFormat="1" applyFont="1" applyFill="1" applyAlignment="1" applyProtection="1">
      <alignment horizontal="right" vertical="center"/>
      <protection locked="0" hidden="1"/>
    </xf>
    <xf numFmtId="165" fontId="32" fillId="24" borderId="0" xfId="0" applyNumberFormat="1" applyFont="1" applyFill="1" applyAlignment="1" applyProtection="1">
      <alignment horizontal="right" vertical="center"/>
      <protection locked="0" hidden="1"/>
    </xf>
    <xf numFmtId="0" fontId="27" fillId="24" borderId="0" xfId="0" applyFont="1" applyFill="1" applyAlignment="1" applyProtection="1">
      <alignment vertical="center"/>
      <protection locked="0" hidden="1"/>
    </xf>
    <xf numFmtId="0" fontId="29" fillId="0" borderId="0" xfId="52" applyFont="1" applyFill="1" applyAlignment="1">
      <alignment horizontal="left"/>
    </xf>
    <xf numFmtId="0" fontId="27" fillId="0" borderId="0" xfId="0" applyFont="1" applyAlignment="1">
      <alignment horizontal="left"/>
    </xf>
    <xf numFmtId="0" fontId="27" fillId="0" borderId="0" xfId="52" applyFont="1" applyFill="1" applyAlignment="1">
      <alignment horizontal="left"/>
    </xf>
    <xf numFmtId="0" fontId="27" fillId="0" borderId="12" xfId="0" applyFont="1" applyBorder="1" applyAlignment="1">
      <alignment horizontal="center" vertical="center" wrapText="1"/>
    </xf>
    <xf numFmtId="0" fontId="27" fillId="0" borderId="11" xfId="0" applyFont="1" applyFill="1" applyBorder="1" applyAlignment="1">
      <alignment horizontal="center" vertical="center" wrapText="1"/>
    </xf>
    <xf numFmtId="0" fontId="29" fillId="0" borderId="0" xfId="0" applyFont="1" applyAlignment="1">
      <alignment horizontal="left"/>
    </xf>
    <xf numFmtId="0" fontId="27" fillId="24" borderId="0" xfId="0" applyFont="1" applyFill="1" applyAlignment="1">
      <alignment horizontal="left"/>
    </xf>
    <xf numFmtId="0" fontId="52" fillId="26" borderId="10" xfId="0" applyFont="1" applyFill="1" applyBorder="1" applyAlignment="1">
      <alignment horizontal="center"/>
    </xf>
    <xf numFmtId="0" fontId="52" fillId="26" borderId="0" xfId="0" applyFont="1" applyFill="1" applyBorder="1" applyAlignment="1">
      <alignment horizontal="center"/>
    </xf>
    <xf numFmtId="0" fontId="52" fillId="26" borderId="12" xfId="0" applyFont="1" applyFill="1" applyBorder="1" applyAlignment="1">
      <alignment horizontal="center"/>
    </xf>
    <xf numFmtId="0" fontId="54" fillId="26" borderId="12" xfId="0" applyFont="1" applyFill="1" applyBorder="1" applyAlignment="1">
      <alignment horizontal="center" vertical="center" wrapText="1"/>
    </xf>
    <xf numFmtId="0" fontId="55" fillId="26" borderId="0" xfId="66" applyFont="1" applyFill="1" applyBorder="1" applyAlignment="1">
      <alignment horizontal="left"/>
    </xf>
    <xf numFmtId="0" fontId="32" fillId="26" borderId="0" xfId="66" applyFont="1" applyFill="1" applyBorder="1" applyAlignment="1">
      <alignment horizontal="left"/>
    </xf>
    <xf numFmtId="49" fontId="54" fillId="26" borderId="10" xfId="0" applyNumberFormat="1" applyFont="1" applyFill="1" applyBorder="1" applyAlignment="1">
      <alignment vertical="center"/>
    </xf>
    <xf numFmtId="0" fontId="27" fillId="26" borderId="0" xfId="0" applyFont="1" applyFill="1" applyAlignment="1"/>
    <xf numFmtId="0" fontId="27" fillId="0" borderId="0" xfId="42" applyFont="1" applyFill="1" applyAlignment="1">
      <alignment horizontal="left" vertical="top" wrapText="1"/>
    </xf>
    <xf numFmtId="0" fontId="54" fillId="26" borderId="0" xfId="0" applyFont="1" applyFill="1" applyBorder="1" applyAlignment="1">
      <alignment horizontal="center" vertical="center" wrapText="1"/>
    </xf>
    <xf numFmtId="164" fontId="27" fillId="0" borderId="0" xfId="0" applyNumberFormat="1" applyFont="1" applyAlignment="1">
      <alignment horizontal="left"/>
    </xf>
    <xf numFmtId="0" fontId="27" fillId="0" borderId="0" xfId="0" applyFont="1" applyFill="1" applyAlignment="1">
      <alignment vertical="top" wrapText="1"/>
    </xf>
    <xf numFmtId="0" fontId="27" fillId="0" borderId="0" xfId="42" applyFont="1" applyBorder="1" applyAlignment="1">
      <alignment vertical="top"/>
    </xf>
    <xf numFmtId="164" fontId="27" fillId="0" borderId="0" xfId="42" applyNumberFormat="1" applyFont="1" applyBorder="1" applyAlignment="1">
      <alignment vertical="top"/>
    </xf>
    <xf numFmtId="164" fontId="27" fillId="0" borderId="0" xfId="42" applyNumberFormat="1" applyFont="1" applyBorder="1" applyAlignment="1">
      <alignment horizontal="center" vertical="top"/>
    </xf>
    <xf numFmtId="164" fontId="27" fillId="0" borderId="0" xfId="42" applyNumberFormat="1" applyFont="1" applyAlignment="1">
      <alignment vertical="top"/>
    </xf>
    <xf numFmtId="164" fontId="27" fillId="0" borderId="0" xfId="42" applyNumberFormat="1" applyFont="1" applyAlignment="1">
      <alignment horizontal="center" vertical="top"/>
    </xf>
    <xf numFmtId="0" fontId="45" fillId="24" borderId="0" xfId="61" applyFont="1" applyFill="1" applyAlignment="1">
      <alignment horizontal="right" vertical="top"/>
    </xf>
    <xf numFmtId="0" fontId="27" fillId="24" borderId="0" xfId="0" applyFont="1" applyFill="1" applyAlignment="1">
      <alignment vertical="top"/>
    </xf>
    <xf numFmtId="0" fontId="27" fillId="24" borderId="0" xfId="0" applyFont="1" applyFill="1" applyAlignment="1">
      <alignment horizontal="right" vertical="top"/>
    </xf>
    <xf numFmtId="164" fontId="27" fillId="24" borderId="0" xfId="0" applyNumberFormat="1" applyFont="1" applyFill="1" applyAlignment="1">
      <alignment horizontal="center" vertical="top"/>
    </xf>
    <xf numFmtId="3" fontId="32" fillId="24" borderId="0" xfId="0" applyNumberFormat="1" applyFont="1" applyFill="1" applyAlignment="1">
      <alignment horizontal="right" vertical="top"/>
    </xf>
    <xf numFmtId="165" fontId="27" fillId="24" borderId="0" xfId="0" applyNumberFormat="1" applyFont="1" applyFill="1" applyAlignment="1">
      <alignment vertical="top"/>
    </xf>
    <xf numFmtId="0" fontId="53" fillId="26" borderId="0" xfId="0" applyFont="1" applyFill="1" applyBorder="1" applyAlignment="1">
      <alignment vertical="center" wrapText="1"/>
    </xf>
    <xf numFmtId="0" fontId="27" fillId="26" borderId="0" xfId="0" applyFont="1" applyFill="1" applyBorder="1"/>
    <xf numFmtId="0" fontId="27" fillId="26" borderId="0" xfId="0" applyFont="1" applyFill="1" applyBorder="1" applyAlignment="1">
      <alignment horizontal="center" vertical="center" wrapText="1"/>
    </xf>
    <xf numFmtId="0" fontId="27" fillId="26" borderId="0" xfId="0" applyFont="1" applyFill="1" applyBorder="1" applyAlignment="1">
      <alignment horizontal="center" vertical="center"/>
    </xf>
    <xf numFmtId="0" fontId="27" fillId="26" borderId="12" xfId="0" applyFont="1" applyFill="1" applyBorder="1" applyAlignment="1">
      <alignment vertical="center" wrapText="1"/>
    </xf>
    <xf numFmtId="0" fontId="27" fillId="26" borderId="12" xfId="0" applyFont="1" applyFill="1" applyBorder="1" applyAlignment="1">
      <alignment horizontal="center" vertical="center" wrapText="1"/>
    </xf>
    <xf numFmtId="0" fontId="27" fillId="26" borderId="12" xfId="0" applyFont="1" applyFill="1" applyBorder="1" applyAlignment="1">
      <alignment horizontal="center" vertical="top" wrapText="1"/>
    </xf>
    <xf numFmtId="164" fontId="27" fillId="0" borderId="12" xfId="66" applyNumberFormat="1" applyFont="1" applyFill="1" applyBorder="1" applyAlignment="1">
      <alignment horizontal="center" vertical="top" wrapText="1"/>
    </xf>
    <xf numFmtId="0" fontId="27" fillId="26" borderId="0" xfId="0" applyFont="1" applyFill="1" applyBorder="1" applyAlignment="1">
      <alignment horizontal="center" vertical="top"/>
    </xf>
    <xf numFmtId="0" fontId="29" fillId="26" borderId="0" xfId="0" applyFont="1" applyFill="1" applyAlignment="1">
      <alignment horizontal="left"/>
    </xf>
    <xf numFmtId="166" fontId="27" fillId="24" borderId="0" xfId="0" applyNumberFormat="1" applyFont="1" applyFill="1" applyProtection="1">
      <protection hidden="1"/>
    </xf>
    <xf numFmtId="0" fontId="27" fillId="24" borderId="0" xfId="0" applyFont="1" applyFill="1" applyBorder="1" applyAlignment="1" applyProtection="1">
      <alignment horizontal="right" vertical="center" wrapText="1"/>
      <protection hidden="1"/>
    </xf>
    <xf numFmtId="164" fontId="27" fillId="24" borderId="0" xfId="0" applyNumberFormat="1" applyFont="1" applyFill="1" applyBorder="1" applyAlignment="1" applyProtection="1">
      <alignment horizontal="center" vertical="center" wrapText="1"/>
      <protection hidden="1"/>
    </xf>
    <xf numFmtId="3" fontId="27" fillId="24" borderId="0" xfId="0" applyNumberFormat="1" applyFont="1" applyFill="1" applyBorder="1" applyAlignment="1" applyProtection="1">
      <alignment horizontal="center" vertical="center" wrapText="1"/>
      <protection hidden="1"/>
    </xf>
    <xf numFmtId="3" fontId="27" fillId="24" borderId="0" xfId="0" applyNumberFormat="1" applyFont="1" applyFill="1" applyProtection="1">
      <protection hidden="1"/>
    </xf>
    <xf numFmtId="0" fontId="27" fillId="24" borderId="0" xfId="0" applyFont="1" applyFill="1" applyProtection="1">
      <protection hidden="1"/>
    </xf>
    <xf numFmtId="166" fontId="32" fillId="0" borderId="0" xfId="42" applyNumberFormat="1" applyFont="1" applyAlignment="1" applyProtection="1">
      <alignment horizontal="left" vertical="center"/>
      <protection hidden="1"/>
    </xf>
    <xf numFmtId="166" fontId="32" fillId="24" borderId="0" xfId="42" applyNumberFormat="1" applyFont="1" applyFill="1" applyAlignment="1" applyProtection="1">
      <alignment horizontal="left" vertical="center"/>
      <protection hidden="1"/>
    </xf>
    <xf numFmtId="0" fontId="27" fillId="0" borderId="0" xfId="42" applyNumberFormat="1" applyFont="1" applyProtection="1">
      <protection hidden="1"/>
    </xf>
    <xf numFmtId="166" fontId="27" fillId="24" borderId="0" xfId="42" applyNumberFormat="1" applyFont="1" applyFill="1" applyAlignment="1" applyProtection="1">
      <alignment horizontal="left" vertical="center"/>
      <protection hidden="1"/>
    </xf>
    <xf numFmtId="0" fontId="27" fillId="0" borderId="0" xfId="0" applyFont="1" applyProtection="1">
      <protection hidden="1"/>
    </xf>
    <xf numFmtId="49" fontId="27" fillId="24" borderId="0" xfId="42" applyNumberFormat="1" applyFont="1" applyFill="1" applyProtection="1">
      <protection hidden="1"/>
    </xf>
    <xf numFmtId="164" fontId="27" fillId="24" borderId="0" xfId="0" applyNumberFormat="1" applyFont="1" applyFill="1" applyAlignment="1" applyProtection="1">
      <alignment horizontal="center"/>
      <protection hidden="1"/>
    </xf>
    <xf numFmtId="0" fontId="27" fillId="0" borderId="0" xfId="42" applyFont="1" applyAlignment="1" applyProtection="1">
      <alignment vertical="center"/>
      <protection hidden="1"/>
    </xf>
    <xf numFmtId="164" fontId="27" fillId="24" borderId="0" xfId="56" applyNumberFormat="1" applyFont="1" applyFill="1" applyAlignment="1" applyProtection="1">
      <alignment horizontal="center"/>
      <protection hidden="1"/>
    </xf>
    <xf numFmtId="0" fontId="32" fillId="0" borderId="0" xfId="42" applyFont="1" applyAlignment="1" applyProtection="1">
      <alignment vertical="center"/>
      <protection hidden="1"/>
    </xf>
    <xf numFmtId="0" fontId="32" fillId="0" borderId="0" xfId="42" applyFont="1" applyAlignment="1" applyProtection="1">
      <alignment vertical="top"/>
      <protection hidden="1"/>
    </xf>
    <xf numFmtId="0" fontId="32" fillId="24" borderId="0" xfId="42" applyFont="1" applyFill="1" applyBorder="1" applyAlignment="1" applyProtection="1">
      <alignment vertical="center"/>
      <protection hidden="1"/>
    </xf>
    <xf numFmtId="0" fontId="32" fillId="24" borderId="0" xfId="42" applyFont="1" applyFill="1" applyAlignment="1" applyProtection="1">
      <alignment vertical="center" wrapText="1"/>
      <protection hidden="1"/>
    </xf>
    <xf numFmtId="0" fontId="32" fillId="24" borderId="12" xfId="53" applyFont="1" applyFill="1" applyBorder="1" applyAlignment="1" applyProtection="1">
      <alignment wrapText="1"/>
      <protection hidden="1"/>
    </xf>
    <xf numFmtId="0" fontId="27" fillId="24" borderId="12" xfId="0" applyFont="1" applyFill="1" applyBorder="1" applyAlignment="1" applyProtection="1">
      <alignment horizontal="right"/>
      <protection hidden="1"/>
    </xf>
    <xf numFmtId="164" fontId="27" fillId="24" borderId="12" xfId="0" applyNumberFormat="1" applyFont="1" applyFill="1" applyBorder="1" applyAlignment="1" applyProtection="1">
      <alignment horizontal="center"/>
      <protection hidden="1"/>
    </xf>
    <xf numFmtId="3" fontId="32" fillId="24" borderId="12" xfId="0" applyNumberFormat="1" applyFont="1" applyFill="1" applyBorder="1" applyAlignment="1" applyProtection="1">
      <alignment horizontal="right"/>
      <protection hidden="1"/>
    </xf>
    <xf numFmtId="164" fontId="32" fillId="24" borderId="12" xfId="0" applyNumberFormat="1" applyFont="1" applyFill="1" applyBorder="1" applyAlignment="1" applyProtection="1">
      <alignment horizontal="center"/>
      <protection hidden="1"/>
    </xf>
    <xf numFmtId="165" fontId="32" fillId="24" borderId="12" xfId="0" applyNumberFormat="1" applyFont="1" applyFill="1" applyBorder="1" applyAlignment="1" applyProtection="1">
      <alignment horizontal="right"/>
      <protection hidden="1"/>
    </xf>
    <xf numFmtId="3" fontId="27" fillId="24" borderId="12" xfId="0" applyNumberFormat="1" applyFont="1" applyFill="1" applyBorder="1" applyProtection="1">
      <protection hidden="1"/>
    </xf>
    <xf numFmtId="0" fontId="27" fillId="24" borderId="12" xfId="0" applyFont="1" applyFill="1" applyBorder="1" applyProtection="1">
      <protection hidden="1"/>
    </xf>
    <xf numFmtId="3" fontId="32" fillId="24" borderId="0" xfId="0" applyNumberFormat="1" applyFont="1" applyFill="1" applyAlignment="1" applyProtection="1">
      <alignment horizontal="right"/>
      <protection hidden="1"/>
    </xf>
    <xf numFmtId="165" fontId="32" fillId="24" borderId="0" xfId="0" applyNumberFormat="1" applyFont="1" applyFill="1" applyAlignment="1" applyProtection="1">
      <alignment horizontal="right"/>
      <protection hidden="1"/>
    </xf>
    <xf numFmtId="3" fontId="27" fillId="24" borderId="0" xfId="0" applyNumberFormat="1" applyFont="1" applyFill="1" applyAlignment="1" applyProtection="1">
      <alignment horizontal="right"/>
      <protection hidden="1"/>
    </xf>
    <xf numFmtId="165" fontId="27" fillId="24" borderId="0" xfId="0" applyNumberFormat="1" applyFont="1" applyFill="1" applyAlignment="1" applyProtection="1">
      <alignment horizontal="right"/>
      <protection hidden="1"/>
    </xf>
    <xf numFmtId="0" fontId="27" fillId="24" borderId="0" xfId="0" applyFont="1" applyFill="1" applyAlignment="1" applyProtection="1">
      <alignment horizontal="right"/>
      <protection hidden="1"/>
    </xf>
    <xf numFmtId="3" fontId="32" fillId="24" borderId="0" xfId="0" applyNumberFormat="1" applyFont="1" applyFill="1" applyAlignment="1" applyProtection="1">
      <alignment horizontal="right" vertical="center"/>
      <protection hidden="1"/>
    </xf>
    <xf numFmtId="165" fontId="32" fillId="24" borderId="0" xfId="0" applyNumberFormat="1" applyFont="1" applyFill="1" applyAlignment="1" applyProtection="1">
      <alignment horizontal="right" vertical="center"/>
      <protection hidden="1"/>
    </xf>
    <xf numFmtId="164" fontId="32" fillId="24" borderId="0" xfId="0" applyNumberFormat="1" applyFont="1" applyFill="1" applyAlignment="1" applyProtection="1">
      <alignment horizontal="right" vertical="center"/>
      <protection hidden="1"/>
    </xf>
    <xf numFmtId="164" fontId="27" fillId="24" borderId="0" xfId="0" applyNumberFormat="1" applyFont="1" applyFill="1" applyAlignment="1" applyProtection="1">
      <alignment horizontal="center" vertical="center"/>
      <protection hidden="1"/>
    </xf>
    <xf numFmtId="164" fontId="32" fillId="0" borderId="0" xfId="42" applyNumberFormat="1" applyFont="1" applyBorder="1" applyAlignment="1" applyProtection="1">
      <alignment horizontal="right" vertical="center"/>
      <protection hidden="1"/>
    </xf>
    <xf numFmtId="164" fontId="27" fillId="0" borderId="0" xfId="42" applyNumberFormat="1" applyFont="1" applyBorder="1" applyAlignment="1" applyProtection="1">
      <alignment horizontal="right" vertical="center"/>
      <protection hidden="1"/>
    </xf>
    <xf numFmtId="164" fontId="32" fillId="0" borderId="0" xfId="0" applyNumberFormat="1" applyFont="1" applyAlignment="1" applyProtection="1">
      <alignment horizontal="right"/>
      <protection hidden="1"/>
    </xf>
    <xf numFmtId="164" fontId="27" fillId="0" borderId="0" xfId="0" applyNumberFormat="1" applyFont="1" applyAlignment="1" applyProtection="1">
      <alignment horizontal="right"/>
      <protection hidden="1"/>
    </xf>
    <xf numFmtId="3" fontId="27" fillId="0" borderId="0" xfId="0" applyNumberFormat="1" applyFont="1" applyAlignment="1" applyProtection="1">
      <alignment horizontal="right"/>
      <protection hidden="1"/>
    </xf>
    <xf numFmtId="0" fontId="38" fillId="0" borderId="0" xfId="63" applyFont="1"/>
    <xf numFmtId="0" fontId="29" fillId="0" borderId="0" xfId="63" applyFont="1" applyAlignment="1"/>
    <xf numFmtId="0" fontId="29" fillId="0" borderId="0" xfId="63" applyFont="1" applyFill="1" applyAlignment="1"/>
    <xf numFmtId="0" fontId="29" fillId="0" borderId="0" xfId="63" applyFont="1" applyAlignment="1">
      <alignment horizontal="left"/>
    </xf>
    <xf numFmtId="0" fontId="29" fillId="0" borderId="0" xfId="63" applyFont="1"/>
    <xf numFmtId="0" fontId="36" fillId="0" borderId="0" xfId="63" applyFont="1" applyBorder="1"/>
    <xf numFmtId="0" fontId="36" fillId="0" borderId="12" xfId="63" applyFont="1" applyBorder="1"/>
    <xf numFmtId="0" fontId="27" fillId="0" borderId="10" xfId="63" applyFont="1" applyBorder="1" applyAlignment="1">
      <alignment horizontal="center" vertical="center" wrapText="1"/>
    </xf>
    <xf numFmtId="0" fontId="27" fillId="0" borderId="10" xfId="63" applyFont="1" applyBorder="1" applyAlignment="1">
      <alignment horizontal="center" vertical="center"/>
    </xf>
    <xf numFmtId="0" fontId="27" fillId="0" borderId="0" xfId="63" applyFont="1" applyBorder="1" applyAlignment="1">
      <alignment vertical="center" wrapText="1"/>
    </xf>
    <xf numFmtId="0" fontId="27" fillId="0" borderId="0" xfId="63" applyFont="1"/>
    <xf numFmtId="0" fontId="27" fillId="0" borderId="0" xfId="63" applyFont="1" applyBorder="1" applyAlignment="1">
      <alignment horizontal="center" vertical="center" wrapText="1"/>
    </xf>
    <xf numFmtId="0" fontId="27" fillId="0" borderId="12" xfId="63" applyFont="1" applyBorder="1" applyAlignment="1">
      <alignment horizontal="center" vertical="center" wrapText="1"/>
    </xf>
    <xf numFmtId="0" fontId="27" fillId="0" borderId="12" xfId="63" applyFont="1" applyFill="1" applyBorder="1" applyAlignment="1">
      <alignment horizontal="center" vertical="center" wrapText="1"/>
    </xf>
    <xf numFmtId="0" fontId="27" fillId="0" borderId="0" xfId="63" applyNumberFormat="1" applyFont="1" applyBorder="1" applyAlignment="1">
      <alignment horizontal="left" indent="2"/>
    </xf>
    <xf numFmtId="166" fontId="27" fillId="0" borderId="0" xfId="63" applyNumberFormat="1" applyFont="1" applyFill="1" applyBorder="1" applyAlignment="1">
      <alignment horizontal="center"/>
    </xf>
    <xf numFmtId="165" fontId="27" fillId="0" borderId="0" xfId="63" applyNumberFormat="1" applyFont="1" applyFill="1" applyBorder="1" applyAlignment="1">
      <alignment horizontal="center"/>
    </xf>
    <xf numFmtId="0" fontId="35" fillId="0" borderId="0" xfId="63" applyFont="1" applyBorder="1"/>
    <xf numFmtId="165" fontId="35" fillId="0" borderId="0" xfId="63" applyNumberFormat="1" applyFont="1" applyBorder="1"/>
    <xf numFmtId="0" fontId="35" fillId="0" borderId="0" xfId="63" applyFont="1"/>
    <xf numFmtId="165" fontId="35" fillId="0" borderId="0" xfId="63" applyNumberFormat="1" applyFont="1"/>
    <xf numFmtId="0" fontId="34" fillId="24" borderId="0" xfId="63" applyFont="1" applyFill="1" applyBorder="1" applyAlignment="1">
      <alignment horizontal="left" vertical="center"/>
    </xf>
    <xf numFmtId="0" fontId="34" fillId="24" borderId="0" xfId="63" applyFont="1" applyFill="1" applyBorder="1" applyAlignment="1">
      <alignment horizontal="left"/>
    </xf>
    <xf numFmtId="3" fontId="34" fillId="24" borderId="0" xfId="63" applyNumberFormat="1" applyFont="1" applyFill="1" applyBorder="1" applyAlignment="1">
      <alignment horizontal="left" vertical="center"/>
    </xf>
    <xf numFmtId="0" fontId="38" fillId="0" borderId="12" xfId="63" applyFont="1" applyBorder="1"/>
    <xf numFmtId="164" fontId="27" fillId="0" borderId="0" xfId="63" applyNumberFormat="1" applyFont="1" applyBorder="1" applyAlignment="1">
      <alignment horizontal="right"/>
    </xf>
    <xf numFmtId="165" fontId="38" fillId="0" borderId="0" xfId="63" applyNumberFormat="1" applyFont="1"/>
    <xf numFmtId="3" fontId="30" fillId="26" borderId="0" xfId="45" applyNumberFormat="1" applyFont="1" applyFill="1" applyBorder="1" applyAlignment="1">
      <alignment horizontal="right" vertical="top" wrapText="1"/>
    </xf>
    <xf numFmtId="3" fontId="27" fillId="26" borderId="0" xfId="45" applyNumberFormat="1" applyFont="1" applyFill="1" applyBorder="1" applyAlignment="1">
      <alignment horizontal="right" vertical="top" wrapText="1"/>
    </xf>
    <xf numFmtId="3" fontId="30" fillId="26" borderId="0" xfId="40" applyNumberFormat="1" applyFont="1" applyFill="1" applyAlignment="1">
      <alignment horizontal="right"/>
    </xf>
    <xf numFmtId="3" fontId="27" fillId="26" borderId="0" xfId="40" applyNumberFormat="1" applyFont="1" applyFill="1" applyAlignment="1">
      <alignment horizontal="right"/>
    </xf>
    <xf numFmtId="3" fontId="44" fillId="26" borderId="0" xfId="40" applyNumberFormat="1" applyFont="1" applyFill="1" applyAlignment="1">
      <alignment horizontal="right"/>
    </xf>
    <xf numFmtId="0" fontId="27" fillId="0" borderId="0" xfId="0" applyFont="1" applyAlignment="1">
      <alignment horizontal="left" vertical="top"/>
    </xf>
    <xf numFmtId="164" fontId="0" fillId="0" borderId="0" xfId="0" applyNumberFormat="1"/>
    <xf numFmtId="164" fontId="29" fillId="0" borderId="0" xfId="42" applyNumberFormat="1" applyFont="1" applyAlignment="1">
      <alignment wrapText="1"/>
    </xf>
    <xf numFmtId="164" fontId="27" fillId="0" borderId="0" xfId="52" applyNumberFormat="1" applyFont="1" applyFill="1" applyBorder="1" applyAlignment="1">
      <alignment horizontal="center" vertical="top"/>
    </xf>
    <xf numFmtId="0" fontId="30" fillId="0" borderId="0" xfId="52" applyFont="1" applyFill="1" applyAlignment="1">
      <alignment vertical="top"/>
    </xf>
    <xf numFmtId="0" fontId="27" fillId="0" borderId="0" xfId="0" applyFont="1" applyAlignment="1">
      <alignment horizontal="right"/>
    </xf>
    <xf numFmtId="0" fontId="30" fillId="0" borderId="0" xfId="52" applyFont="1" applyFill="1" applyBorder="1" applyAlignment="1">
      <alignment horizontal="right" vertical="center"/>
    </xf>
    <xf numFmtId="0" fontId="27" fillId="0" borderId="0" xfId="52" applyFont="1" applyFill="1" applyAlignment="1">
      <alignment horizontal="right"/>
    </xf>
    <xf numFmtId="0" fontId="27" fillId="0" borderId="0" xfId="52" applyFont="1" applyFill="1" applyBorder="1" applyAlignment="1">
      <alignment horizontal="right"/>
    </xf>
    <xf numFmtId="0" fontId="27" fillId="0" borderId="0" xfId="52" applyFont="1" applyFill="1" applyBorder="1" applyAlignment="1">
      <alignment horizontal="right" vertical="center"/>
    </xf>
    <xf numFmtId="0" fontId="30" fillId="26" borderId="0" xfId="40" applyFont="1" applyFill="1" applyAlignment="1">
      <alignment horizontal="right" vertical="center"/>
    </xf>
    <xf numFmtId="0" fontId="30" fillId="26" borderId="0" xfId="40" applyFont="1" applyFill="1" applyAlignment="1">
      <alignment horizontal="right"/>
    </xf>
    <xf numFmtId="0" fontId="30" fillId="0" borderId="0" xfId="40" applyFont="1" applyAlignment="1">
      <alignment horizontal="right"/>
    </xf>
    <xf numFmtId="0" fontId="30" fillId="26" borderId="0" xfId="45" applyFont="1" applyFill="1" applyAlignment="1">
      <alignment horizontal="right"/>
    </xf>
    <xf numFmtId="3" fontId="32" fillId="0" borderId="0" xfId="0" applyNumberFormat="1" applyFont="1" applyAlignment="1" applyProtection="1">
      <alignment horizontal="right"/>
      <protection hidden="1"/>
    </xf>
    <xf numFmtId="165" fontId="32" fillId="0" borderId="0" xfId="0" applyNumberFormat="1" applyFont="1" applyAlignment="1" applyProtection="1">
      <alignment horizontal="right"/>
      <protection hidden="1"/>
    </xf>
    <xf numFmtId="165" fontId="27" fillId="0" borderId="0" xfId="0" applyNumberFormat="1" applyFont="1" applyAlignment="1" applyProtection="1">
      <alignment horizontal="right"/>
      <protection hidden="1"/>
    </xf>
    <xf numFmtId="0" fontId="27" fillId="0" borderId="0" xfId="0" applyFont="1" applyAlignment="1" applyProtection="1">
      <alignment horizontal="right"/>
      <protection hidden="1"/>
    </xf>
    <xf numFmtId="0" fontId="27" fillId="0" borderId="0" xfId="42" applyFont="1" applyAlignment="1" applyProtection="1">
      <alignment horizontal="right"/>
      <protection hidden="1"/>
    </xf>
    <xf numFmtId="164" fontId="27" fillId="0" borderId="0" xfId="42" applyNumberFormat="1" applyFont="1" applyAlignment="1" applyProtection="1">
      <alignment horizontal="right"/>
      <protection hidden="1"/>
    </xf>
    <xf numFmtId="0" fontId="32" fillId="0" borderId="0" xfId="0" applyFont="1" applyAlignment="1" applyProtection="1">
      <alignment horizontal="right"/>
      <protection hidden="1"/>
    </xf>
    <xf numFmtId="0" fontId="3" fillId="0" borderId="0" xfId="0" applyFont="1" applyAlignment="1" applyProtection="1">
      <alignment horizontal="right"/>
      <protection hidden="1"/>
    </xf>
    <xf numFmtId="0" fontId="40" fillId="0" borderId="0" xfId="0" applyFont="1" applyAlignment="1" applyProtection="1">
      <alignment horizontal="right"/>
      <protection hidden="1"/>
    </xf>
    <xf numFmtId="0" fontId="32" fillId="0" borderId="0" xfId="42" applyFont="1" applyAlignment="1" applyProtection="1">
      <alignment horizontal="right" vertical="center" wrapText="1"/>
      <protection hidden="1"/>
    </xf>
    <xf numFmtId="0" fontId="35" fillId="0" borderId="0" xfId="0" applyFont="1" applyAlignment="1" applyProtection="1">
      <alignment horizontal="right"/>
      <protection hidden="1"/>
    </xf>
    <xf numFmtId="3" fontId="32" fillId="0" borderId="0" xfId="42" applyNumberFormat="1" applyFont="1" applyAlignment="1" applyProtection="1">
      <alignment horizontal="right" vertical="center"/>
    </xf>
    <xf numFmtId="0" fontId="38" fillId="0" borderId="0" xfId="63" applyFont="1" applyAlignment="1">
      <alignment horizontal="right"/>
    </xf>
    <xf numFmtId="165" fontId="32" fillId="0" borderId="0" xfId="42" applyNumberFormat="1" applyFont="1" applyAlignment="1" applyProtection="1">
      <alignment horizontal="right" vertical="center"/>
    </xf>
    <xf numFmtId="3" fontId="27" fillId="0" borderId="0" xfId="42" applyNumberFormat="1" applyFont="1" applyAlignment="1" applyProtection="1">
      <alignment horizontal="right" vertical="center"/>
    </xf>
    <xf numFmtId="165" fontId="27" fillId="0" borderId="0" xfId="42" applyNumberFormat="1" applyFont="1" applyAlignment="1" applyProtection="1">
      <alignment horizontal="right" vertical="center"/>
    </xf>
    <xf numFmtId="0" fontId="29" fillId="0" borderId="0" xfId="63" applyFont="1" applyAlignment="1">
      <alignment horizontal="right"/>
    </xf>
    <xf numFmtId="166" fontId="32" fillId="0" borderId="0" xfId="42" applyNumberFormat="1" applyFont="1" applyAlignment="1" applyProtection="1">
      <alignment horizontal="right" vertical="center"/>
    </xf>
    <xf numFmtId="165" fontId="32" fillId="0" borderId="0" xfId="63" applyNumberFormat="1" applyFont="1" applyAlignment="1">
      <alignment horizontal="right"/>
    </xf>
    <xf numFmtId="167" fontId="27" fillId="24" borderId="0" xfId="56" applyNumberFormat="1" applyFont="1" applyFill="1" applyAlignment="1" applyProtection="1">
      <alignment horizontal="right"/>
      <protection hidden="1"/>
    </xf>
    <xf numFmtId="164" fontId="27" fillId="24" borderId="0" xfId="0" applyNumberFormat="1" applyFont="1" applyFill="1" applyAlignment="1" applyProtection="1">
      <alignment horizontal="right"/>
      <protection hidden="1"/>
    </xf>
    <xf numFmtId="164" fontId="27" fillId="24" borderId="0" xfId="56" applyNumberFormat="1" applyFont="1" applyFill="1" applyAlignment="1" applyProtection="1">
      <alignment horizontal="right"/>
      <protection hidden="1"/>
    </xf>
    <xf numFmtId="164" fontId="32" fillId="24" borderId="0" xfId="64" applyNumberFormat="1" applyFont="1" applyFill="1" applyAlignment="1" applyProtection="1">
      <alignment horizontal="right" vertical="center"/>
      <protection hidden="1"/>
    </xf>
    <xf numFmtId="0" fontId="27" fillId="24" borderId="0" xfId="0" applyFont="1" applyFill="1" applyAlignment="1" applyProtection="1">
      <alignment horizontal="right" vertical="center"/>
      <protection hidden="1"/>
    </xf>
    <xf numFmtId="3" fontId="27" fillId="24" borderId="0" xfId="0" applyNumberFormat="1" applyFont="1" applyFill="1" applyAlignment="1" applyProtection="1">
      <alignment horizontal="right" vertical="center"/>
      <protection hidden="1"/>
    </xf>
    <xf numFmtId="3" fontId="27" fillId="24" borderId="0" xfId="0" applyNumberFormat="1" applyFont="1" applyFill="1" applyAlignment="1">
      <alignment horizontal="center" vertical="top"/>
    </xf>
    <xf numFmtId="3" fontId="27" fillId="24" borderId="0" xfId="0" applyNumberFormat="1" applyFont="1" applyFill="1" applyAlignment="1">
      <alignment vertical="top"/>
    </xf>
    <xf numFmtId="0" fontId="54" fillId="26" borderId="0" xfId="0" applyFont="1" applyFill="1" applyBorder="1" applyAlignment="1">
      <alignment horizontal="right"/>
    </xf>
    <xf numFmtId="164" fontId="54" fillId="26" borderId="0" xfId="0" applyNumberFormat="1" applyFont="1" applyFill="1" applyBorder="1" applyAlignment="1">
      <alignment horizontal="right"/>
    </xf>
    <xf numFmtId="164" fontId="27" fillId="26" borderId="0" xfId="0" applyNumberFormat="1" applyFont="1" applyFill="1" applyAlignment="1">
      <alignment horizontal="right"/>
    </xf>
    <xf numFmtId="0" fontId="32" fillId="26" borderId="0" xfId="66" applyFont="1" applyFill="1" applyBorder="1" applyAlignment="1">
      <alignment horizontal="right"/>
    </xf>
    <xf numFmtId="0" fontId="32" fillId="26" borderId="0" xfId="0" applyFont="1" applyFill="1" applyBorder="1" applyAlignment="1">
      <alignment horizontal="right" wrapText="1"/>
    </xf>
    <xf numFmtId="164" fontId="32" fillId="26" borderId="0" xfId="0" applyNumberFormat="1" applyFont="1" applyFill="1" applyBorder="1" applyAlignment="1">
      <alignment horizontal="right" wrapText="1"/>
    </xf>
    <xf numFmtId="0" fontId="53" fillId="26" borderId="0" xfId="0" applyFont="1" applyFill="1" applyBorder="1" applyAlignment="1">
      <alignment horizontal="right" wrapText="1"/>
    </xf>
    <xf numFmtId="0" fontId="54" fillId="26" borderId="0" xfId="0" applyFont="1" applyFill="1" applyBorder="1" applyAlignment="1">
      <alignment horizontal="right" wrapText="1"/>
    </xf>
    <xf numFmtId="164" fontId="54" fillId="26" borderId="0" xfId="0" applyNumberFormat="1" applyFont="1" applyFill="1" applyBorder="1" applyAlignment="1">
      <alignment horizontal="right" wrapText="1"/>
    </xf>
    <xf numFmtId="165" fontId="27" fillId="0" borderId="0" xfId="48" applyNumberFormat="1" applyFont="1" applyBorder="1" applyAlignment="1">
      <alignment vertical="top" wrapText="1"/>
    </xf>
    <xf numFmtId="164" fontId="27" fillId="0" borderId="0" xfId="63" applyNumberFormat="1" applyFont="1" applyAlignment="1">
      <alignment horizontal="left" vertical="top" wrapText="1"/>
    </xf>
    <xf numFmtId="0" fontId="53" fillId="26" borderId="0" xfId="0" applyFont="1" applyFill="1" applyBorder="1" applyAlignment="1">
      <alignment horizontal="right"/>
    </xf>
    <xf numFmtId="164" fontId="53" fillId="26" borderId="0" xfId="0" applyNumberFormat="1" applyFont="1" applyFill="1" applyBorder="1" applyAlignment="1">
      <alignment horizontal="right"/>
    </xf>
    <xf numFmtId="164" fontId="32" fillId="26" borderId="0" xfId="0" applyNumberFormat="1" applyFont="1" applyFill="1" applyAlignment="1">
      <alignment horizontal="right"/>
    </xf>
    <xf numFmtId="1" fontId="30" fillId="0" borderId="0" xfId="52" applyNumberFormat="1" applyFont="1" applyFill="1" applyAlignment="1">
      <alignment horizontal="right"/>
    </xf>
    <xf numFmtId="0" fontId="27" fillId="24" borderId="0" xfId="0" applyFont="1" applyFill="1" applyAlignment="1">
      <alignment horizontal="left"/>
    </xf>
    <xf numFmtId="3" fontId="54" fillId="26" borderId="0" xfId="0" applyNumberFormat="1" applyFont="1" applyFill="1" applyBorder="1" applyAlignment="1">
      <alignment horizontal="right" wrapText="1"/>
    </xf>
    <xf numFmtId="3" fontId="54" fillId="26" borderId="0" xfId="0" applyNumberFormat="1" applyFont="1" applyFill="1" applyBorder="1" applyAlignment="1">
      <alignment horizontal="right"/>
    </xf>
    <xf numFmtId="3" fontId="32" fillId="26" borderId="0" xfId="66" applyNumberFormat="1" applyFont="1" applyFill="1" applyBorder="1" applyAlignment="1">
      <alignment horizontal="right"/>
    </xf>
    <xf numFmtId="3" fontId="53" fillId="26" borderId="0" xfId="0" applyNumberFormat="1" applyFont="1" applyFill="1" applyBorder="1" applyAlignment="1">
      <alignment horizontal="right"/>
    </xf>
    <xf numFmtId="3" fontId="27" fillId="26" borderId="0" xfId="0" applyNumberFormat="1" applyFont="1" applyFill="1" applyAlignment="1">
      <alignment horizontal="right"/>
    </xf>
    <xf numFmtId="3" fontId="32" fillId="26" borderId="0" xfId="0" applyNumberFormat="1" applyFont="1" applyFill="1" applyAlignment="1">
      <alignment horizontal="right"/>
    </xf>
    <xf numFmtId="3" fontId="27" fillId="24" borderId="0" xfId="0" applyNumberFormat="1" applyFont="1" applyFill="1" applyAlignment="1" applyProtection="1">
      <alignment horizontal="center"/>
      <protection hidden="1"/>
    </xf>
    <xf numFmtId="3" fontId="27" fillId="24" borderId="0" xfId="0" applyNumberFormat="1" applyFont="1" applyFill="1" applyAlignment="1" applyProtection="1">
      <alignment horizontal="center" vertical="center"/>
      <protection hidden="1"/>
    </xf>
    <xf numFmtId="0" fontId="27" fillId="0" borderId="0" xfId="0" applyFont="1" applyAlignment="1">
      <alignment horizontal="left"/>
    </xf>
    <xf numFmtId="0" fontId="27" fillId="0" borderId="0" xfId="0" applyFont="1" applyAlignment="1">
      <alignment horizontal="left" vertical="top" wrapText="1"/>
    </xf>
    <xf numFmtId="0" fontId="27" fillId="0" borderId="0" xfId="0" applyFont="1" applyAlignment="1">
      <alignment horizontal="left" wrapText="1"/>
    </xf>
    <xf numFmtId="0" fontId="27" fillId="0" borderId="0" xfId="0" applyFont="1" applyAlignment="1">
      <alignment horizontal="left" vertical="top"/>
    </xf>
    <xf numFmtId="0" fontId="0" fillId="0" borderId="0" xfId="0" applyAlignment="1">
      <alignment horizontal="left" vertical="top"/>
    </xf>
    <xf numFmtId="165" fontId="27" fillId="0" borderId="0" xfId="40" applyNumberFormat="1" applyFont="1" applyAlignment="1">
      <alignment horizontal="right"/>
    </xf>
    <xf numFmtId="0" fontId="40" fillId="0" borderId="0" xfId="0" applyFont="1" applyAlignment="1">
      <alignment horizontal="left"/>
    </xf>
    <xf numFmtId="0" fontId="45" fillId="0" borderId="0" xfId="52" applyFont="1" applyFill="1" applyAlignment="1">
      <alignment horizontal="left" wrapText="1"/>
    </xf>
    <xf numFmtId="0" fontId="27" fillId="0" borderId="0" xfId="52" applyFont="1" applyFill="1" applyAlignment="1">
      <alignment horizontal="left"/>
    </xf>
    <xf numFmtId="0" fontId="27" fillId="0" borderId="0" xfId="0" applyFont="1" applyAlignment="1">
      <alignment horizontal="left"/>
    </xf>
    <xf numFmtId="0" fontId="27" fillId="0" borderId="0" xfId="0" applyFont="1" applyAlignment="1">
      <alignment horizontal="left" vertical="top" wrapText="1"/>
    </xf>
    <xf numFmtId="0" fontId="29" fillId="0" borderId="0" xfId="52" applyFont="1" applyFill="1" applyAlignment="1">
      <alignment horizontal="left"/>
    </xf>
    <xf numFmtId="165" fontId="27" fillId="0" borderId="0" xfId="48" applyNumberFormat="1" applyFont="1" applyBorder="1" applyAlignment="1">
      <alignment horizontal="left" vertical="top" wrapText="1"/>
    </xf>
    <xf numFmtId="164" fontId="27" fillId="0" borderId="11" xfId="52" applyNumberFormat="1" applyFont="1" applyFill="1" applyBorder="1" applyAlignment="1">
      <alignment horizontal="center" vertical="center"/>
    </xf>
    <xf numFmtId="0" fontId="29" fillId="0" borderId="0" xfId="0" applyFont="1" applyAlignment="1">
      <alignment horizontal="left"/>
    </xf>
    <xf numFmtId="0" fontId="29" fillId="0" borderId="0" xfId="52" applyFont="1" applyFill="1" applyAlignment="1">
      <alignment horizontal="left" wrapText="1"/>
    </xf>
    <xf numFmtId="1" fontId="27" fillId="0" borderId="12" xfId="52" applyNumberFormat="1" applyFont="1" applyFill="1" applyBorder="1" applyAlignment="1">
      <alignment horizontal="left" vertical="center"/>
    </xf>
    <xf numFmtId="1" fontId="27" fillId="0" borderId="0" xfId="52" applyNumberFormat="1" applyFont="1" applyFill="1" applyBorder="1" applyAlignment="1">
      <alignment horizontal="right" vertical="center"/>
    </xf>
    <xf numFmtId="0" fontId="27" fillId="0" borderId="0" xfId="41" applyFont="1" applyAlignment="1">
      <alignment horizontal="left"/>
    </xf>
    <xf numFmtId="0" fontId="3" fillId="0" borderId="0" xfId="0" applyFont="1" applyAlignment="1"/>
    <xf numFmtId="0" fontId="27" fillId="0" borderId="0" xfId="0" applyFont="1" applyAlignment="1">
      <alignment horizontal="left" wrapText="1"/>
    </xf>
    <xf numFmtId="0" fontId="27" fillId="0" borderId="0" xfId="60" applyFont="1" applyFill="1" applyAlignment="1">
      <alignment horizontal="left" wrapText="1"/>
    </xf>
    <xf numFmtId="0" fontId="27" fillId="0" borderId="0" xfId="0" applyFont="1" applyAlignment="1">
      <alignment horizontal="left" vertical="top"/>
    </xf>
    <xf numFmtId="0" fontId="0" fillId="0" borderId="0" xfId="0" applyAlignment="1">
      <alignment horizontal="left" vertical="top"/>
    </xf>
    <xf numFmtId="0" fontId="27" fillId="0" borderId="0" xfId="52" applyFont="1" applyFill="1" applyAlignment="1">
      <alignment horizontal="left" vertical="top"/>
    </xf>
    <xf numFmtId="166" fontId="29" fillId="0" borderId="0" xfId="50" applyFont="1" applyAlignment="1">
      <alignment horizontal="left"/>
    </xf>
    <xf numFmtId="165" fontId="27" fillId="0" borderId="11" xfId="50" applyNumberFormat="1" applyFont="1" applyBorder="1" applyAlignment="1">
      <alignment horizontal="center" vertical="center"/>
    </xf>
    <xf numFmtId="0" fontId="27" fillId="0" borderId="0" xfId="0" applyFont="1" applyFill="1" applyAlignment="1">
      <alignment horizontal="left" vertical="top" wrapText="1"/>
    </xf>
    <xf numFmtId="166" fontId="29" fillId="0" borderId="0" xfId="50" applyFont="1" applyAlignment="1">
      <alignment horizontal="left" wrapText="1"/>
    </xf>
    <xf numFmtId="0" fontId="3" fillId="0" borderId="0" xfId="0" applyFont="1" applyFill="1" applyAlignment="1">
      <alignment vertical="top" wrapText="1"/>
    </xf>
    <xf numFmtId="0" fontId="0" fillId="0" borderId="0" xfId="0" applyAlignment="1">
      <alignment horizontal="left"/>
    </xf>
    <xf numFmtId="3" fontId="27" fillId="0" borderId="10" xfId="50" applyNumberFormat="1" applyFont="1" applyBorder="1" applyAlignment="1">
      <alignment horizontal="center" vertical="center" wrapText="1"/>
    </xf>
    <xf numFmtId="3" fontId="27" fillId="0" borderId="12" xfId="50" applyNumberFormat="1" applyFont="1" applyBorder="1" applyAlignment="1">
      <alignment horizontal="center" vertical="center" wrapText="1"/>
    </xf>
    <xf numFmtId="165" fontId="27" fillId="0" borderId="12" xfId="50" applyNumberFormat="1" applyFont="1" applyBorder="1" applyAlignment="1">
      <alignment horizontal="right" vertical="center"/>
    </xf>
    <xf numFmtId="0" fontId="27" fillId="0" borderId="0" xfId="42" applyFont="1" applyAlignment="1">
      <alignment horizontal="left" vertical="center"/>
    </xf>
    <xf numFmtId="0" fontId="0" fillId="0" borderId="0" xfId="0" applyAlignment="1"/>
    <xf numFmtId="0" fontId="27" fillId="0" borderId="0" xfId="42" applyFont="1" applyFill="1" applyAlignment="1">
      <alignment horizontal="left" vertical="top" wrapText="1"/>
    </xf>
    <xf numFmtId="0" fontId="27" fillId="0" borderId="0" xfId="47" applyFont="1" applyAlignment="1">
      <alignment horizontal="left" vertical="top" wrapText="1"/>
    </xf>
    <xf numFmtId="0" fontId="29" fillId="0" borderId="0" xfId="47" applyFont="1" applyAlignment="1">
      <alignment horizontal="left" vertical="top" wrapText="1"/>
    </xf>
    <xf numFmtId="3" fontId="27" fillId="0" borderId="12" xfId="47" applyNumberFormat="1" applyFont="1" applyBorder="1" applyAlignment="1">
      <alignment horizontal="right"/>
    </xf>
    <xf numFmtId="0" fontId="27" fillId="0" borderId="0" xfId="47" applyFont="1" applyBorder="1" applyAlignment="1">
      <alignment horizontal="left" vertical="top" wrapText="1"/>
    </xf>
    <xf numFmtId="164" fontId="27" fillId="0" borderId="0" xfId="0" applyNumberFormat="1" applyFont="1" applyAlignment="1">
      <alignment horizontal="left" wrapText="1"/>
    </xf>
    <xf numFmtId="164" fontId="27" fillId="0" borderId="0" xfId="0" applyNumberFormat="1" applyFont="1" applyAlignment="1">
      <alignment horizontal="left"/>
    </xf>
    <xf numFmtId="0" fontId="29" fillId="0" borderId="0" xfId="42" applyFont="1" applyAlignment="1">
      <alignment horizontal="left"/>
    </xf>
    <xf numFmtId="0" fontId="29" fillId="27" borderId="14" xfId="63" applyFont="1" applyFill="1" applyBorder="1" applyAlignment="1" applyProtection="1">
      <alignment horizontal="center"/>
      <protection locked="0" hidden="1"/>
    </xf>
    <xf numFmtId="0" fontId="29" fillId="27" borderId="15" xfId="63" applyFont="1" applyFill="1" applyBorder="1" applyAlignment="1" applyProtection="1">
      <alignment horizontal="center"/>
      <protection locked="0" hidden="1"/>
    </xf>
    <xf numFmtId="0" fontId="27" fillId="0" borderId="10" xfId="0" applyFont="1" applyBorder="1" applyAlignment="1">
      <alignment horizontal="center" vertical="center" wrapText="1"/>
    </xf>
    <xf numFmtId="0" fontId="27" fillId="0" borderId="12" xfId="0" applyFont="1" applyBorder="1" applyAlignment="1">
      <alignment horizontal="center" vertical="center" wrapText="1"/>
    </xf>
    <xf numFmtId="164" fontId="27" fillId="0" borderId="11"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164" fontId="27" fillId="0" borderId="12" xfId="0" applyNumberFormat="1" applyFont="1" applyBorder="1" applyAlignment="1">
      <alignment horizontal="center" vertical="center" wrapText="1"/>
    </xf>
    <xf numFmtId="0" fontId="27" fillId="0" borderId="11" xfId="0" applyFont="1" applyBorder="1" applyAlignment="1">
      <alignment horizontal="center" wrapText="1"/>
    </xf>
    <xf numFmtId="164" fontId="27" fillId="0" borderId="0" xfId="0" applyNumberFormat="1" applyFont="1" applyAlignment="1">
      <alignment horizontal="left" vertical="top" wrapText="1"/>
    </xf>
    <xf numFmtId="0" fontId="32" fillId="27" borderId="14" xfId="63" applyFont="1" applyFill="1" applyBorder="1" applyAlignment="1" applyProtection="1">
      <alignment horizontal="center"/>
      <protection locked="0" hidden="1"/>
    </xf>
    <xf numFmtId="0" fontId="32" fillId="27" borderId="15" xfId="63" applyFont="1" applyFill="1" applyBorder="1" applyAlignment="1" applyProtection="1">
      <alignment horizontal="center"/>
      <protection locked="0" hidden="1"/>
    </xf>
    <xf numFmtId="0" fontId="32" fillId="0" borderId="14" xfId="63" applyFont="1" applyFill="1" applyBorder="1" applyAlignment="1" applyProtection="1">
      <alignment horizontal="center"/>
      <protection locked="0"/>
    </xf>
    <xf numFmtId="0" fontId="32" fillId="0" borderId="15" xfId="63" applyFont="1" applyFill="1" applyBorder="1" applyAlignment="1" applyProtection="1">
      <alignment horizontal="center"/>
      <protection locked="0"/>
    </xf>
    <xf numFmtId="0" fontId="27" fillId="24" borderId="10" xfId="0" applyFont="1" applyFill="1" applyBorder="1" applyAlignment="1">
      <alignment horizontal="left" vertical="center" wrapText="1"/>
    </xf>
    <xf numFmtId="0" fontId="27" fillId="24" borderId="0" xfId="0" applyFont="1" applyFill="1" applyBorder="1" applyAlignment="1">
      <alignment horizontal="left" vertical="center" wrapText="1"/>
    </xf>
    <xf numFmtId="0" fontId="27" fillId="24" borderId="12" xfId="0" applyFont="1" applyFill="1" applyBorder="1" applyAlignment="1">
      <alignment horizontal="left" vertical="center" wrapText="1"/>
    </xf>
    <xf numFmtId="0" fontId="27" fillId="0" borderId="11" xfId="42" applyNumberFormat="1" applyFont="1" applyBorder="1" applyAlignment="1">
      <alignment horizontal="center"/>
    </xf>
    <xf numFmtId="164" fontId="29" fillId="0" borderId="0" xfId="42" applyNumberFormat="1" applyFont="1" applyAlignment="1">
      <alignment wrapText="1"/>
    </xf>
    <xf numFmtId="164" fontId="29" fillId="0" borderId="0" xfId="42" applyNumberFormat="1" applyFont="1" applyAlignment="1">
      <alignment horizontal="left"/>
    </xf>
    <xf numFmtId="49" fontId="27" fillId="0" borderId="12" xfId="42" applyNumberFormat="1" applyFont="1" applyBorder="1" applyAlignment="1">
      <alignment horizontal="center"/>
    </xf>
    <xf numFmtId="1" fontId="29" fillId="24" borderId="0" xfId="0" applyNumberFormat="1" applyFont="1" applyFill="1" applyAlignment="1">
      <alignment horizontal="left" wrapText="1"/>
    </xf>
    <xf numFmtId="0" fontId="27" fillId="24" borderId="11" xfId="0" applyFont="1" applyFill="1" applyBorder="1" applyAlignment="1">
      <alignment horizontal="center"/>
    </xf>
    <xf numFmtId="0" fontId="27" fillId="24" borderId="0" xfId="0" applyFont="1" applyFill="1" applyAlignment="1">
      <alignment horizontal="left"/>
    </xf>
    <xf numFmtId="0" fontId="27" fillId="24" borderId="0" xfId="0" applyFont="1" applyFill="1" applyAlignment="1">
      <alignment horizontal="left" wrapText="1"/>
    </xf>
    <xf numFmtId="0" fontId="0" fillId="0" borderId="0" xfId="0" applyAlignment="1">
      <alignment wrapText="1"/>
    </xf>
    <xf numFmtId="164" fontId="27" fillId="0" borderId="0" xfId="63" applyNumberFormat="1" applyFont="1" applyAlignment="1">
      <alignment horizontal="left" vertical="top" wrapText="1"/>
    </xf>
    <xf numFmtId="0" fontId="27" fillId="0" borderId="0" xfId="63" applyFont="1" applyAlignment="1">
      <alignment horizontal="left" vertical="top" wrapText="1"/>
    </xf>
    <xf numFmtId="0" fontId="27" fillId="0" borderId="0" xfId="63" applyFont="1" applyFill="1" applyAlignment="1">
      <alignment horizontal="left" vertical="top" wrapText="1"/>
    </xf>
    <xf numFmtId="164" fontId="27" fillId="0" borderId="0" xfId="63" applyNumberFormat="1" applyFont="1" applyAlignment="1">
      <alignment horizontal="left"/>
    </xf>
    <xf numFmtId="0" fontId="27" fillId="24" borderId="10" xfId="63" applyFont="1" applyFill="1" applyBorder="1" applyAlignment="1">
      <alignment horizontal="left" vertical="center" wrapText="1"/>
    </xf>
    <xf numFmtId="0" fontId="27" fillId="24" borderId="0" xfId="63" applyFont="1" applyFill="1" applyBorder="1" applyAlignment="1">
      <alignment horizontal="left" vertical="center" wrapText="1"/>
    </xf>
    <xf numFmtId="0" fontId="27" fillId="24" borderId="12" xfId="63" applyFont="1" applyFill="1" applyBorder="1" applyAlignment="1">
      <alignment horizontal="left" vertical="center" wrapText="1"/>
    </xf>
    <xf numFmtId="0" fontId="27" fillId="0" borderId="10" xfId="63" applyFont="1" applyBorder="1" applyAlignment="1">
      <alignment horizontal="center" vertical="center" wrapText="1"/>
    </xf>
    <xf numFmtId="0" fontId="27" fillId="0" borderId="0" xfId="63" applyFont="1" applyBorder="1" applyAlignment="1">
      <alignment horizontal="center" vertical="center" wrapText="1"/>
    </xf>
    <xf numFmtId="0" fontId="27" fillId="0" borderId="12" xfId="63" applyFont="1" applyBorder="1" applyAlignment="1">
      <alignment horizontal="center" vertical="center" wrapText="1"/>
    </xf>
    <xf numFmtId="0" fontId="27" fillId="0" borderId="11" xfId="63" applyFont="1" applyBorder="1" applyAlignment="1">
      <alignment horizontal="center" vertical="center"/>
    </xf>
    <xf numFmtId="0" fontId="27" fillId="0" borderId="11" xfId="63" applyFont="1" applyFill="1" applyBorder="1" applyAlignment="1">
      <alignment horizontal="center" vertical="center" wrapText="1"/>
    </xf>
    <xf numFmtId="0" fontId="27" fillId="0" borderId="0" xfId="0" applyFont="1" applyFill="1" applyAlignment="1">
      <alignment horizontal="left" wrapText="1"/>
    </xf>
    <xf numFmtId="0" fontId="27" fillId="24" borderId="0" xfId="0" applyFont="1" applyFill="1" applyAlignment="1">
      <alignment horizontal="left" vertical="top"/>
    </xf>
    <xf numFmtId="49" fontId="54" fillId="26" borderId="11" xfId="0" applyNumberFormat="1" applyFont="1" applyFill="1" applyBorder="1" applyAlignment="1">
      <alignment horizontal="center" vertical="center"/>
    </xf>
    <xf numFmtId="0" fontId="27" fillId="0" borderId="12" xfId="66" applyFont="1" applyFill="1" applyBorder="1" applyAlignment="1">
      <alignment horizontal="center" vertical="center" wrapText="1"/>
    </xf>
    <xf numFmtId="0" fontId="52" fillId="26" borderId="11" xfId="0" applyFont="1" applyFill="1" applyBorder="1" applyAlignment="1">
      <alignment horizontal="center"/>
    </xf>
    <xf numFmtId="0" fontId="52" fillId="26" borderId="10" xfId="0" applyFont="1" applyFill="1" applyBorder="1" applyAlignment="1">
      <alignment horizontal="center"/>
    </xf>
    <xf numFmtId="0" fontId="27" fillId="26" borderId="0" xfId="0" applyFont="1" applyFill="1" applyBorder="1" applyAlignment="1">
      <alignment horizontal="center" vertical="center" wrapText="1"/>
    </xf>
    <xf numFmtId="0" fontId="27" fillId="26" borderId="12" xfId="0" applyFont="1" applyFill="1" applyBorder="1" applyAlignment="1">
      <alignment horizontal="center" vertical="center" wrapText="1"/>
    </xf>
  </cellXfs>
  <cellStyles count="6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Hyperlink_SFR33_2009Tablesv2" xfId="36"/>
    <cellStyle name="Input" xfId="37" builtinId="20" customBuiltin="1"/>
    <cellStyle name="Linked Cell" xfId="38" builtinId="24" customBuiltin="1"/>
    <cellStyle name="Neutral" xfId="39" builtinId="28" customBuiltin="1"/>
    <cellStyle name="Normal" xfId="0" builtinId="0"/>
    <cellStyle name="Normal 2" xfId="62"/>
    <cellStyle name="Normal 2 2" xfId="63"/>
    <cellStyle name="Normal 2 3" xfId="65"/>
    <cellStyle name="Normal 3" xfId="66"/>
    <cellStyle name="Normal_GCSE_rev03_tabs" xfId="40"/>
    <cellStyle name="Normal_GCSESFR_Jan05_skeletontabsv1.2" xfId="41"/>
    <cellStyle name="Normal_SB97T19" xfId="42"/>
    <cellStyle name="Normal_SB98T19" xfId="43"/>
    <cellStyle name="Normal_SFR_PROV02_T11" xfId="44"/>
    <cellStyle name="Normal_SFR04_fin_Table 4_pr" xfId="60"/>
    <cellStyle name="Normal_SFR04_Table12" xfId="45"/>
    <cellStyle name="Normal_SfrOct00tabs2" xfId="46"/>
    <cellStyle name="Normal_Sheet1" xfId="47"/>
    <cellStyle name="Normal_Table 9 CP" xfId="48"/>
    <cellStyle name="Normal_Table02a_jv" xfId="49"/>
    <cellStyle name="Normal_table1_MN" xfId="61"/>
    <cellStyle name="Normal_TABLE4F" xfId="50"/>
    <cellStyle name="Normal_Tables 6 and 7" xfId="51"/>
    <cellStyle name="Normal_tables02_Dave" xfId="52"/>
    <cellStyle name="Normal_volume2000" xfId="53"/>
    <cellStyle name="Note" xfId="54" builtinId="10" customBuiltin="1"/>
    <cellStyle name="Output" xfId="55" builtinId="21" customBuiltin="1"/>
    <cellStyle name="Percent" xfId="56" builtinId="5"/>
    <cellStyle name="Percent 2" xfId="64"/>
    <cellStyle name="Title" xfId="57" builtinId="15" customBuiltin="1"/>
    <cellStyle name="Total" xfId="58" builtinId="25" customBuiltin="1"/>
    <cellStyle name="Warning Text" xfId="59" builtinId="11" customBuiltin="1"/>
  </cellStyles>
  <dxfs count="19">
    <dxf>
      <fill>
        <patternFill>
          <bgColor indexed="40"/>
        </patternFill>
      </fill>
    </dxf>
    <dxf>
      <fill>
        <patternFill>
          <bgColor indexed="40"/>
        </patternFill>
      </fill>
    </dxf>
    <dxf>
      <fill>
        <patternFill>
          <bgColor indexed="40"/>
        </patternFill>
      </fill>
    </dxf>
    <dxf>
      <fill>
        <patternFill>
          <bgColor indexed="40"/>
        </patternFill>
      </fill>
    </dxf>
    <dxf>
      <fill>
        <patternFill>
          <bgColor indexed="40"/>
        </patternFill>
      </fill>
    </dxf>
    <dxf>
      <fill>
        <patternFill>
          <bgColor indexed="40"/>
        </patternFill>
      </fill>
    </dxf>
    <dxf>
      <fill>
        <patternFill>
          <bgColor indexed="4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CCFFCC"/>
      <color rgb="FF99FF99"/>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Checks%20on%20data%20(boycott)\suppressed%20LAs%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KS2%20LA%20tables%20QA%20(MK)\QA%20(MK)%20KS2%20Table%204%20suppress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ietemp\Temporary%20Internet%20Files\Key%20Stage%202%20-%20Deprivation%20Indicator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etemp\Temporary%20Internet%20Files\Key%20Stage%202%20-%20National%20Indicator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mhill\Local%20Settings\Temporary%20Internet%20Files\OLK158\SFR22-2011_Local_Authority_Tabl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Tables%20A1-A4\KS2%202010%20Tables%20A1%20-%20A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asd25\ASDDATA\Publications\2007\08_August\KS1\Tables\2007%20Provisional%20National%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rafts/old/Tables%208-21%20revised_AT_non-restricted_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2010%20WS\LA%20tables%20WS%20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ublications\2007\08_August\KS1\Tables\2007%20Provisional%20Local%20Authority%20Tabl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rasd25\ASDDATA\National%20Pupil%20Database\2010\KS2\Tables\Tables%20from%20last%20year\Copy%20of%20SFR31_2009_TablesFINAL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efreshError="1">
        <row r="5">
          <cell r="B5" t="str">
            <v>202</v>
          </cell>
          <cell r="C5">
            <v>2.4514383782705473</v>
          </cell>
          <cell r="D5">
            <v>0.37611570339461109</v>
          </cell>
          <cell r="E5">
            <v>0.28424208907529047</v>
          </cell>
          <cell r="F5">
            <v>0.14273383950732407</v>
          </cell>
          <cell r="G5">
            <v>0.389430834076882</v>
          </cell>
          <cell r="H5">
            <v>3.6439608443246549</v>
          </cell>
          <cell r="I5" t="str">
            <v/>
          </cell>
          <cell r="K5">
            <v>0.77015681153539695</v>
          </cell>
          <cell r="L5">
            <v>0.50141356816590255</v>
          </cell>
          <cell r="M5">
            <v>1.2715703797012994</v>
          </cell>
          <cell r="N5" t="str">
            <v/>
          </cell>
          <cell r="P5">
            <v>6.9891518952271275E-2</v>
          </cell>
          <cell r="Q5">
            <v>5.2440344654869915E-2</v>
          </cell>
          <cell r="R5">
            <v>0.12233186360714118</v>
          </cell>
          <cell r="S5" t="str">
            <v/>
          </cell>
          <cell r="U5">
            <v>1.8869200255398366E-3</v>
          </cell>
          <cell r="V5">
            <v>3.9334663914871525E-5</v>
          </cell>
          <cell r="W5">
            <v>5.348246022752752E-2</v>
          </cell>
          <cell r="X5">
            <v>2.5485607194731769E-2</v>
          </cell>
          <cell r="Y5">
            <v>8.0894322111714004E-2</v>
          </cell>
          <cell r="Z5" t="str">
            <v/>
          </cell>
          <cell r="AC5">
            <v>3.6196228375538078E-3</v>
          </cell>
          <cell r="AD5">
            <v>3.3961893290628316E-3</v>
          </cell>
          <cell r="AE5">
            <v>7.0158121666166395E-3</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t="str">
            <v/>
          </cell>
          <cell r="U6">
            <v>0.2820579945713601</v>
          </cell>
          <cell r="V6">
            <v>0.22095649903821268</v>
          </cell>
          <cell r="W6">
            <v>0.91649878751001645</v>
          </cell>
          <cell r="X6">
            <v>2.1588792465594793</v>
          </cell>
          <cell r="Y6">
            <v>3.5783925276790685</v>
          </cell>
          <cell r="Z6" t="str">
            <v/>
          </cell>
          <cell r="AC6">
            <v>2.5940159915427072E-2</v>
          </cell>
          <cell r="AD6">
            <v>2.5980006551241868E-2</v>
          </cell>
          <cell r="AE6">
            <v>5.1920166466668943E-2</v>
          </cell>
        </row>
        <row r="7">
          <cell r="B7" t="str">
            <v>204</v>
          </cell>
          <cell r="C7">
            <v>1.0620603552890302</v>
          </cell>
          <cell r="D7">
            <v>4.2011649673253928E-3</v>
          </cell>
          <cell r="E7">
            <v>6.2455226366858053E-2</v>
          </cell>
          <cell r="F7">
            <v>7.3000633143606289E-2</v>
          </cell>
          <cell r="G7">
            <v>0.29852077121674059</v>
          </cell>
          <cell r="H7">
            <v>1.5002381509835607</v>
          </cell>
          <cell r="I7" t="str">
            <v/>
          </cell>
          <cell r="K7">
            <v>2.095536904034179E-2</v>
          </cell>
          <cell r="L7">
            <v>1.7752114507275988E-2</v>
          </cell>
          <cell r="M7">
            <v>3.8707483547617778E-2</v>
          </cell>
          <cell r="N7" t="str">
            <v/>
          </cell>
          <cell r="P7">
            <v>6.5397202971171308E-4</v>
          </cell>
          <cell r="Q7">
            <v>4.7514343017210304E-4</v>
          </cell>
          <cell r="R7">
            <v>1.1291154598838161E-3</v>
          </cell>
          <cell r="S7" t="str">
            <v/>
          </cell>
          <cell r="U7">
            <v>1.1742481907760569E-2</v>
          </cell>
          <cell r="V7">
            <v>0.49205902454062311</v>
          </cell>
          <cell r="W7">
            <v>0.25895159137508994</v>
          </cell>
          <cell r="X7">
            <v>3.3864548716554074E-2</v>
          </cell>
          <cell r="Y7">
            <v>0.79661764654002776</v>
          </cell>
          <cell r="Z7" t="str">
            <v/>
          </cell>
          <cell r="AC7">
            <v>3.3050095832078505E-2</v>
          </cell>
          <cell r="AD7">
            <v>3.2658078272026471E-2</v>
          </cell>
          <cell r="AE7">
            <v>6.5708174104104983E-2</v>
          </cell>
        </row>
        <row r="8">
          <cell r="B8" t="str">
            <v>205</v>
          </cell>
          <cell r="C8">
            <v>4.8678989998720258E-2</v>
          </cell>
          <cell r="D8">
            <v>0.59428950506055611</v>
          </cell>
          <cell r="E8">
            <v>1.8722688461046294E-3</v>
          </cell>
          <cell r="F8">
            <v>5.9374392268911943E-3</v>
          </cell>
          <cell r="G8">
            <v>0.67590214084935052</v>
          </cell>
          <cell r="H8">
            <v>1.3266803439816226</v>
          </cell>
          <cell r="I8" t="str">
            <v/>
          </cell>
          <cell r="K8">
            <v>3.498747954683231E-2</v>
          </cell>
          <cell r="L8">
            <v>3.5642007225428436E-2</v>
          </cell>
          <cell r="M8">
            <v>7.0629486772260747E-2</v>
          </cell>
          <cell r="N8" t="str">
            <v/>
          </cell>
          <cell r="P8">
            <v>1.2408771973847426</v>
          </cell>
          <cell r="Q8">
            <v>0.99420813386820583</v>
          </cell>
          <cell r="R8">
            <v>2.2350853312529484</v>
          </cell>
          <cell r="S8" t="str">
            <v/>
          </cell>
          <cell r="U8">
            <v>0.42720513627763257</v>
          </cell>
          <cell r="V8">
            <v>0.70906493601632825</v>
          </cell>
          <cell r="W8">
            <v>0.25190718021943709</v>
          </cell>
          <cell r="X8">
            <v>2.159170415762723E-2</v>
          </cell>
          <cell r="Y8">
            <v>1.409768956671025</v>
          </cell>
          <cell r="Z8" t="str">
            <v/>
          </cell>
          <cell r="AC8">
            <v>0.12797317303593544</v>
          </cell>
          <cell r="AD8">
            <v>0.12353112901319852</v>
          </cell>
          <cell r="AE8">
            <v>0.25150430204913399</v>
          </cell>
        </row>
        <row r="9">
          <cell r="B9" t="str">
            <v>206</v>
          </cell>
          <cell r="C9">
            <v>0</v>
          </cell>
          <cell r="D9">
            <v>0</v>
          </cell>
          <cell r="E9">
            <v>0</v>
          </cell>
          <cell r="F9">
            <v>0</v>
          </cell>
          <cell r="G9">
            <v>0</v>
          </cell>
          <cell r="H9">
            <v>0</v>
          </cell>
          <cell r="I9" t="str">
            <v/>
          </cell>
          <cell r="K9">
            <v>0</v>
          </cell>
          <cell r="L9">
            <v>0</v>
          </cell>
          <cell r="M9">
            <v>0</v>
          </cell>
          <cell r="N9" t="str">
            <v/>
          </cell>
          <cell r="P9">
            <v>0</v>
          </cell>
          <cell r="Q9">
            <v>0</v>
          </cell>
          <cell r="R9">
            <v>0</v>
          </cell>
          <cell r="S9" t="str">
            <v/>
          </cell>
          <cell r="U9">
            <v>0</v>
          </cell>
          <cell r="V9">
            <v>0</v>
          </cell>
          <cell r="W9">
            <v>0</v>
          </cell>
          <cell r="X9">
            <v>0</v>
          </cell>
          <cell r="Y9">
            <v>0</v>
          </cell>
          <cell r="Z9" t="str">
            <v/>
          </cell>
          <cell r="AC9">
            <v>0</v>
          </cell>
          <cell r="AD9">
            <v>0</v>
          </cell>
          <cell r="AE9">
            <v>0</v>
          </cell>
        </row>
        <row r="10">
          <cell r="B10" t="str">
            <v>207</v>
          </cell>
          <cell r="C10">
            <v>0.3383964872336967</v>
          </cell>
          <cell r="D10">
            <v>3.2118738594943737</v>
          </cell>
          <cell r="E10">
            <v>6.0887949260042304E-2</v>
          </cell>
          <cell r="F10">
            <v>0.75433784736110354</v>
          </cell>
          <cell r="G10">
            <v>0.2239461629761505</v>
          </cell>
          <cell r="H10">
            <v>4.5894423063253669</v>
          </cell>
          <cell r="I10" t="str">
            <v/>
          </cell>
          <cell r="K10">
            <v>2.6887401119359156E-3</v>
          </cell>
          <cell r="L10">
            <v>2.0771619307375631E-3</v>
          </cell>
          <cell r="M10">
            <v>4.7659020426734783E-3</v>
          </cell>
          <cell r="N10" t="str">
            <v/>
          </cell>
          <cell r="P10">
            <v>0.51429606349647183</v>
          </cell>
          <cell r="Q10">
            <v>0.2921500324399206</v>
          </cell>
          <cell r="R10">
            <v>0.80644609593639238</v>
          </cell>
          <cell r="S10" t="str">
            <v/>
          </cell>
          <cell r="U10">
            <v>0.11096014492753623</v>
          </cell>
          <cell r="V10">
            <v>1.7644814951281427</v>
          </cell>
          <cell r="W10">
            <v>9.6279453810510056E-3</v>
          </cell>
          <cell r="X10">
            <v>1.176817083882302</v>
          </cell>
          <cell r="Y10">
            <v>3.0618866693190316</v>
          </cell>
          <cell r="Z10" t="str">
            <v/>
          </cell>
          <cell r="AC10">
            <v>3.2729938569808534E-2</v>
          </cell>
          <cell r="AD10">
            <v>3.4119417093998523E-2</v>
          </cell>
          <cell r="AE10">
            <v>6.6849355663807064E-2</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t="str">
            <v/>
          </cell>
          <cell r="P11">
            <v>0.49727170407020516</v>
          </cell>
          <cell r="Q11">
            <v>0.27152218281103252</v>
          </cell>
          <cell r="R11">
            <v>0.76879388688123762</v>
          </cell>
          <cell r="S11" t="str">
            <v/>
          </cell>
          <cell r="U11">
            <v>1.2398399209386914</v>
          </cell>
          <cell r="V11">
            <v>0.88538128935405369</v>
          </cell>
          <cell r="W11">
            <v>0.49155088045896794</v>
          </cell>
          <cell r="X11">
            <v>1.9032304786992826</v>
          </cell>
          <cell r="Y11">
            <v>4.5200025694509964</v>
          </cell>
          <cell r="Z11" t="str">
            <v/>
          </cell>
          <cell r="AC11">
            <v>5.5306379756474081E-2</v>
          </cell>
          <cell r="AD11">
            <v>5.5575074718855463E-2</v>
          </cell>
          <cell r="AE11">
            <v>0.11088145447532954</v>
          </cell>
        </row>
        <row r="12">
          <cell r="B12" t="str">
            <v>209</v>
          </cell>
          <cell r="C12">
            <v>0.22277591937017355</v>
          </cell>
          <cell r="D12">
            <v>0.41714933833127404</v>
          </cell>
          <cell r="E12">
            <v>0.52138867639603892</v>
          </cell>
          <cell r="F12">
            <v>0.6904103028045333</v>
          </cell>
          <cell r="G12">
            <v>2.2281726848147505</v>
          </cell>
          <cell r="H12">
            <v>4.0798969217167702</v>
          </cell>
          <cell r="I12" t="str">
            <v/>
          </cell>
          <cell r="K12">
            <v>5.3852086668293928E-2</v>
          </cell>
          <cell r="L12">
            <v>0.12335576502835979</v>
          </cell>
          <cell r="M12">
            <v>0.17720785169665371</v>
          </cell>
          <cell r="N12" t="str">
            <v/>
          </cell>
          <cell r="P12">
            <v>6.2178780325858801E-2</v>
          </cell>
          <cell r="Q12">
            <v>2.3336859928521726E-2</v>
          </cell>
          <cell r="R12">
            <v>8.5515640254380521E-2</v>
          </cell>
          <cell r="S12" t="str">
            <v/>
          </cell>
          <cell r="U12">
            <v>1.2190398559603473</v>
          </cell>
          <cell r="V12">
            <v>0.80279792659266591</v>
          </cell>
          <cell r="W12">
            <v>1.363640247721513</v>
          </cell>
          <cell r="X12">
            <v>0.50113718919231931</v>
          </cell>
          <cell r="Y12">
            <v>3.8866152194668455</v>
          </cell>
          <cell r="Z12" t="str">
            <v/>
          </cell>
          <cell r="AC12">
            <v>0.54045311077059288</v>
          </cell>
          <cell r="AD12">
            <v>0.50231707515670221</v>
          </cell>
          <cell r="AE12">
            <v>1.0427701859272951</v>
          </cell>
        </row>
        <row r="13">
          <cell r="B13" t="str">
            <v>210</v>
          </cell>
          <cell r="C13">
            <v>0.334916907479899</v>
          </cell>
          <cell r="D13">
            <v>3.913943198582949E-2</v>
          </cell>
          <cell r="E13">
            <v>9.0779964090726251E-2</v>
          </cell>
          <cell r="F13">
            <v>8.5561670565455744E-2</v>
          </cell>
          <cell r="G13">
            <v>5.6471835311052251E-2</v>
          </cell>
          <cell r="H13">
            <v>0.60686980943296276</v>
          </cell>
          <cell r="I13" t="str">
            <v/>
          </cell>
          <cell r="K13">
            <v>0.13953022843632187</v>
          </cell>
          <cell r="L13">
            <v>0.18188119201157696</v>
          </cell>
          <cell r="M13">
            <v>0.32141142044789883</v>
          </cell>
          <cell r="N13" t="str">
            <v/>
          </cell>
          <cell r="P13">
            <v>1.2725819979805207E-4</v>
          </cell>
          <cell r="Q13">
            <v>6.4020335281345683E-5</v>
          </cell>
          <cell r="R13">
            <v>1.9127853507939775E-4</v>
          </cell>
          <cell r="S13" t="str">
            <v/>
          </cell>
          <cell r="U13">
            <v>5.2829697409839205E-4</v>
          </cell>
          <cell r="V13">
            <v>6.7932494982556012E-3</v>
          </cell>
          <cell r="W13">
            <v>0.17048264091560386</v>
          </cell>
          <cell r="X13">
            <v>0.39076356465429346</v>
          </cell>
          <cell r="Y13">
            <v>0.5685677520422513</v>
          </cell>
          <cell r="Z13" t="str">
            <v/>
          </cell>
          <cell r="AC13">
            <v>6.5414279619057811E-2</v>
          </cell>
          <cell r="AD13">
            <v>6.4264138438939231E-2</v>
          </cell>
          <cell r="AE13">
            <v>0.12967841805799704</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t="str">
            <v/>
          </cell>
          <cell r="P14">
            <v>0.14145935678094959</v>
          </cell>
          <cell r="Q14">
            <v>0.18012733862595251</v>
          </cell>
          <cell r="R14">
            <v>0.3215866954069021</v>
          </cell>
          <cell r="S14" t="str">
            <v/>
          </cell>
          <cell r="U14">
            <v>0.65453640205974006</v>
          </cell>
          <cell r="V14">
            <v>2.5476247238521421</v>
          </cell>
          <cell r="W14">
            <v>2.8994250511549446</v>
          </cell>
          <cell r="X14">
            <v>4.5159548767434705</v>
          </cell>
          <cell r="Y14">
            <v>10.617541053810296</v>
          </cell>
          <cell r="Z14" t="str">
            <v>DANGER</v>
          </cell>
          <cell r="AC14">
            <v>1.2573054898999906E-2</v>
          </cell>
          <cell r="AD14">
            <v>1.2228715127523776E-2</v>
          </cell>
          <cell r="AE14">
            <v>2.480177002652368E-2</v>
          </cell>
        </row>
        <row r="15">
          <cell r="B15" t="str">
            <v>212</v>
          </cell>
          <cell r="C15">
            <v>4.7461443897697606E-3</v>
          </cell>
          <cell r="D15">
            <v>2.0543729772850985E-2</v>
          </cell>
          <cell r="E15">
            <v>2.77524899637983E-2</v>
          </cell>
          <cell r="F15">
            <v>8.4692517506424064E-2</v>
          </cell>
          <cell r="G15">
            <v>9.4918144159207476E-2</v>
          </cell>
          <cell r="H15">
            <v>0.23265302579205061</v>
          </cell>
          <cell r="I15" t="str">
            <v/>
          </cell>
          <cell r="K15">
            <v>2.6161288071621273E-2</v>
          </cell>
          <cell r="L15">
            <v>3.3388618704852782E-2</v>
          </cell>
          <cell r="M15">
            <v>5.9549906776474051E-2</v>
          </cell>
          <cell r="N15" t="str">
            <v/>
          </cell>
          <cell r="P15">
            <v>1.8837404585034545E-3</v>
          </cell>
          <cell r="Q15">
            <v>7.8304505333885732E-4</v>
          </cell>
          <cell r="R15">
            <v>2.6667855118423117E-3</v>
          </cell>
          <cell r="S15" t="str">
            <v/>
          </cell>
          <cell r="U15">
            <v>1.2673425351994864E-2</v>
          </cell>
          <cell r="V15">
            <v>8.2512839695061527E-2</v>
          </cell>
          <cell r="W15">
            <v>0.23909910018734296</v>
          </cell>
          <cell r="X15">
            <v>7.819642682445159E-2</v>
          </cell>
          <cell r="Y15">
            <v>0.41248179205885094</v>
          </cell>
          <cell r="Z15" t="str">
            <v/>
          </cell>
          <cell r="AC15">
            <v>9.5397527135153704E-2</v>
          </cell>
          <cell r="AD15">
            <v>9.0916342482013995E-2</v>
          </cell>
          <cell r="AE15">
            <v>0.1863138696171677</v>
          </cell>
        </row>
        <row r="16">
          <cell r="B16" t="str">
            <v>213</v>
          </cell>
          <cell r="C16">
            <v>0.53825205488886096</v>
          </cell>
          <cell r="D16">
            <v>1.8444690230189859E-5</v>
          </cell>
          <cell r="E16">
            <v>1.3721146901905328</v>
          </cell>
          <cell r="F16">
            <v>0.1626729735336456</v>
          </cell>
          <cell r="G16">
            <v>1.0311000368602325</v>
          </cell>
          <cell r="H16">
            <v>3.1041582001635017</v>
          </cell>
          <cell r="I16" t="str">
            <v/>
          </cell>
          <cell r="K16">
            <v>3.0555308673352255</v>
          </cell>
          <cell r="L16">
            <v>1.106943817208266</v>
          </cell>
          <cell r="M16">
            <v>4.1624746845434917</v>
          </cell>
          <cell r="N16" t="str">
            <v/>
          </cell>
          <cell r="P16">
            <v>1.6845144518855377</v>
          </cell>
          <cell r="Q16">
            <v>1.0593545538707378</v>
          </cell>
          <cell r="R16">
            <v>2.7438690057562756</v>
          </cell>
          <cell r="S16" t="str">
            <v/>
          </cell>
          <cell r="U16">
            <v>0.65967053405928466</v>
          </cell>
          <cell r="V16">
            <v>1.4224285487043127</v>
          </cell>
          <cell r="W16">
            <v>0.57804426245490892</v>
          </cell>
          <cell r="X16">
            <v>3.5335387046411538E-4</v>
          </cell>
          <cell r="Y16">
            <v>2.66049669908897</v>
          </cell>
          <cell r="Z16" t="str">
            <v/>
          </cell>
          <cell r="AC16">
            <v>3.4256744575381802E-3</v>
          </cell>
          <cell r="AD16">
            <v>3.4406993455098388E-3</v>
          </cell>
          <cell r="AE16">
            <v>6.866373803048019E-3</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t="str">
            <v/>
          </cell>
          <cell r="P17">
            <v>0.77223602468254049</v>
          </cell>
          <cell r="Q17">
            <v>0.29118592420062489</v>
          </cell>
          <cell r="R17">
            <v>1.0634219488831653</v>
          </cell>
          <cell r="S17" t="str">
            <v/>
          </cell>
          <cell r="U17">
            <v>0.20164475959982278</v>
          </cell>
          <cell r="V17">
            <v>2.5441207434102839</v>
          </cell>
          <cell r="W17">
            <v>1.8705669753783611</v>
          </cell>
          <cell r="X17">
            <v>14.209377475605836</v>
          </cell>
          <cell r="Y17">
            <v>18.825709953994306</v>
          </cell>
          <cell r="Z17" t="str">
            <v>DANGER</v>
          </cell>
          <cell r="AC17">
            <v>0.22507488776325235</v>
          </cell>
          <cell r="AD17">
            <v>0.22526693118284555</v>
          </cell>
          <cell r="AE17">
            <v>0.45034181894609793</v>
          </cell>
        </row>
        <row r="18">
          <cell r="B18" t="str">
            <v>302</v>
          </cell>
          <cell r="C18">
            <v>5.2248749522670161</v>
          </cell>
          <cell r="D18">
            <v>0.47548658695530965</v>
          </cell>
          <cell r="E18">
            <v>2.7626551085807929</v>
          </cell>
          <cell r="F18">
            <v>3.2465958338155419E-3</v>
          </cell>
          <cell r="G18">
            <v>1.1569928162805729</v>
          </cell>
          <cell r="H18">
            <v>9.623256059917507</v>
          </cell>
          <cell r="I18" t="str">
            <v/>
          </cell>
          <cell r="K18">
            <v>4.0940596664338615</v>
          </cell>
          <cell r="L18">
            <v>5.6786710784948209</v>
          </cell>
          <cell r="M18">
            <v>9.7727307449286833</v>
          </cell>
          <cell r="N18" t="str">
            <v/>
          </cell>
          <cell r="P18">
            <v>0.34436230357669323</v>
          </cell>
          <cell r="Q18">
            <v>8.7651226363583024E-2</v>
          </cell>
          <cell r="R18">
            <v>0.43201352994027625</v>
          </cell>
          <cell r="S18" t="str">
            <v/>
          </cell>
          <cell r="U18">
            <v>0.86955129292116295</v>
          </cell>
          <cell r="V18">
            <v>5.6040304839314334</v>
          </cell>
          <cell r="W18">
            <v>6.2539264462574905E-4</v>
          </cell>
          <cell r="X18">
            <v>2.4056384104626742</v>
          </cell>
          <cell r="Y18">
            <v>8.8798455799598965</v>
          </cell>
          <cell r="Z18" t="str">
            <v>DANGER</v>
          </cell>
          <cell r="AC18">
            <v>0.12274053139581816</v>
          </cell>
          <cell r="AD18">
            <v>0.1213108222357038</v>
          </cell>
          <cell r="AE18">
            <v>0.24405135363152197</v>
          </cell>
        </row>
        <row r="19">
          <cell r="B19" t="str">
            <v>303</v>
          </cell>
          <cell r="C19">
            <v>0.12454913677991934</v>
          </cell>
          <cell r="D19">
            <v>0.27767402379670902</v>
          </cell>
          <cell r="E19">
            <v>0.73378875664881682</v>
          </cell>
          <cell r="F19">
            <v>4.2488978940059277E-2</v>
          </cell>
          <cell r="G19">
            <v>0.11079451390720989</v>
          </cell>
          <cell r="H19">
            <v>1.2892954100727145</v>
          </cell>
          <cell r="I19" t="str">
            <v/>
          </cell>
          <cell r="K19">
            <v>0.25631209351331685</v>
          </cell>
          <cell r="L19">
            <v>2.153021585511834</v>
          </cell>
          <cell r="M19">
            <v>2.4093336790251509</v>
          </cell>
          <cell r="N19" t="str">
            <v/>
          </cell>
          <cell r="P19">
            <v>0.23606749937285454</v>
          </cell>
          <cell r="Q19">
            <v>3.321599773181267E-2</v>
          </cell>
          <cell r="R19">
            <v>0.2692834971046672</v>
          </cell>
          <cell r="S19" t="str">
            <v/>
          </cell>
          <cell r="U19">
            <v>0.71688006807511329</v>
          </cell>
          <cell r="V19">
            <v>5.4417403216538975</v>
          </cell>
          <cell r="W19">
            <v>3.6750761688159281E-5</v>
          </cell>
          <cell r="X19">
            <v>0.68878007840211175</v>
          </cell>
          <cell r="Y19">
            <v>6.8474372188928108</v>
          </cell>
          <cell r="Z19" t="str">
            <v/>
          </cell>
          <cell r="AC19">
            <v>3.0026866748997946E-2</v>
          </cell>
          <cell r="AD19">
            <v>2.8585414727919187E-2</v>
          </cell>
          <cell r="AE19">
            <v>5.8612281476917133E-2</v>
          </cell>
        </row>
        <row r="20">
          <cell r="B20" t="str">
            <v>304</v>
          </cell>
          <cell r="C20">
            <v>2.2970840020421126E-2</v>
          </cell>
          <cell r="D20">
            <v>0.16376217331323403</v>
          </cell>
          <cell r="E20">
            <v>8.4860618905334313E-3</v>
          </cell>
          <cell r="F20">
            <v>1.1598719654224467E-2</v>
          </cell>
          <cell r="G20">
            <v>5.1474038849403193E-2</v>
          </cell>
          <cell r="H20">
            <v>0.25829183372781628</v>
          </cell>
          <cell r="I20" t="str">
            <v/>
          </cell>
          <cell r="K20">
            <v>3.1382285616808813E-3</v>
          </cell>
          <cell r="L20">
            <v>1.7766073535586708E-3</v>
          </cell>
          <cell r="M20">
            <v>4.9148359152395519E-3</v>
          </cell>
          <cell r="N20" t="str">
            <v/>
          </cell>
          <cell r="P20">
            <v>5.7391829305299014E-2</v>
          </cell>
          <cell r="Q20">
            <v>2.2771947423219214E-2</v>
          </cell>
          <cell r="R20">
            <v>8.0163776728518224E-2</v>
          </cell>
          <cell r="S20" t="str">
            <v/>
          </cell>
          <cell r="U20">
            <v>7.861501432393312E-3</v>
          </cell>
          <cell r="V20">
            <v>2.7481711456203311E-3</v>
          </cell>
          <cell r="W20">
            <v>2.2199418457719703E-3</v>
          </cell>
          <cell r="X20">
            <v>3.6555606356905308E-2</v>
          </cell>
          <cell r="Y20">
            <v>4.9385220780690922E-2</v>
          </cell>
          <cell r="Z20" t="str">
            <v/>
          </cell>
          <cell r="AC20">
            <v>2.1852394919376242E-2</v>
          </cell>
          <cell r="AD20">
            <v>2.0254129142103148E-2</v>
          </cell>
          <cell r="AE20">
            <v>4.210652406147939E-2</v>
          </cell>
        </row>
        <row r="21">
          <cell r="B21" t="str">
            <v>305</v>
          </cell>
          <cell r="C21">
            <v>4.0227949777818371E-2</v>
          </cell>
          <cell r="D21">
            <v>1.5048857926966781</v>
          </cell>
          <cell r="E21">
            <v>0.26555306372269799</v>
          </cell>
          <cell r="F21">
            <v>2.1412288025584121</v>
          </cell>
          <cell r="G21">
            <v>0.59506366678449141</v>
          </cell>
          <cell r="H21">
            <v>4.5469592755400976</v>
          </cell>
          <cell r="I21" t="str">
            <v/>
          </cell>
          <cell r="K21">
            <v>0.16379039248784044</v>
          </cell>
          <cell r="L21">
            <v>2.0249247716440388</v>
          </cell>
          <cell r="M21">
            <v>2.1887151641318794</v>
          </cell>
          <cell r="N21" t="str">
            <v/>
          </cell>
          <cell r="P21">
            <v>4.1501421001195906</v>
          </cell>
          <cell r="Q21">
            <v>0.57945380265821411</v>
          </cell>
          <cell r="R21">
            <v>4.7295959027778043</v>
          </cell>
          <cell r="S21" t="str">
            <v/>
          </cell>
          <cell r="U21">
            <v>0.91669496567313069</v>
          </cell>
          <cell r="V21">
            <v>1.6921989294701978</v>
          </cell>
          <cell r="W21">
            <v>1.9706649527737088</v>
          </cell>
          <cell r="X21">
            <v>3.7676085274898394E-2</v>
          </cell>
          <cell r="Y21">
            <v>4.617234933191936</v>
          </cell>
          <cell r="Z21" t="str">
            <v/>
          </cell>
          <cell r="AC21">
            <v>0.13397275077870183</v>
          </cell>
          <cell r="AD21">
            <v>0.12608740822121414</v>
          </cell>
          <cell r="AE21">
            <v>0.26006015899991597</v>
          </cell>
        </row>
        <row r="22">
          <cell r="B22" t="str">
            <v>306</v>
          </cell>
          <cell r="C22">
            <v>0.5185724952320333</v>
          </cell>
          <cell r="D22">
            <v>0.10817391584230977</v>
          </cell>
          <cell r="E22">
            <v>0.90627807526652704</v>
          </cell>
          <cell r="F22">
            <v>0.68291621164630723</v>
          </cell>
          <cell r="G22">
            <v>0.21091963748208381</v>
          </cell>
          <cell r="H22">
            <v>2.4268603354692608</v>
          </cell>
          <cell r="I22" t="str">
            <v/>
          </cell>
          <cell r="K22">
            <v>6.7891387063458448E-3</v>
          </cell>
          <cell r="L22">
            <v>1.8718038671224433E-2</v>
          </cell>
          <cell r="M22">
            <v>2.550717737757028E-2</v>
          </cell>
          <cell r="N22" t="str">
            <v/>
          </cell>
          <cell r="P22">
            <v>0.15985684353396809</v>
          </cell>
          <cell r="Q22">
            <v>4.4946199232112745E-2</v>
          </cell>
          <cell r="R22">
            <v>0.20480304276608083</v>
          </cell>
          <cell r="S22" t="str">
            <v/>
          </cell>
          <cell r="U22">
            <v>0.4099047951555066</v>
          </cell>
          <cell r="V22">
            <v>1.0838977383233337</v>
          </cell>
          <cell r="W22">
            <v>0.12595960910512283</v>
          </cell>
          <cell r="X22">
            <v>2.4229964050302387E-3</v>
          </cell>
          <cell r="Y22">
            <v>1.6221851389889932</v>
          </cell>
          <cell r="Z22" t="str">
            <v/>
          </cell>
          <cell r="AC22">
            <v>0.15737877523282273</v>
          </cell>
          <cell r="AD22">
            <v>0.16056152853715872</v>
          </cell>
          <cell r="AE22">
            <v>0.31794030376998145</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t="str">
            <v/>
          </cell>
          <cell r="P23">
            <v>5.0738055133729754E-2</v>
          </cell>
          <cell r="Q23">
            <v>1.7448744792423702E-2</v>
          </cell>
          <cell r="R23">
            <v>6.8186799926153452E-2</v>
          </cell>
          <cell r="S23" t="str">
            <v/>
          </cell>
          <cell r="U23">
            <v>5.4081542455527092E-2</v>
          </cell>
          <cell r="V23">
            <v>0.22588260958160122</v>
          </cell>
          <cell r="W23">
            <v>0.29825090796893799</v>
          </cell>
          <cell r="X23">
            <v>0.75790309705664327</v>
          </cell>
          <cell r="Y23">
            <v>1.3361181570627094</v>
          </cell>
          <cell r="Z23" t="str">
            <v/>
          </cell>
          <cell r="AC23">
            <v>0.16182039300282866</v>
          </cell>
          <cell r="AD23">
            <v>0.14353155080195495</v>
          </cell>
          <cell r="AE23">
            <v>0.30535194380478359</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t="str">
            <v/>
          </cell>
          <cell r="AC24">
            <v>6.2816614834057564E-3</v>
          </cell>
          <cell r="AD24">
            <v>6.1062337728058098E-3</v>
          </cell>
          <cell r="AE24">
            <v>1.2387895256211565E-2</v>
          </cell>
        </row>
        <row r="25">
          <cell r="B25" t="str">
            <v>309</v>
          </cell>
          <cell r="C25">
            <v>8.2207022112959294</v>
          </cell>
          <cell r="D25">
            <v>0.1104193333500765</v>
          </cell>
          <cell r="E25">
            <v>0.45393832476096391</v>
          </cell>
          <cell r="F25">
            <v>3.3485636721172351E-4</v>
          </cell>
          <cell r="G25">
            <v>0.87622264845099584</v>
          </cell>
          <cell r="H25">
            <v>9.6616173742251785</v>
          </cell>
          <cell r="I25" t="str">
            <v/>
          </cell>
          <cell r="K25">
            <v>1.2879082273256239</v>
          </cell>
          <cell r="L25">
            <v>1.0124292195734128</v>
          </cell>
          <cell r="M25">
            <v>2.3003374468990367</v>
          </cell>
          <cell r="N25" t="str">
            <v/>
          </cell>
          <cell r="P25">
            <v>0.15082956259426678</v>
          </cell>
          <cell r="Q25">
            <v>7.5414781297135955E-2</v>
          </cell>
          <cell r="R25">
            <v>0.22624434389140274</v>
          </cell>
          <cell r="S25" t="str">
            <v/>
          </cell>
          <cell r="U25">
            <v>0.92536587087283229</v>
          </cell>
          <cell r="V25">
            <v>0.15867639715122614</v>
          </cell>
          <cell r="W25">
            <v>2.2614496514543414</v>
          </cell>
          <cell r="X25">
            <v>1.1168958346149485</v>
          </cell>
          <cell r="Y25">
            <v>4.4623877540933483</v>
          </cell>
          <cell r="Z25" t="str">
            <v/>
          </cell>
          <cell r="AC25">
            <v>0.62834030349744807</v>
          </cell>
          <cell r="AD25">
            <v>0.56713832588405622</v>
          </cell>
          <cell r="AE25">
            <v>1.1954786293815043</v>
          </cell>
        </row>
        <row r="26">
          <cell r="B26" t="str">
            <v>310</v>
          </cell>
          <cell r="C26">
            <v>2.4527530902032666E-2</v>
          </cell>
          <cell r="D26">
            <v>7.0783537624148716E-4</v>
          </cell>
          <cell r="E26">
            <v>3.9986706520571187E-2</v>
          </cell>
          <cell r="F26">
            <v>1.6141941772754379E-4</v>
          </cell>
          <cell r="G26">
            <v>3.2701660888911771E-2</v>
          </cell>
          <cell r="H26">
            <v>9.8085153105484657E-2</v>
          </cell>
          <cell r="I26" t="str">
            <v/>
          </cell>
          <cell r="K26">
            <v>0.19364919440277398</v>
          </cell>
          <cell r="L26">
            <v>0.18543568860428764</v>
          </cell>
          <cell r="M26">
            <v>0.37908488300706161</v>
          </cell>
          <cell r="N26" t="str">
            <v/>
          </cell>
          <cell r="P26">
            <v>0.18294077514158144</v>
          </cell>
          <cell r="Q26">
            <v>3.7799197270979204E-2</v>
          </cell>
          <cell r="R26">
            <v>0.22073997241256066</v>
          </cell>
          <cell r="S26" t="str">
            <v/>
          </cell>
          <cell r="U26">
            <v>1.3510600338472393E-3</v>
          </cell>
          <cell r="V26">
            <v>3.4490477552812609E-3</v>
          </cell>
          <cell r="W26">
            <v>8.1989365524966704E-2</v>
          </cell>
          <cell r="X26">
            <v>3.52956401000903E-2</v>
          </cell>
          <cell r="Y26">
            <v>0.1220851134141855</v>
          </cell>
          <cell r="Z26" t="str">
            <v/>
          </cell>
          <cell r="AC26">
            <v>6.4637441492995579E-2</v>
          </cell>
          <cell r="AD26">
            <v>6.0494015756265097E-2</v>
          </cell>
          <cell r="AE26">
            <v>0.12513145724926067</v>
          </cell>
        </row>
        <row r="27">
          <cell r="B27" t="str">
            <v>311</v>
          </cell>
          <cell r="C27">
            <v>4.0324504891434739E-3</v>
          </cell>
          <cell r="D27">
            <v>2.9195613231630499</v>
          </cell>
          <cell r="E27">
            <v>1.6381508617126963</v>
          </cell>
          <cell r="F27">
            <v>0.69535310279197515</v>
          </cell>
          <cell r="G27">
            <v>0.30964006373482772</v>
          </cell>
          <cell r="H27">
            <v>5.5667378018916924</v>
          </cell>
          <cell r="I27" t="str">
            <v/>
          </cell>
          <cell r="K27">
            <v>0.26642884135741923</v>
          </cell>
          <cell r="L27">
            <v>3.3800673903553031</v>
          </cell>
          <cell r="M27">
            <v>3.6464962317127223</v>
          </cell>
          <cell r="N27" t="str">
            <v/>
          </cell>
          <cell r="P27">
            <v>5.5998455614195857</v>
          </cell>
          <cell r="Q27">
            <v>0.75941846236893951</v>
          </cell>
          <cell r="R27">
            <v>6.3592640237885254</v>
          </cell>
          <cell r="S27" t="str">
            <v/>
          </cell>
          <cell r="U27">
            <v>0.38078392679730078</v>
          </cell>
          <cell r="V27">
            <v>4.4847075866573313E-2</v>
          </cell>
          <cell r="W27">
            <v>0.86590410455359823</v>
          </cell>
          <cell r="X27">
            <v>2.1469513311909956</v>
          </cell>
          <cell r="Y27">
            <v>3.4384864384084679</v>
          </cell>
          <cell r="Z27" t="str">
            <v/>
          </cell>
          <cell r="AC27">
            <v>7.6467140684458113E-3</v>
          </cell>
          <cell r="AD27">
            <v>7.0704090304889748E-3</v>
          </cell>
          <cell r="AE27">
            <v>1.4717123098934786E-2</v>
          </cell>
        </row>
        <row r="28">
          <cell r="B28" t="str">
            <v>312</v>
          </cell>
          <cell r="C28">
            <v>1.545899714772466</v>
          </cell>
          <cell r="D28">
            <v>4.4873152086470941E-2</v>
          </cell>
          <cell r="E28">
            <v>1.7046501405982632E-2</v>
          </cell>
          <cell r="F28">
            <v>0.31657057908336239</v>
          </cell>
          <cell r="G28">
            <v>1.1053001835693732</v>
          </cell>
          <cell r="H28">
            <v>3.0296901309176549</v>
          </cell>
          <cell r="I28" t="str">
            <v/>
          </cell>
          <cell r="K28">
            <v>1.1760087028003934</v>
          </cell>
          <cell r="L28">
            <v>2.3220341808834744</v>
          </cell>
          <cell r="M28">
            <v>3.4980428836838677</v>
          </cell>
          <cell r="N28" t="str">
            <v/>
          </cell>
          <cell r="P28">
            <v>0.2561276414207902</v>
          </cell>
          <cell r="Q28">
            <v>5.9599509833934368E-2</v>
          </cell>
          <cell r="R28">
            <v>0.31572715125472456</v>
          </cell>
          <cell r="S28" t="str">
            <v/>
          </cell>
          <cell r="U28">
            <v>1.9703626313023049E-3</v>
          </cell>
          <cell r="V28">
            <v>0.25754310176506001</v>
          </cell>
          <cell r="W28">
            <v>9.0425187810475437E-3</v>
          </cell>
          <cell r="X28">
            <v>1.2282360850742904</v>
          </cell>
          <cell r="Y28">
            <v>1.4967920682517002</v>
          </cell>
          <cell r="Z28" t="str">
            <v/>
          </cell>
          <cell r="AC28">
            <v>1.5247577696405877E-2</v>
          </cell>
          <cell r="AD28">
            <v>1.5490528265182263E-2</v>
          </cell>
          <cell r="AE28">
            <v>3.0738105961588141E-2</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t="str">
            <v/>
          </cell>
          <cell r="U29">
            <v>0.92580688194210015</v>
          </cell>
          <cell r="V29">
            <v>0.91147807546487969</v>
          </cell>
          <cell r="W29">
            <v>0.79382383174066407</v>
          </cell>
          <cell r="X29">
            <v>0.36295710187890085</v>
          </cell>
          <cell r="Y29">
            <v>2.994065891026545</v>
          </cell>
          <cell r="Z29" t="str">
            <v/>
          </cell>
          <cell r="AC29">
            <v>7.1359638553917708E-3</v>
          </cell>
          <cell r="AD29">
            <v>6.5922713711714436E-3</v>
          </cell>
          <cell r="AE29">
            <v>1.3728235226563214E-2</v>
          </cell>
        </row>
        <row r="30">
          <cell r="B30" t="str">
            <v>314</v>
          </cell>
          <cell r="C30">
            <v>0</v>
          </cell>
          <cell r="D30">
            <v>0</v>
          </cell>
          <cell r="E30">
            <v>0</v>
          </cell>
          <cell r="F30">
            <v>0</v>
          </cell>
          <cell r="G30">
            <v>0</v>
          </cell>
          <cell r="H30">
            <v>0</v>
          </cell>
          <cell r="I30" t="str">
            <v/>
          </cell>
          <cell r="K30">
            <v>0</v>
          </cell>
          <cell r="L30">
            <v>0</v>
          </cell>
          <cell r="M30">
            <v>0</v>
          </cell>
          <cell r="N30" t="str">
            <v/>
          </cell>
          <cell r="P30">
            <v>0</v>
          </cell>
          <cell r="Q30">
            <v>0</v>
          </cell>
          <cell r="R30">
            <v>0</v>
          </cell>
          <cell r="S30" t="str">
            <v/>
          </cell>
          <cell r="U30">
            <v>0</v>
          </cell>
          <cell r="V30">
            <v>0</v>
          </cell>
          <cell r="W30">
            <v>0</v>
          </cell>
          <cell r="X30">
            <v>0</v>
          </cell>
          <cell r="Y30">
            <v>0</v>
          </cell>
          <cell r="Z30" t="str">
            <v/>
          </cell>
          <cell r="AC30">
            <v>0</v>
          </cell>
          <cell r="AD30">
            <v>0</v>
          </cell>
          <cell r="AE30">
            <v>0</v>
          </cell>
        </row>
        <row r="31">
          <cell r="B31" t="str">
            <v>315</v>
          </cell>
          <cell r="C31">
            <v>0.18126501847889978</v>
          </cell>
          <cell r="D31">
            <v>1.5450272267226159</v>
          </cell>
          <cell r="E31">
            <v>4.5846681889084848E-2</v>
          </cell>
          <cell r="F31">
            <v>0.27856395776472082</v>
          </cell>
          <cell r="G31">
            <v>6.7855050813578177E-2</v>
          </cell>
          <cell r="H31">
            <v>2.1185579356688993</v>
          </cell>
          <cell r="I31" t="str">
            <v/>
          </cell>
          <cell r="K31">
            <v>0.15794094650749013</v>
          </cell>
          <cell r="L31">
            <v>0.28943123530679604</v>
          </cell>
          <cell r="M31">
            <v>0.44737218181428617</v>
          </cell>
          <cell r="N31" t="str">
            <v/>
          </cell>
          <cell r="P31">
            <v>0.2153226308594261</v>
          </cell>
          <cell r="Q31">
            <v>3.9162706686512082E-2</v>
          </cell>
          <cell r="R31">
            <v>0.25448533754593816</v>
          </cell>
          <cell r="S31" t="str">
            <v/>
          </cell>
          <cell r="U31">
            <v>5.2544873046325479E-3</v>
          </cell>
          <cell r="V31">
            <v>0.10282335597762751</v>
          </cell>
          <cell r="W31">
            <v>0.19151537371825936</v>
          </cell>
          <cell r="X31">
            <v>0.72652134023253767</v>
          </cell>
          <cell r="Y31">
            <v>1.0261145572330572</v>
          </cell>
          <cell r="Z31" t="str">
            <v/>
          </cell>
          <cell r="AC31">
            <v>2.8302471306759164E-3</v>
          </cell>
          <cell r="AD31">
            <v>2.6835860334964586E-3</v>
          </cell>
          <cell r="AE31">
            <v>5.5138331641723746E-3</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t="str">
            <v/>
          </cell>
          <cell r="U32">
            <v>0.49575541326937639</v>
          </cell>
          <cell r="V32">
            <v>4.2352909339862709E-2</v>
          </cell>
          <cell r="W32">
            <v>3.2070713265495812</v>
          </cell>
          <cell r="X32">
            <v>2.4869265720798436E-2</v>
          </cell>
          <cell r="Y32">
            <v>3.7700489148796188</v>
          </cell>
          <cell r="Z32" t="str">
            <v/>
          </cell>
          <cell r="AC32">
            <v>0.11563732104932552</v>
          </cell>
          <cell r="AD32">
            <v>0.11030294949912599</v>
          </cell>
          <cell r="AE32">
            <v>0.22594027054845151</v>
          </cell>
        </row>
        <row r="33">
          <cell r="B33" t="str">
            <v>317</v>
          </cell>
          <cell r="C33">
            <v>0.37927089018895876</v>
          </cell>
          <cell r="D33">
            <v>0.52571177750281228</v>
          </cell>
          <cell r="E33">
            <v>0.83796205180191841</v>
          </cell>
          <cell r="F33">
            <v>1.9929532878973319</v>
          </cell>
          <cell r="G33">
            <v>0.27110173235651558</v>
          </cell>
          <cell r="H33">
            <v>4.0069997397475374</v>
          </cell>
          <cell r="I33" t="str">
            <v/>
          </cell>
          <cell r="K33">
            <v>0.45014046178044737</v>
          </cell>
          <cell r="L33">
            <v>0.32299972496905971</v>
          </cell>
          <cell r="M33">
            <v>0.77314018674950713</v>
          </cell>
          <cell r="N33" t="str">
            <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cell r="AC33">
            <v>0.72708303064066748</v>
          </cell>
          <cell r="AD33">
            <v>0.70589299696079366</v>
          </cell>
          <cell r="AE33">
            <v>1.4329760276014611</v>
          </cell>
        </row>
        <row r="34">
          <cell r="B34" t="str">
            <v>318</v>
          </cell>
          <cell r="C34">
            <v>8.967370805869236E-5</v>
          </cell>
          <cell r="D34">
            <v>1.1450102903766263E-2</v>
          </cell>
          <cell r="E34">
            <v>1.4502865357094723</v>
          </cell>
          <cell r="F34">
            <v>3.0576895418349246E-6</v>
          </cell>
          <cell r="G34">
            <v>1.9107269797086331E-2</v>
          </cell>
          <cell r="H34">
            <v>1.4809366398079256</v>
          </cell>
          <cell r="I34" t="str">
            <v/>
          </cell>
          <cell r="K34">
            <v>0.42360152477392793</v>
          </cell>
          <cell r="L34">
            <v>1.989685337863222</v>
          </cell>
          <cell r="M34">
            <v>2.41328686263715</v>
          </cell>
          <cell r="N34" t="str">
            <v/>
          </cell>
          <cell r="P34">
            <v>6.0251472112616437E-2</v>
          </cell>
          <cell r="Q34">
            <v>7.1700408272214423E-3</v>
          </cell>
          <cell r="R34">
            <v>6.7421512939837877E-2</v>
          </cell>
          <cell r="S34" t="str">
            <v/>
          </cell>
          <cell r="U34">
            <v>1.5979948360817398E-5</v>
          </cell>
          <cell r="V34">
            <v>0.16348849100512269</v>
          </cell>
          <cell r="W34">
            <v>0.2977114680135739</v>
          </cell>
          <cell r="X34">
            <v>1.3338455809955874</v>
          </cell>
          <cell r="Y34">
            <v>1.7950615199626447</v>
          </cell>
          <cell r="Z34" t="str">
            <v/>
          </cell>
          <cell r="AC34">
            <v>4.2661055472692951E-3</v>
          </cell>
          <cell r="AD34">
            <v>4.0528002699052506E-3</v>
          </cell>
          <cell r="AE34">
            <v>8.3189058171745447E-3</v>
          </cell>
        </row>
        <row r="35">
          <cell r="B35" t="str">
            <v>319</v>
          </cell>
          <cell r="C35">
            <v>1.8174842673854347E-2</v>
          </cell>
          <cell r="D35">
            <v>6.1631963317168061E-2</v>
          </cell>
          <cell r="E35">
            <v>6.7222294152818442E-3</v>
          </cell>
          <cell r="F35">
            <v>1.7455004827150421E-3</v>
          </cell>
          <cell r="G35">
            <v>7.5656490259516573E-7</v>
          </cell>
          <cell r="H35">
            <v>8.8275292453921905E-2</v>
          </cell>
          <cell r="I35" t="str">
            <v/>
          </cell>
          <cell r="K35">
            <v>1.0132159905660893E-2</v>
          </cell>
          <cell r="L35">
            <v>5.4094288931550154E-2</v>
          </cell>
          <cell r="M35">
            <v>6.4226448837211042E-2</v>
          </cell>
          <cell r="N35" t="str">
            <v/>
          </cell>
          <cell r="P35">
            <v>0.95919692891627029</v>
          </cell>
          <cell r="Q35">
            <v>0.140482623442718</v>
          </cell>
          <cell r="R35">
            <v>1.0996795523589884</v>
          </cell>
          <cell r="S35" t="str">
            <v/>
          </cell>
          <cell r="U35">
            <v>9.69378592012511E-2</v>
          </cell>
          <cell r="V35">
            <v>1.4491078395590232E-2</v>
          </cell>
          <cell r="W35">
            <v>6.0642842261891837E-2</v>
          </cell>
          <cell r="X35">
            <v>0.78776420399457048</v>
          </cell>
          <cell r="Y35">
            <v>0.95983598385330371</v>
          </cell>
          <cell r="Z35" t="str">
            <v/>
          </cell>
          <cell r="AC35">
            <v>4.2490721653090216E-2</v>
          </cell>
          <cell r="AD35">
            <v>3.8960461495727808E-2</v>
          </cell>
          <cell r="AE35">
            <v>8.1451183148818024E-2</v>
          </cell>
        </row>
        <row r="36">
          <cell r="B36" t="str">
            <v>320</v>
          </cell>
          <cell r="C36">
            <v>3.0079300414841801</v>
          </cell>
          <cell r="D36">
            <v>4.0660239337421764</v>
          </cell>
          <cell r="E36">
            <v>0.29023669415660003</v>
          </cell>
          <cell r="F36">
            <v>0.32922239927823826</v>
          </cell>
          <cell r="G36">
            <v>7.3151012263972068E-2</v>
          </cell>
          <cell r="H36">
            <v>7.7665640809251668</v>
          </cell>
          <cell r="I36" t="str">
            <v/>
          </cell>
          <cell r="K36">
            <v>0.64189495298360988</v>
          </cell>
          <cell r="L36">
            <v>0.66626454117585021</v>
          </cell>
          <cell r="M36">
            <v>1.3081594941594601</v>
          </cell>
          <cell r="N36" t="str">
            <v/>
          </cell>
          <cell r="P36">
            <v>0.50867724387117663</v>
          </cell>
          <cell r="Q36">
            <v>0.18559845384488874</v>
          </cell>
          <cell r="R36">
            <v>0.69427569771606534</v>
          </cell>
          <cell r="S36" t="str">
            <v/>
          </cell>
          <cell r="U36">
            <v>1.2410131478227712E-2</v>
          </cell>
          <cell r="V36">
            <v>0.35450905428026519</v>
          </cell>
          <cell r="W36">
            <v>0.43290956775419098</v>
          </cell>
          <cell r="X36">
            <v>0.2449031600407745</v>
          </cell>
          <cell r="Y36">
            <v>1.0447319135534583</v>
          </cell>
          <cell r="Z36" t="str">
            <v/>
          </cell>
          <cell r="AC36">
            <v>4.5602243321200138E-5</v>
          </cell>
          <cell r="AD36">
            <v>4.4615893429609651E-5</v>
          </cell>
          <cell r="AE36">
            <v>9.0218136750809796E-5</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t="str">
            <v/>
          </cell>
          <cell r="P37">
            <v>1.1998896214855501</v>
          </cell>
          <cell r="Q37">
            <v>0.60657884807815254</v>
          </cell>
          <cell r="R37">
            <v>1.8064684695637028</v>
          </cell>
          <cell r="S37" t="str">
            <v/>
          </cell>
          <cell r="U37">
            <v>9.9161653674366385E-2</v>
          </cell>
          <cell r="V37">
            <v>1.05035959131544E-2</v>
          </cell>
          <cell r="W37">
            <v>5.4069434548636579</v>
          </cell>
          <cell r="X37">
            <v>17.294108504530779</v>
          </cell>
          <cell r="Y37">
            <v>22.810717208981959</v>
          </cell>
          <cell r="Z37" t="str">
            <v>DANGER</v>
          </cell>
          <cell r="AC37">
            <v>0.1018174954276803</v>
          </cell>
          <cell r="AD37">
            <v>9.4419444043135931E-2</v>
          </cell>
          <cell r="AE37">
            <v>0.19623693947081622</v>
          </cell>
        </row>
        <row r="38">
          <cell r="B38" t="str">
            <v>331</v>
          </cell>
          <cell r="C38">
            <v>5.3049753204144841</v>
          </cell>
          <cell r="D38">
            <v>2.6276753628574168E-2</v>
          </cell>
          <cell r="E38">
            <v>0.27995796993931527</v>
          </cell>
          <cell r="F38">
            <v>4.1741823067950504E-2</v>
          </cell>
          <cell r="G38">
            <v>1.4822074821881772</v>
          </cell>
          <cell r="H38">
            <v>7.135159349238501</v>
          </cell>
          <cell r="I38" t="str">
            <v/>
          </cell>
          <cell r="K38">
            <v>1.4305529332670091</v>
          </cell>
          <cell r="L38">
            <v>4.1839316686137504</v>
          </cell>
          <cell r="M38">
            <v>5.6144846018807595</v>
          </cell>
          <cell r="N38" t="str">
            <v/>
          </cell>
          <cell r="P38">
            <v>0.84291137069663735</v>
          </cell>
          <cell r="Q38">
            <v>0.25090312896923045</v>
          </cell>
          <cell r="R38">
            <v>1.0938144996658679</v>
          </cell>
          <cell r="S38" t="str">
            <v/>
          </cell>
          <cell r="U38">
            <v>0.3649057095217153</v>
          </cell>
          <cell r="V38">
            <v>9.878996898140753E-2</v>
          </cell>
          <cell r="W38">
            <v>0.42271377506376601</v>
          </cell>
          <cell r="X38">
            <v>0.97649668969616055</v>
          </cell>
          <cell r="Y38">
            <v>1.8629061432630494</v>
          </cell>
          <cell r="Z38" t="str">
            <v/>
          </cell>
          <cell r="AC38">
            <v>3.3289360399565641E-2</v>
          </cell>
          <cell r="AD38">
            <v>3.2152829372708226E-2</v>
          </cell>
          <cell r="AE38">
            <v>6.5442189772273868E-2</v>
          </cell>
        </row>
        <row r="39">
          <cell r="B39" t="str">
            <v>332</v>
          </cell>
          <cell r="C39">
            <v>0.57491673110093211</v>
          </cell>
          <cell r="D39">
            <v>0.15488997626480547</v>
          </cell>
          <cell r="E39">
            <v>0.43364200778701484</v>
          </cell>
          <cell r="F39">
            <v>5.7652682442071099E-2</v>
          </cell>
          <cell r="G39">
            <v>8.3453692885470301E-3</v>
          </cell>
          <cell r="H39">
            <v>1.2294467668833706</v>
          </cell>
          <cell r="I39" t="str">
            <v/>
          </cell>
          <cell r="K39">
            <v>1.7417026964662428E-2</v>
          </cell>
          <cell r="L39">
            <v>0.15502116265232496</v>
          </cell>
          <cell r="M39">
            <v>0.1724381896169874</v>
          </cell>
          <cell r="N39" t="str">
            <v/>
          </cell>
          <cell r="P39">
            <v>4.6056802451971279</v>
          </cell>
          <cell r="Q39">
            <v>1.0736587475948125</v>
          </cell>
          <cell r="R39">
            <v>5.6793389927919407</v>
          </cell>
          <cell r="S39" t="str">
            <v/>
          </cell>
          <cell r="U39">
            <v>2.1245918459122612</v>
          </cell>
          <cell r="V39">
            <v>3.8525819185731693</v>
          </cell>
          <cell r="W39">
            <v>1.2858555638006068</v>
          </cell>
          <cell r="X39">
            <v>19.891152931815345</v>
          </cell>
          <cell r="Y39">
            <v>27.154182260101383</v>
          </cell>
          <cell r="Z39" t="str">
            <v>DANGER</v>
          </cell>
          <cell r="AC39">
            <v>0.57852564102564108</v>
          </cell>
          <cell r="AD39">
            <v>0.53402366863905326</v>
          </cell>
          <cell r="AE39">
            <v>1.1125493096646943</v>
          </cell>
        </row>
        <row r="40">
          <cell r="B40" t="str">
            <v>333</v>
          </cell>
          <cell r="C40">
            <v>1.2273340245797855</v>
          </cell>
          <cell r="D40">
            <v>0.79974625733184301</v>
          </cell>
          <cell r="E40">
            <v>0.19107780420159609</v>
          </cell>
          <cell r="F40">
            <v>6.9002568649567081E-2</v>
          </cell>
          <cell r="G40">
            <v>0.77897351204853937</v>
          </cell>
          <cell r="H40">
            <v>3.0661341668113309</v>
          </cell>
          <cell r="I40" t="str">
            <v/>
          </cell>
          <cell r="K40">
            <v>1.0837807613430535</v>
          </cell>
          <cell r="L40">
            <v>3.2175832699808633</v>
          </cell>
          <cell r="M40">
            <v>4.3013640313239172</v>
          </cell>
          <cell r="N40" t="str">
            <v/>
          </cell>
          <cell r="P40">
            <v>3.8475961940261413E-2</v>
          </cell>
          <cell r="Q40">
            <v>1.2540211331552311E-2</v>
          </cell>
          <cell r="R40">
            <v>5.1016173271813722E-2</v>
          </cell>
          <cell r="S40" t="str">
            <v/>
          </cell>
          <cell r="U40">
            <v>4.978514385043515E-2</v>
          </cell>
          <cell r="V40">
            <v>7.3786946602040437E-2</v>
          </cell>
          <cell r="W40">
            <v>0.53438527193232677</v>
          </cell>
          <cell r="X40">
            <v>0.69388203593085995</v>
          </cell>
          <cell r="Y40">
            <v>1.3518393983156622</v>
          </cell>
          <cell r="Z40" t="str">
            <v/>
          </cell>
          <cell r="AC40">
            <v>1.2339800626490133E-3</v>
          </cell>
          <cell r="AD40">
            <v>1.1282285446315963E-3</v>
          </cell>
          <cell r="AE40">
            <v>2.3622086072806097E-3</v>
          </cell>
        </row>
        <row r="41">
          <cell r="B41" t="str">
            <v>334</v>
          </cell>
          <cell r="C41">
            <v>3.1220334482704025E-2</v>
          </cell>
          <cell r="D41">
            <v>1.1722443782492806E-2</v>
          </cell>
          <cell r="E41">
            <v>0.14932756333820144</v>
          </cell>
          <cell r="F41">
            <v>5.1068935095260606E-3</v>
          </cell>
          <cell r="G41">
            <v>8.9105597451340278E-4</v>
          </cell>
          <cell r="H41">
            <v>0.19826829108743774</v>
          </cell>
          <cell r="I41" t="str">
            <v/>
          </cell>
          <cell r="K41">
            <v>1.1209935766278387E-2</v>
          </cell>
          <cell r="L41">
            <v>0.22009751931350185</v>
          </cell>
          <cell r="M41">
            <v>0.23130745507978023</v>
          </cell>
          <cell r="N41" t="str">
            <v/>
          </cell>
          <cell r="P41">
            <v>0.32830942204436098</v>
          </cell>
          <cell r="Q41">
            <v>4.5243535565845365E-2</v>
          </cell>
          <cell r="R41">
            <v>0.37355295761020635</v>
          </cell>
          <cell r="S41" t="str">
            <v/>
          </cell>
          <cell r="U41">
            <v>0.15867594388547959</v>
          </cell>
          <cell r="V41">
            <v>0.1494655183477569</v>
          </cell>
          <cell r="W41">
            <v>0.54155954462268663</v>
          </cell>
          <cell r="X41">
            <v>7.7515202911745767E-2</v>
          </cell>
          <cell r="Y41">
            <v>0.92721620976766883</v>
          </cell>
          <cell r="Z41" t="str">
            <v/>
          </cell>
          <cell r="AC41">
            <v>4.3044774789036053E-6</v>
          </cell>
          <cell r="AD41">
            <v>4.0644264048318237E-6</v>
          </cell>
          <cell r="AE41">
            <v>8.368903883735429E-6</v>
          </cell>
        </row>
        <row r="42">
          <cell r="B42" t="str">
            <v>335</v>
          </cell>
          <cell r="C42">
            <v>3.7762713462480857</v>
          </cell>
          <cell r="D42">
            <v>8.7861315458100161E-3</v>
          </cell>
          <cell r="E42">
            <v>0.63355731985353991</v>
          </cell>
          <cell r="F42">
            <v>7.2818420795060549E-6</v>
          </cell>
          <cell r="G42">
            <v>0.94958765317860638</v>
          </cell>
          <cell r="H42">
            <v>5.368209732668122</v>
          </cell>
          <cell r="I42" t="str">
            <v/>
          </cell>
          <cell r="K42">
            <v>1.0259911600213836</v>
          </cell>
          <cell r="L42">
            <v>4.3166305292671918</v>
          </cell>
          <cell r="M42">
            <v>5.3426216892885758</v>
          </cell>
          <cell r="N42" t="str">
            <v/>
          </cell>
          <cell r="P42">
            <v>1.2508093505210592E-2</v>
          </cell>
          <cell r="Q42">
            <v>4.3312981189336337E-3</v>
          </cell>
          <cell r="R42">
            <v>1.6839391624144225E-2</v>
          </cell>
          <cell r="S42" t="str">
            <v/>
          </cell>
          <cell r="U42">
            <v>1.2754531727864919E-2</v>
          </cell>
          <cell r="V42">
            <v>0.55371168085964328</v>
          </cell>
          <cell r="W42">
            <v>0.15045894853430353</v>
          </cell>
          <cell r="X42">
            <v>2.3220737537679872</v>
          </cell>
          <cell r="Y42">
            <v>3.0389989148897989</v>
          </cell>
          <cell r="Z42" t="str">
            <v/>
          </cell>
          <cell r="AC42">
            <v>1.6416855713153467E-3</v>
          </cell>
          <cell r="AD42">
            <v>1.5440927268757644E-3</v>
          </cell>
          <cell r="AE42">
            <v>3.1857782981911109E-3</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t="str">
            <v/>
          </cell>
          <cell r="U43">
            <v>3.9023278555388681E-2</v>
          </cell>
          <cell r="V43">
            <v>0.64158350164349687</v>
          </cell>
          <cell r="W43">
            <v>1.9868039664378336</v>
          </cell>
          <cell r="X43">
            <v>0.79317625458996321</v>
          </cell>
          <cell r="Y43">
            <v>3.4605870012266822</v>
          </cell>
          <cell r="Z43" t="str">
            <v/>
          </cell>
          <cell r="AC43">
            <v>0.1604894585452406</v>
          </cell>
          <cell r="AD43">
            <v>0.15759374312388305</v>
          </cell>
          <cell r="AE43">
            <v>0.31808320166912363</v>
          </cell>
        </row>
        <row r="44">
          <cell r="B44" t="str">
            <v>340</v>
          </cell>
          <cell r="C44">
            <v>0</v>
          </cell>
          <cell r="D44">
            <v>0</v>
          </cell>
          <cell r="E44">
            <v>0</v>
          </cell>
          <cell r="F44">
            <v>0</v>
          </cell>
          <cell r="G44">
            <v>0</v>
          </cell>
          <cell r="H44">
            <v>0</v>
          </cell>
          <cell r="I44" t="str">
            <v/>
          </cell>
          <cell r="K44">
            <v>0</v>
          </cell>
          <cell r="L44">
            <v>0</v>
          </cell>
          <cell r="M44">
            <v>0</v>
          </cell>
          <cell r="N44" t="str">
            <v/>
          </cell>
          <cell r="P44">
            <v>0</v>
          </cell>
          <cell r="Q44">
            <v>0</v>
          </cell>
          <cell r="R44">
            <v>0</v>
          </cell>
          <cell r="S44" t="str">
            <v/>
          </cell>
          <cell r="U44">
            <v>0</v>
          </cell>
          <cell r="V44">
            <v>0</v>
          </cell>
          <cell r="W44">
            <v>0</v>
          </cell>
          <cell r="X44">
            <v>0</v>
          </cell>
          <cell r="Y44">
            <v>0</v>
          </cell>
          <cell r="Z44" t="str">
            <v/>
          </cell>
          <cell r="AC44">
            <v>0</v>
          </cell>
          <cell r="AD44">
            <v>0</v>
          </cell>
          <cell r="AE44">
            <v>0</v>
          </cell>
        </row>
        <row r="45">
          <cell r="B45" t="str">
            <v>341</v>
          </cell>
          <cell r="C45">
            <v>2.2542492044272588</v>
          </cell>
          <cell r="D45">
            <v>0.39017399461230967</v>
          </cell>
          <cell r="E45">
            <v>0.90307970716710995</v>
          </cell>
          <cell r="F45">
            <v>0.7004977874639764</v>
          </cell>
          <cell r="G45">
            <v>0.35639672324091404</v>
          </cell>
          <cell r="H45">
            <v>4.6043974169115689</v>
          </cell>
          <cell r="I45" t="str">
            <v/>
          </cell>
          <cell r="K45">
            <v>6.8344238495990722E-2</v>
          </cell>
          <cell r="L45">
            <v>0.95203088911290679</v>
          </cell>
          <cell r="M45">
            <v>1.0203751276088975</v>
          </cell>
          <cell r="N45" t="str">
            <v/>
          </cell>
          <cell r="P45">
            <v>10.022177315824417</v>
          </cell>
          <cell r="Q45">
            <v>4.6755526839468731</v>
          </cell>
          <cell r="R45">
            <v>14.69772999977129</v>
          </cell>
          <cell r="S45" t="str">
            <v>DANGER</v>
          </cell>
          <cell r="U45">
            <v>0.7819037616667629</v>
          </cell>
          <cell r="V45">
            <v>0.69617976612881238</v>
          </cell>
          <cell r="W45">
            <v>0.43248964737594892</v>
          </cell>
          <cell r="X45">
            <v>2.2001661532836634</v>
          </cell>
          <cell r="Y45">
            <v>4.1107393284551872</v>
          </cell>
          <cell r="Z45" t="str">
            <v/>
          </cell>
          <cell r="AC45">
            <v>2.06062759617812E-2</v>
          </cell>
          <cell r="AD45">
            <v>2.0623813217918886E-2</v>
          </cell>
          <cell r="AE45">
            <v>4.1230089179700086E-2</v>
          </cell>
        </row>
        <row r="46">
          <cell r="B46" t="str">
            <v>342</v>
          </cell>
          <cell r="C46">
            <v>0</v>
          </cell>
          <cell r="D46">
            <v>0</v>
          </cell>
          <cell r="E46">
            <v>0</v>
          </cell>
          <cell r="F46">
            <v>0</v>
          </cell>
          <cell r="G46">
            <v>0</v>
          </cell>
          <cell r="H46">
            <v>0</v>
          </cell>
          <cell r="I46" t="str">
            <v/>
          </cell>
          <cell r="K46">
            <v>0</v>
          </cell>
          <cell r="L46">
            <v>0</v>
          </cell>
          <cell r="M46">
            <v>0</v>
          </cell>
          <cell r="N46" t="str">
            <v/>
          </cell>
          <cell r="P46">
            <v>0</v>
          </cell>
          <cell r="Q46">
            <v>0</v>
          </cell>
          <cell r="R46">
            <v>0</v>
          </cell>
          <cell r="S46" t="str">
            <v/>
          </cell>
          <cell r="U46">
            <v>0</v>
          </cell>
          <cell r="V46">
            <v>0</v>
          </cell>
          <cell r="W46">
            <v>0</v>
          </cell>
          <cell r="X46">
            <v>0</v>
          </cell>
          <cell r="Y46">
            <v>0</v>
          </cell>
          <cell r="Z46" t="str">
            <v/>
          </cell>
          <cell r="AC46">
            <v>0</v>
          </cell>
          <cell r="AD46">
            <v>0</v>
          </cell>
          <cell r="AE46">
            <v>0</v>
          </cell>
        </row>
        <row r="47">
          <cell r="B47" t="str">
            <v>343</v>
          </cell>
          <cell r="C47">
            <v>0.10793229978242294</v>
          </cell>
          <cell r="D47">
            <v>2.4473231318650921E-3</v>
          </cell>
          <cell r="E47">
            <v>0.2294984078656464</v>
          </cell>
          <cell r="F47">
            <v>0.64039984074667144</v>
          </cell>
          <cell r="G47">
            <v>2.6541017127857747E-3</v>
          </cell>
          <cell r="H47">
            <v>0.98293197323939163</v>
          </cell>
          <cell r="I47" t="str">
            <v/>
          </cell>
          <cell r="K47">
            <v>2.354134577837438E-3</v>
          </cell>
          <cell r="L47">
            <v>0.15671045860195018</v>
          </cell>
          <cell r="M47">
            <v>0.15906459317978761</v>
          </cell>
          <cell r="N47" t="str">
            <v/>
          </cell>
          <cell r="P47">
            <v>3.252876385579885</v>
          </cell>
          <cell r="Q47">
            <v>0.67994244090608646</v>
          </cell>
          <cell r="R47">
            <v>3.9328188264859714</v>
          </cell>
          <cell r="S47" t="str">
            <v/>
          </cell>
          <cell r="U47">
            <v>7.0225259296341283E-2</v>
          </cell>
          <cell r="V47">
            <v>7.8376393514003551E-2</v>
          </cell>
          <cell r="W47">
            <v>5.5639487087423456</v>
          </cell>
          <cell r="X47">
            <v>37.007248492678315</v>
          </cell>
          <cell r="Y47">
            <v>42.719798854231001</v>
          </cell>
          <cell r="Z47" t="str">
            <v>DANGER</v>
          </cell>
          <cell r="AC47">
            <v>1.0954141782892473</v>
          </cell>
          <cell r="AD47">
            <v>1.0084877628508104</v>
          </cell>
          <cell r="AE47">
            <v>2.1039019411400579</v>
          </cell>
        </row>
        <row r="48">
          <cell r="B48" t="str">
            <v>344</v>
          </cell>
          <cell r="C48">
            <v>0</v>
          </cell>
          <cell r="D48">
            <v>0</v>
          </cell>
          <cell r="E48">
            <v>0</v>
          </cell>
          <cell r="F48">
            <v>0</v>
          </cell>
          <cell r="G48">
            <v>0</v>
          </cell>
          <cell r="H48">
            <v>0</v>
          </cell>
          <cell r="I48" t="str">
            <v/>
          </cell>
          <cell r="K48">
            <v>0</v>
          </cell>
          <cell r="L48">
            <v>0</v>
          </cell>
          <cell r="M48">
            <v>0</v>
          </cell>
          <cell r="N48" t="str">
            <v/>
          </cell>
          <cell r="P48">
            <v>0</v>
          </cell>
          <cell r="Q48">
            <v>0</v>
          </cell>
          <cell r="R48">
            <v>0</v>
          </cell>
          <cell r="S48" t="str">
            <v/>
          </cell>
          <cell r="U48">
            <v>0</v>
          </cell>
          <cell r="V48">
            <v>0</v>
          </cell>
          <cell r="W48">
            <v>0</v>
          </cell>
          <cell r="X48">
            <v>0</v>
          </cell>
          <cell r="Y48">
            <v>0</v>
          </cell>
          <cell r="Z48" t="str">
            <v/>
          </cell>
          <cell r="AC48">
            <v>0</v>
          </cell>
          <cell r="AD48">
            <v>0</v>
          </cell>
          <cell r="AE48">
            <v>0</v>
          </cell>
        </row>
        <row r="49">
          <cell r="B49" t="str">
            <v>350</v>
          </cell>
          <cell r="C49">
            <v>0.89941075348800426</v>
          </cell>
          <cell r="D49">
            <v>0.12334090379184931</v>
          </cell>
          <cell r="E49">
            <v>2.1834264274763621E-2</v>
          </cell>
          <cell r="F49">
            <v>2.0463344692780405E-6</v>
          </cell>
          <cell r="G49">
            <v>0.30154503482647255</v>
          </cell>
          <cell r="H49">
            <v>1.3461330027155589</v>
          </cell>
          <cell r="I49" t="str">
            <v/>
          </cell>
          <cell r="K49">
            <v>0.19902556565914481</v>
          </cell>
          <cell r="L49">
            <v>0.69320469127539597</v>
          </cell>
          <cell r="M49">
            <v>0.89223025693454083</v>
          </cell>
          <cell r="N49" t="str">
            <v/>
          </cell>
          <cell r="P49">
            <v>0.10068043769382171</v>
          </cell>
          <cell r="Q49">
            <v>2.7854402391336318E-2</v>
          </cell>
          <cell r="R49">
            <v>0.12853484008515803</v>
          </cell>
          <cell r="S49" t="str">
            <v/>
          </cell>
          <cell r="U49">
            <v>5.1395981856477866E-3</v>
          </cell>
          <cell r="V49">
            <v>5.6866313937223789E-4</v>
          </cell>
          <cell r="W49">
            <v>7.652563749528242E-2</v>
          </cell>
          <cell r="X49">
            <v>1.5534369471497708E-2</v>
          </cell>
          <cell r="Y49">
            <v>9.7768268291800159E-2</v>
          </cell>
          <cell r="Z49" t="str">
            <v/>
          </cell>
          <cell r="AC49">
            <v>0.26782933143027332</v>
          </cell>
          <cell r="AD49">
            <v>0.26429044536932672</v>
          </cell>
          <cell r="AE49">
            <v>0.53211977679959999</v>
          </cell>
        </row>
        <row r="50">
          <cell r="B50" t="str">
            <v>351</v>
          </cell>
          <cell r="C50">
            <v>7.2076442966761398</v>
          </cell>
          <cell r="D50">
            <v>0.37907965356741252</v>
          </cell>
          <cell r="E50">
            <v>0.27583190420862075</v>
          </cell>
          <cell r="F50">
            <v>0.28865503608313803</v>
          </cell>
          <cell r="G50">
            <v>1.381971180114473</v>
          </cell>
          <cell r="H50">
            <v>9.5331820706497847</v>
          </cell>
          <cell r="I50" t="str">
            <v/>
          </cell>
          <cell r="K50">
            <v>0.52744154222816753</v>
          </cell>
          <cell r="L50">
            <v>3.341069355424612</v>
          </cell>
          <cell r="M50">
            <v>3.8685108976527793</v>
          </cell>
          <cell r="N50" t="str">
            <v/>
          </cell>
          <cell r="P50">
            <v>2.2494944462906288</v>
          </cell>
          <cell r="Q50">
            <v>0.43803286917107487</v>
          </cell>
          <cell r="R50">
            <v>2.6875273154617036</v>
          </cell>
          <cell r="S50" t="str">
            <v/>
          </cell>
          <cell r="U50">
            <v>2.4639870725428413E-2</v>
          </cell>
          <cell r="V50">
            <v>0.14995598711537209</v>
          </cell>
          <cell r="W50">
            <v>2.627866855497289E-4</v>
          </cell>
          <cell r="X50">
            <v>2.4806247064348936E-4</v>
          </cell>
          <cell r="Y50">
            <v>0.17510670699699371</v>
          </cell>
          <cell r="Z50" t="str">
            <v/>
          </cell>
          <cell r="AC50">
            <v>6.5508150198390165E-3</v>
          </cell>
          <cell r="AD50">
            <v>7.0743694366292697E-3</v>
          </cell>
          <cell r="AE50">
            <v>1.3625184456468285E-2</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t="str">
            <v/>
          </cell>
          <cell r="P51">
            <v>2.1580165191504366E-2</v>
          </cell>
          <cell r="Q51">
            <v>1.2709832306793881E-2</v>
          </cell>
          <cell r="R51">
            <v>3.4289997498298246E-2</v>
          </cell>
          <cell r="S51" t="str">
            <v/>
          </cell>
          <cell r="U51">
            <v>5.8514848281448974E-4</v>
          </cell>
          <cell r="V51">
            <v>1.1911559125172728</v>
          </cell>
          <cell r="W51">
            <v>0.1525655420796565</v>
          </cell>
          <cell r="X51">
            <v>4.0355152760487671</v>
          </cell>
          <cell r="Y51">
            <v>5.3798218791285111</v>
          </cell>
          <cell r="Z51" t="str">
            <v/>
          </cell>
          <cell r="AC51">
            <v>8.3471948181072286E-2</v>
          </cell>
          <cell r="AD51">
            <v>8.0875620088344799E-2</v>
          </cell>
          <cell r="AE51">
            <v>0.1643475682694171</v>
          </cell>
        </row>
        <row r="52">
          <cell r="B52" t="str">
            <v>353</v>
          </cell>
          <cell r="C52">
            <v>4.0293621996580606</v>
          </cell>
          <cell r="D52">
            <v>8.660722672141169E-2</v>
          </cell>
          <cell r="E52">
            <v>0.21971217386656131</v>
          </cell>
          <cell r="F52">
            <v>3.1603187406095032E-6</v>
          </cell>
          <cell r="G52">
            <v>1.9314410122035897</v>
          </cell>
          <cell r="H52">
            <v>6.267125772768364</v>
          </cell>
          <cell r="I52" t="str">
            <v/>
          </cell>
          <cell r="K52">
            <v>2.9104066340978769</v>
          </cell>
          <cell r="L52">
            <v>6.8083308607283755</v>
          </cell>
          <cell r="M52">
            <v>9.7187374948262519</v>
          </cell>
          <cell r="N52" t="str">
            <v/>
          </cell>
          <cell r="P52">
            <v>3.7370088213226484</v>
          </cell>
          <cell r="Q52">
            <v>1.1415458018744931</v>
          </cell>
          <cell r="R52">
            <v>4.8785546231971413</v>
          </cell>
          <cell r="S52" t="str">
            <v/>
          </cell>
          <cell r="U52">
            <v>1.7801044328896694E-3</v>
          </cell>
          <cell r="V52">
            <v>5.7922617605373782E-2</v>
          </cell>
          <cell r="W52">
            <v>4.4877173348059575E-4</v>
          </cell>
          <cell r="X52">
            <v>0.13711035141967842</v>
          </cell>
          <cell r="Y52">
            <v>0.19726184519142248</v>
          </cell>
          <cell r="Z52" t="str">
            <v/>
          </cell>
          <cell r="AC52">
            <v>0.52881866644595144</v>
          </cell>
          <cell r="AD52">
            <v>0.4949551166541401</v>
          </cell>
          <cell r="AE52">
            <v>1.0237737831000915</v>
          </cell>
        </row>
        <row r="53">
          <cell r="B53" t="str">
            <v>354</v>
          </cell>
          <cell r="C53">
            <v>8.5576005957576307</v>
          </cell>
          <cell r="D53">
            <v>4.0502541667273802E-2</v>
          </cell>
          <cell r="E53">
            <v>0.42246660873617314</v>
          </cell>
          <cell r="F53">
            <v>0.28170724833093658</v>
          </cell>
          <cell r="G53">
            <v>2.4005834526948533</v>
          </cell>
          <cell r="H53">
            <v>11.702860447186868</v>
          </cell>
          <cell r="I53" t="str">
            <v/>
          </cell>
          <cell r="K53">
            <v>2.9069712659410505</v>
          </cell>
          <cell r="L53">
            <v>8.8478953819828536</v>
          </cell>
          <cell r="M53">
            <v>11.754866647923905</v>
          </cell>
          <cell r="N53" t="str">
            <v>DANGER</v>
          </cell>
          <cell r="P53">
            <v>0.34532038006073101</v>
          </cell>
          <cell r="Q53">
            <v>0.11374842688506574</v>
          </cell>
          <cell r="R53">
            <v>0.45906880694579677</v>
          </cell>
          <cell r="S53" t="str">
            <v/>
          </cell>
          <cell r="U53">
            <v>3.3464719925102866E-2</v>
          </cell>
          <cell r="V53">
            <v>2.5621265255061395E-3</v>
          </cell>
          <cell r="W53">
            <v>0.3113363294578948</v>
          </cell>
          <cell r="X53">
            <v>1.183806853049855E-2</v>
          </cell>
          <cell r="Y53">
            <v>0.35920124443900237</v>
          </cell>
          <cell r="Z53" t="str">
            <v/>
          </cell>
          <cell r="AC53">
            <v>0.39933225369695929</v>
          </cell>
          <cell r="AD53">
            <v>0.37197665627319138</v>
          </cell>
          <cell r="AE53">
            <v>0.77130890997015067</v>
          </cell>
        </row>
        <row r="54">
          <cell r="B54" t="str">
            <v>355</v>
          </cell>
          <cell r="C54">
            <v>5.0786420595521999E-2</v>
          </cell>
          <cell r="D54">
            <v>8.6466434101280187E-2</v>
          </cell>
          <cell r="E54">
            <v>0.6176205156991369</v>
          </cell>
          <cell r="F54">
            <v>2.5802088495220001</v>
          </cell>
          <cell r="G54">
            <v>0.17118212464530477</v>
          </cell>
          <cell r="H54">
            <v>3.506264344563244</v>
          </cell>
          <cell r="I54" t="str">
            <v/>
          </cell>
          <cell r="K54">
            <v>0.10470264179775356</v>
          </cell>
          <cell r="L54">
            <v>0.98203857134442774</v>
          </cell>
          <cell r="M54">
            <v>1.0867412131421812</v>
          </cell>
          <cell r="N54" t="str">
            <v/>
          </cell>
          <cell r="P54">
            <v>2.3457578520089473</v>
          </cell>
          <cell r="Q54">
            <v>0.87698138873622156</v>
          </cell>
          <cell r="R54">
            <v>3.2227392407451689</v>
          </cell>
          <cell r="S54" t="str">
            <v/>
          </cell>
          <cell r="U54">
            <v>5.6411934083393282E-2</v>
          </cell>
          <cell r="V54">
            <v>0.15514964748398999</v>
          </cell>
          <cell r="W54">
            <v>1.7678421433391633</v>
          </cell>
          <cell r="X54">
            <v>2.0994175312190754E-3</v>
          </cell>
          <cell r="Y54">
            <v>1.9815031424377656</v>
          </cell>
          <cell r="Z54" t="str">
            <v/>
          </cell>
          <cell r="AC54">
            <v>8.8083606724464174E-3</v>
          </cell>
          <cell r="AD54">
            <v>9.3574728236740928E-3</v>
          </cell>
          <cell r="AE54">
            <v>1.8165833496120512E-2</v>
          </cell>
        </row>
        <row r="55">
          <cell r="B55" t="str">
            <v>356</v>
          </cell>
          <cell r="C55">
            <v>6.1453005318994567</v>
          </cell>
          <cell r="D55">
            <v>0.41306303964356783</v>
          </cell>
          <cell r="E55">
            <v>1.1719565833630452E-2</v>
          </cell>
          <cell r="F55">
            <v>7.1663732881002756E-3</v>
          </cell>
          <cell r="G55">
            <v>0.29905522143644758</v>
          </cell>
          <cell r="H55">
            <v>6.8763047321012039</v>
          </cell>
          <cell r="I55" t="str">
            <v/>
          </cell>
          <cell r="K55">
            <v>0.49664923462316835</v>
          </cell>
          <cell r="L55">
            <v>6.708398686202746</v>
          </cell>
          <cell r="M55">
            <v>7.2050479208259146</v>
          </cell>
          <cell r="N55" t="str">
            <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t="str">
            <v/>
          </cell>
          <cell r="AC55">
            <v>1.3702601698513089E-2</v>
          </cell>
          <cell r="AD55">
            <v>1.3675012567576484E-2</v>
          </cell>
          <cell r="AE55">
            <v>2.7377614266089575E-2</v>
          </cell>
        </row>
        <row r="56">
          <cell r="B56" t="str">
            <v>357</v>
          </cell>
          <cell r="C56">
            <v>5.2358406255221928</v>
          </cell>
          <cell r="D56">
            <v>0.25546245965883169</v>
          </cell>
          <cell r="E56">
            <v>6.0995033428130438E-2</v>
          </cell>
          <cell r="F56">
            <v>3.0984593401209891E-3</v>
          </cell>
          <cell r="G56">
            <v>0.43711334255975431</v>
          </cell>
          <cell r="H56">
            <v>5.99250992050903</v>
          </cell>
          <cell r="I56" t="str">
            <v/>
          </cell>
          <cell r="K56">
            <v>0.42906005279413639</v>
          </cell>
          <cell r="L56">
            <v>3.9610824073954825</v>
          </cell>
          <cell r="M56">
            <v>4.3901424601896188</v>
          </cell>
          <cell r="N56" t="str">
            <v/>
          </cell>
          <cell r="P56">
            <v>0.96808728815632639</v>
          </cell>
          <cell r="Q56">
            <v>0.21791236850262263</v>
          </cell>
          <cell r="R56">
            <v>1.185999656658949</v>
          </cell>
          <cell r="S56" t="str">
            <v/>
          </cell>
          <cell r="U56">
            <v>2.0220857104972498E-2</v>
          </cell>
          <cell r="V56">
            <v>2.5442308724572652E-2</v>
          </cell>
          <cell r="W56">
            <v>0.16488673113746705</v>
          </cell>
          <cell r="X56">
            <v>1.2180227032315523</v>
          </cell>
          <cell r="Y56">
            <v>1.4285726001985646</v>
          </cell>
          <cell r="Z56" t="str">
            <v/>
          </cell>
          <cell r="AC56">
            <v>6.7018213350849218E-2</v>
          </cell>
          <cell r="AD56">
            <v>6.3897517920008168E-2</v>
          </cell>
          <cell r="AE56">
            <v>0.13091573127085737</v>
          </cell>
        </row>
        <row r="57">
          <cell r="B57" t="str">
            <v>358</v>
          </cell>
          <cell r="C57">
            <v>9.760351982735177E-2</v>
          </cell>
          <cell r="D57">
            <v>0.72155372453977973</v>
          </cell>
          <cell r="E57">
            <v>5.761560245244852E-3</v>
          </cell>
          <cell r="F57">
            <v>0.19703085606354026</v>
          </cell>
          <cell r="G57">
            <v>9.9030992202051959E-4</v>
          </cell>
          <cell r="H57">
            <v>1.0229399705979372</v>
          </cell>
          <cell r="I57" t="str">
            <v/>
          </cell>
          <cell r="K57">
            <v>2.5473854813819242E-2</v>
          </cell>
          <cell r="L57">
            <v>0.18180544152156589</v>
          </cell>
          <cell r="M57">
            <v>0.20727929633538514</v>
          </cell>
          <cell r="N57" t="str">
            <v/>
          </cell>
          <cell r="P57">
            <v>2.6511281529249642E-2</v>
          </cell>
          <cell r="Q57">
            <v>3.687703895285728E-3</v>
          </cell>
          <cell r="R57">
            <v>3.019898542453537E-2</v>
          </cell>
          <cell r="S57" t="str">
            <v/>
          </cell>
          <cell r="U57">
            <v>3.0369895840752169E-3</v>
          </cell>
          <cell r="V57">
            <v>0.3590593959688384</v>
          </cell>
          <cell r="W57">
            <v>0.23815604814130489</v>
          </cell>
          <cell r="X57">
            <v>0.38786809187355659</v>
          </cell>
          <cell r="Y57">
            <v>0.98812052556777519</v>
          </cell>
          <cell r="Z57" t="str">
            <v/>
          </cell>
          <cell r="AC57">
            <v>2.1275757544687673E-2</v>
          </cell>
          <cell r="AD57">
            <v>2.0175566280019416E-2</v>
          </cell>
          <cell r="AE57">
            <v>4.1451323824707093E-2</v>
          </cell>
        </row>
        <row r="58">
          <cell r="B58" t="str">
            <v>359</v>
          </cell>
          <cell r="C58">
            <v>0.30581335940582377</v>
          </cell>
          <cell r="D58">
            <v>2.2483193128261418</v>
          </cell>
          <cell r="E58">
            <v>1.6961406544720508</v>
          </cell>
          <cell r="F58">
            <v>0.20049896123460095</v>
          </cell>
          <cell r="G58">
            <v>5.30388038690609E-3</v>
          </cell>
          <cell r="H58">
            <v>4.4560761683255237</v>
          </cell>
          <cell r="I58" t="str">
            <v/>
          </cell>
          <cell r="K58">
            <v>5.7089399690111481E-2</v>
          </cell>
          <cell r="L58">
            <v>2.4090317054419192</v>
          </cell>
          <cell r="M58">
            <v>2.4661211051320309</v>
          </cell>
          <cell r="N58" t="str">
            <v/>
          </cell>
          <cell r="P58">
            <v>2.8641701043187019E-2</v>
          </cell>
          <cell r="Q58">
            <v>5.8921762656039458E-3</v>
          </cell>
          <cell r="R58">
            <v>3.4533877308790963E-2</v>
          </cell>
          <cell r="S58" t="str">
            <v/>
          </cell>
          <cell r="U58">
            <v>1.6608715180253091</v>
          </cell>
          <cell r="V58">
            <v>9.0217844751879959</v>
          </cell>
          <cell r="W58">
            <v>0.93318048762954753</v>
          </cell>
          <cell r="X58">
            <v>1.103122677526857</v>
          </cell>
          <cell r="Y58">
            <v>12.71895915836971</v>
          </cell>
          <cell r="Z58" t="str">
            <v>DANGER</v>
          </cell>
          <cell r="AC58">
            <v>0.18275059755551232</v>
          </cell>
          <cell r="AD58">
            <v>0.16403994590979626</v>
          </cell>
          <cell r="AE58">
            <v>0.34679054346530858</v>
          </cell>
        </row>
        <row r="59">
          <cell r="B59" t="str">
            <v>370</v>
          </cell>
          <cell r="C59">
            <v>0.4530970239335404</v>
          </cell>
          <cell r="D59">
            <v>0.11001689932171217</v>
          </cell>
          <cell r="F59">
            <v>0.55008449660856074</v>
          </cell>
          <cell r="G59">
            <v>6.2615599888214161E-3</v>
          </cell>
          <cell r="H59">
            <v>1.1194599798526346</v>
          </cell>
          <cell r="I59" t="str">
            <v/>
          </cell>
          <cell r="K59">
            <v>2.1214731342461397E-5</v>
          </cell>
          <cell r="L59">
            <v>1.2176269058895529E-3</v>
          </cell>
          <cell r="M59">
            <v>1.2388416372320144E-3</v>
          </cell>
          <cell r="N59" t="str">
            <v/>
          </cell>
          <cell r="P59">
            <v>2.7381877882932422</v>
          </cell>
          <cell r="Q59">
            <v>0.7519591845008281</v>
          </cell>
          <cell r="R59">
            <v>3.4901469727940704</v>
          </cell>
          <cell r="S59" t="str">
            <v/>
          </cell>
          <cell r="U59">
            <v>0.66819201250455296</v>
          </cell>
          <cell r="V59">
            <v>0.26528152208501143</v>
          </cell>
          <cell r="W59">
            <v>0.57452222546187193</v>
          </cell>
          <cell r="X59">
            <v>2.0997847043499727</v>
          </cell>
          <cell r="Y59">
            <v>3.6077804644014089</v>
          </cell>
          <cell r="Z59" t="str">
            <v/>
          </cell>
          <cell r="AC59">
            <v>0.10270710435727513</v>
          </cell>
          <cell r="AD59">
            <v>9.8154767694472123E-2</v>
          </cell>
          <cell r="AE59">
            <v>0.20086187205174727</v>
          </cell>
        </row>
        <row r="60">
          <cell r="B60" t="str">
            <v>371</v>
          </cell>
          <cell r="C60">
            <v>5.6343276692298189E-3</v>
          </cell>
          <cell r="D60">
            <v>0.18016384641354038</v>
          </cell>
          <cell r="E60">
            <v>0.29901736458302319</v>
          </cell>
          <cell r="F60">
            <v>0.10116108376801375</v>
          </cell>
          <cell r="G60">
            <v>1.4578270568176836E-2</v>
          </cell>
          <cell r="H60">
            <v>0.60055489300198406</v>
          </cell>
          <cell r="I60" t="str">
            <v/>
          </cell>
          <cell r="K60">
            <v>1.1764289140244014E-4</v>
          </cell>
          <cell r="L60">
            <v>2.3923203169372133E-3</v>
          </cell>
          <cell r="M60">
            <v>2.5099632083396533E-3</v>
          </cell>
          <cell r="N60" t="str">
            <v/>
          </cell>
          <cell r="P60">
            <v>1.0337576337002254</v>
          </cell>
          <cell r="Q60">
            <v>0.27800487776344784</v>
          </cell>
          <cell r="R60">
            <v>1.3117625114636733</v>
          </cell>
          <cell r="S60" t="str">
            <v/>
          </cell>
          <cell r="U60">
            <v>0.32471648894706179</v>
          </cell>
          <cell r="V60">
            <v>2.1113032950204911</v>
          </cell>
          <cell r="W60">
            <v>0.13566976170734088</v>
          </cell>
          <cell r="X60">
            <v>1.2372902266980768</v>
          </cell>
          <cell r="Y60">
            <v>3.8089797723729708</v>
          </cell>
          <cell r="Z60" t="str">
            <v/>
          </cell>
          <cell r="AC60">
            <v>0.15855089480822418</v>
          </cell>
          <cell r="AD60">
            <v>0.15548036691581138</v>
          </cell>
          <cell r="AE60">
            <v>0.31403126172403556</v>
          </cell>
        </row>
        <row r="61">
          <cell r="B61" t="str">
            <v>372</v>
          </cell>
          <cell r="C61">
            <v>5.8450834009318191</v>
          </cell>
          <cell r="D61">
            <v>0.24914240371116408</v>
          </cell>
          <cell r="E61">
            <v>6.9009841622054303E-3</v>
          </cell>
          <cell r="F61">
            <v>1.3612296888110892E-2</v>
          </cell>
          <cell r="G61">
            <v>0.44125292964272067</v>
          </cell>
          <cell r="H61">
            <v>6.5559920153360203</v>
          </cell>
          <cell r="I61" t="str">
            <v/>
          </cell>
          <cell r="K61">
            <v>0.72373907825817796</v>
          </cell>
          <cell r="L61">
            <v>8.8916515328861383</v>
          </cell>
          <cell r="M61">
            <v>9.615390611144317</v>
          </cell>
          <cell r="N61" t="str">
            <v/>
          </cell>
          <cell r="P61">
            <v>0.35468783909900697</v>
          </cell>
          <cell r="Q61">
            <v>8.9177830775908878E-2</v>
          </cell>
          <cell r="R61">
            <v>0.44386566987491582</v>
          </cell>
          <cell r="S61" t="str">
            <v/>
          </cell>
          <cell r="U61">
            <v>1.2267690632425233E-2</v>
          </cell>
          <cell r="V61">
            <v>9.5607776757956689E-2</v>
          </cell>
          <cell r="W61">
            <v>7.3504292663539609E-3</v>
          </cell>
          <cell r="X61">
            <v>5.5840204779780055E-5</v>
          </cell>
          <cell r="Y61">
            <v>0.11528173686151566</v>
          </cell>
          <cell r="Z61" t="str">
            <v/>
          </cell>
          <cell r="AC61">
            <v>4.2065812260712203E-2</v>
          </cell>
          <cell r="AD61">
            <v>4.4078263079829323E-2</v>
          </cell>
          <cell r="AE61">
            <v>8.6144075340541526E-2</v>
          </cell>
        </row>
        <row r="62">
          <cell r="B62" t="str">
            <v>373</v>
          </cell>
          <cell r="C62">
            <v>3.3112803303092096E-2</v>
          </cell>
          <cell r="D62">
            <v>1.7535489463855241</v>
          </cell>
          <cell r="E62">
            <v>6.4143139340145053E-2</v>
          </cell>
          <cell r="F62">
            <v>1.1286431935939596</v>
          </cell>
          <cell r="G62">
            <v>0.30554426421911329</v>
          </cell>
          <cell r="H62">
            <v>3.2849923468418343</v>
          </cell>
          <cell r="I62" t="str">
            <v/>
          </cell>
          <cell r="K62">
            <v>2.0473198145252035E-3</v>
          </cell>
          <cell r="L62">
            <v>1.0723390700881489E-2</v>
          </cell>
          <cell r="M62">
            <v>1.2770710515406692E-2</v>
          </cell>
          <cell r="N62" t="str">
            <v/>
          </cell>
          <cell r="P62">
            <v>0.24896755487896363</v>
          </cell>
          <cell r="Q62">
            <v>6.2497094641599589E-2</v>
          </cell>
          <cell r="R62">
            <v>0.31146464952056324</v>
          </cell>
          <cell r="S62" t="str">
            <v/>
          </cell>
          <cell r="U62">
            <v>0.19417027996379296</v>
          </cell>
          <cell r="V62">
            <v>0.12524286849080268</v>
          </cell>
          <cell r="W62">
            <v>0.98637210772881911</v>
          </cell>
          <cell r="X62">
            <v>0.48649092618736361</v>
          </cell>
          <cell r="Y62">
            <v>1.7922761823707782</v>
          </cell>
          <cell r="Z62" t="str">
            <v/>
          </cell>
          <cell r="AC62">
            <v>4.0321646679939933E-2</v>
          </cell>
          <cell r="AD62">
            <v>3.8364839880385901E-2</v>
          </cell>
          <cell r="AE62">
            <v>7.8686486560325841E-2</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cell r="AC63">
            <v>0.12316709522440653</v>
          </cell>
          <cell r="AD63">
            <v>0.11889856733896352</v>
          </cell>
          <cell r="AE63">
            <v>0.24206566256337003</v>
          </cell>
        </row>
        <row r="64">
          <cell r="B64" t="str">
            <v>381</v>
          </cell>
          <cell r="C64">
            <v>17.24522162773436</v>
          </cell>
          <cell r="D64">
            <v>1.4124311341623366E-2</v>
          </cell>
          <cell r="E64">
            <v>1.2061635578909171</v>
          </cell>
          <cell r="F64">
            <v>9.8132105274700947E-3</v>
          </cell>
          <cell r="G64">
            <v>2.7167117787032691</v>
          </cell>
          <cell r="H64">
            <v>21.192034486197635</v>
          </cell>
          <cell r="I64" t="str">
            <v>DANGER</v>
          </cell>
          <cell r="K64">
            <v>1.8766119342931715</v>
          </cell>
          <cell r="L64">
            <v>10.969422293255052</v>
          </cell>
          <cell r="M64">
            <v>12.846034227548223</v>
          </cell>
          <cell r="N64" t="str">
            <v>DANGER</v>
          </cell>
          <cell r="P64">
            <v>0.40363978838779879</v>
          </cell>
          <cell r="Q64">
            <v>7.9299809450489339E-2</v>
          </cell>
          <cell r="R64">
            <v>0.4829395978382881</v>
          </cell>
          <cell r="S64" t="str">
            <v/>
          </cell>
          <cell r="U64">
            <v>1.0097620564114493</v>
          </cell>
          <cell r="V64">
            <v>0.85258012850636622</v>
          </cell>
          <cell r="W64">
            <v>0.53235970455398529</v>
          </cell>
          <cell r="X64">
            <v>4.2653159494589428</v>
          </cell>
          <cell r="Y64">
            <v>6.6600178389307434</v>
          </cell>
          <cell r="Z64" t="str">
            <v/>
          </cell>
          <cell r="AC64">
            <v>5.4335505110740465E-2</v>
          </cell>
          <cell r="AD64">
            <v>4.7677325053406841E-2</v>
          </cell>
          <cell r="AE64">
            <v>0.10201283016414731</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t="str">
            <v/>
          </cell>
          <cell r="U65">
            <v>0.10131957214541287</v>
          </cell>
          <cell r="V65">
            <v>0.89053513936154138</v>
          </cell>
          <cell r="W65">
            <v>0.91434639632952608</v>
          </cell>
          <cell r="X65">
            <v>2.5293333984766364</v>
          </cell>
          <cell r="Y65">
            <v>4.4355345063131164</v>
          </cell>
          <cell r="Z65" t="str">
            <v/>
          </cell>
          <cell r="AC65">
            <v>0.26364880856598999</v>
          </cell>
          <cell r="AD65">
            <v>0.25116463544769047</v>
          </cell>
          <cell r="AE65">
            <v>0.51481344401368045</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cell r="AC66">
            <v>0.28118706375823621</v>
          </cell>
          <cell r="AD66">
            <v>0.2693601315095796</v>
          </cell>
          <cell r="AE66">
            <v>0.55054719526781581</v>
          </cell>
        </row>
        <row r="67">
          <cell r="B67" t="str">
            <v>384</v>
          </cell>
          <cell r="C67">
            <v>1.3747928925669664</v>
          </cell>
          <cell r="D67">
            <v>0.85678071139589862</v>
          </cell>
          <cell r="E67">
            <v>1.9365777226912354E-2</v>
          </cell>
          <cell r="F67">
            <v>1.839921891443139</v>
          </cell>
          <cell r="G67">
            <v>0.23585400077049568</v>
          </cell>
          <cell r="H67">
            <v>4.326715273403412</v>
          </cell>
          <cell r="I67" t="str">
            <v/>
          </cell>
          <cell r="K67">
            <v>5.0678376547401711E-2</v>
          </cell>
          <cell r="L67">
            <v>1.0024011089969014</v>
          </cell>
          <cell r="M67">
            <v>1.0530794855443031</v>
          </cell>
          <cell r="N67" t="str">
            <v/>
          </cell>
          <cell r="P67">
            <v>0.95863284061631926</v>
          </cell>
          <cell r="Q67">
            <v>0.20125296226166509</v>
          </cell>
          <cell r="R67">
            <v>1.1598858028779844</v>
          </cell>
          <cell r="S67" t="str">
            <v/>
          </cell>
          <cell r="U67">
            <v>0.71157232607856347</v>
          </cell>
          <cell r="V67">
            <v>0.51017683141127901</v>
          </cell>
          <cell r="W67">
            <v>0.73587940893329484</v>
          </cell>
          <cell r="X67">
            <v>1.8177414562080092</v>
          </cell>
          <cell r="Y67">
            <v>3.7753700226311464</v>
          </cell>
          <cell r="Z67" t="str">
            <v/>
          </cell>
          <cell r="AC67">
            <v>2.1119335846294671E-3</v>
          </cell>
          <cell r="AD67">
            <v>2.122269311797311E-3</v>
          </cell>
          <cell r="AE67">
            <v>4.2342028964267777E-3</v>
          </cell>
        </row>
        <row r="68">
          <cell r="B68" t="str">
            <v>390</v>
          </cell>
          <cell r="C68">
            <v>0.67322226140668773</v>
          </cell>
          <cell r="D68">
            <v>1.2959326768728942E-2</v>
          </cell>
          <cell r="E68">
            <v>1.7537046499744506</v>
          </cell>
          <cell r="F68">
            <v>6.11066245966598E-3</v>
          </cell>
          <cell r="G68">
            <v>2.2301056461047266E-2</v>
          </cell>
          <cell r="H68">
            <v>2.4682979570705803</v>
          </cell>
          <cell r="I68" t="str">
            <v/>
          </cell>
          <cell r="K68">
            <v>3.9787704137806063E-4</v>
          </cell>
          <cell r="L68">
            <v>1.2191201220978233E-2</v>
          </cell>
          <cell r="M68">
            <v>1.2589078262356293E-2</v>
          </cell>
          <cell r="N68" t="str">
            <v/>
          </cell>
          <cell r="P68">
            <v>4.3878156301795448</v>
          </cell>
          <cell r="Q68">
            <v>1.1662424282841173</v>
          </cell>
          <cell r="R68">
            <v>5.5540580584636619</v>
          </cell>
          <cell r="S68" t="str">
            <v/>
          </cell>
          <cell r="U68">
            <v>0.44801007002569032</v>
          </cell>
          <cell r="V68">
            <v>0.93211826093135075</v>
          </cell>
          <cell r="W68">
            <v>1.1798341159264127</v>
          </cell>
          <cell r="X68">
            <v>4.3279741325934671</v>
          </cell>
          <cell r="Y68">
            <v>6.8879365794769214</v>
          </cell>
          <cell r="Z68" t="str">
            <v/>
          </cell>
          <cell r="AC68">
            <v>4.1335494101324308E-4</v>
          </cell>
          <cell r="AD68">
            <v>3.8498358185903506E-4</v>
          </cell>
          <cell r="AE68">
            <v>7.9833852287227813E-4</v>
          </cell>
        </row>
        <row r="69">
          <cell r="B69" t="str">
            <v>391</v>
          </cell>
          <cell r="C69">
            <v>3.7075073153022289E-2</v>
          </cell>
          <cell r="D69">
            <v>0.69727325209696422</v>
          </cell>
          <cell r="E69">
            <v>1.5023615812766087</v>
          </cell>
          <cell r="F69">
            <v>2.1371950734145009E-2</v>
          </cell>
          <cell r="G69">
            <v>0.11709222698453275</v>
          </cell>
          <cell r="H69">
            <v>2.3751740842452733</v>
          </cell>
          <cell r="I69" t="str">
            <v/>
          </cell>
          <cell r="K69">
            <v>2.1403352623480764E-2</v>
          </cell>
          <cell r="L69">
            <v>0.10081717132301378</v>
          </cell>
          <cell r="M69">
            <v>0.12222052394649455</v>
          </cell>
          <cell r="N69" t="str">
            <v/>
          </cell>
          <cell r="P69">
            <v>1.3557443245008169</v>
          </cell>
          <cell r="Q69">
            <v>0.5038188461562948</v>
          </cell>
          <cell r="R69">
            <v>1.8595631706571116</v>
          </cell>
          <cell r="S69" t="str">
            <v/>
          </cell>
          <cell r="U69">
            <v>0.46071382456743715</v>
          </cell>
          <cell r="V69">
            <v>0.81376794983086376</v>
          </cell>
          <cell r="W69">
            <v>2.5689981333043033</v>
          </cell>
          <cell r="X69">
            <v>4.9308936950321938</v>
          </cell>
          <cell r="Y69">
            <v>8.7743736027347978</v>
          </cell>
          <cell r="Z69" t="str">
            <v>DANGER</v>
          </cell>
          <cell r="AC69">
            <v>1.1996928737122822E-2</v>
          </cell>
          <cell r="AD69">
            <v>1.086963902385708E-2</v>
          </cell>
          <cell r="AE69">
            <v>2.2866567760979901E-2</v>
          </cell>
        </row>
        <row r="70">
          <cell r="B70" t="str">
            <v>392</v>
          </cell>
          <cell r="C70">
            <v>0.81428447625288647</v>
          </cell>
          <cell r="D70">
            <v>1.8065197890379326E-3</v>
          </cell>
          <cell r="E70">
            <v>0.81154580152671763</v>
          </cell>
          <cell r="F70">
            <v>0.47839954943432461</v>
          </cell>
          <cell r="G70">
            <v>3.2016928127156374E-5</v>
          </cell>
          <cell r="H70">
            <v>2.1060683639310942</v>
          </cell>
          <cell r="I70" t="str">
            <v/>
          </cell>
          <cell r="K70">
            <v>1.6292106941371194E-3</v>
          </cell>
          <cell r="L70">
            <v>5.2703672930974638E-2</v>
          </cell>
          <cell r="M70">
            <v>5.4332883625111759E-2</v>
          </cell>
          <cell r="N70" t="str">
            <v/>
          </cell>
          <cell r="P70">
            <v>1.4999870927336619E-2</v>
          </cell>
          <cell r="Q70">
            <v>2.5933965351224875E-3</v>
          </cell>
          <cell r="R70">
            <v>1.7593267462459108E-2</v>
          </cell>
          <cell r="S70" t="str">
            <v/>
          </cell>
          <cell r="U70">
            <v>4.0896679231488342</v>
          </cell>
          <cell r="V70">
            <v>0.20634113069544524</v>
          </cell>
          <cell r="W70">
            <v>5.9236442661707835E-2</v>
          </cell>
          <cell r="X70">
            <v>55.873107055409278</v>
          </cell>
          <cell r="Y70">
            <v>60.228352551915265</v>
          </cell>
          <cell r="Z70" t="str">
            <v>DANGER</v>
          </cell>
          <cell r="AC70">
            <v>0.40623069431857695</v>
          </cell>
          <cell r="AD70">
            <v>0.37401367480562087</v>
          </cell>
          <cell r="AE70">
            <v>0.78024436912419781</v>
          </cell>
        </row>
        <row r="71">
          <cell r="B71" t="str">
            <v>393</v>
          </cell>
          <cell r="C71">
            <v>6.6064104445908864E-2</v>
          </cell>
          <cell r="D71">
            <v>3.1670161972373628E-2</v>
          </cell>
          <cell r="E71">
            <v>0.75600259571706674</v>
          </cell>
          <cell r="F71">
            <v>0.15835080986186806</v>
          </cell>
          <cell r="G71">
            <v>1.3613217481183123E-2</v>
          </cell>
          <cell r="H71">
            <v>1.0257008894784005</v>
          </cell>
          <cell r="I71" t="str">
            <v/>
          </cell>
          <cell r="K71">
            <v>1.9101334481890788E-3</v>
          </cell>
          <cell r="L71">
            <v>6.0071747829774431E-2</v>
          </cell>
          <cell r="M71">
            <v>6.1981881277963509E-2</v>
          </cell>
          <cell r="N71" t="str">
            <v/>
          </cell>
          <cell r="P71">
            <v>0.21079591802983294</v>
          </cell>
          <cell r="Q71">
            <v>8.0285749649624413E-2</v>
          </cell>
          <cell r="R71">
            <v>0.29108166767945737</v>
          </cell>
          <cell r="S71" t="str">
            <v/>
          </cell>
          <cell r="U71">
            <v>0.1908373931037966</v>
          </cell>
          <cell r="V71">
            <v>0.45306874929782093</v>
          </cell>
          <cell r="W71">
            <v>0.40144240646725121</v>
          </cell>
          <cell r="X71">
            <v>0.23499764921693159</v>
          </cell>
          <cell r="Y71">
            <v>1.2803461980858004</v>
          </cell>
          <cell r="Z71" t="str">
            <v/>
          </cell>
          <cell r="AC71">
            <v>6.8485091207921697E-3</v>
          </cell>
          <cell r="AD71">
            <v>6.2950107961925609E-3</v>
          </cell>
          <cell r="AE71">
            <v>1.3143519916984731E-2</v>
          </cell>
        </row>
        <row r="72">
          <cell r="B72" t="str">
            <v>394</v>
          </cell>
          <cell r="C72">
            <v>3.003164011723706</v>
          </cell>
          <cell r="D72">
            <v>0.19300564961646965</v>
          </cell>
          <cell r="E72">
            <v>0.55540679494305456</v>
          </cell>
          <cell r="F72">
            <v>0.55897485270925351</v>
          </cell>
          <cell r="G72">
            <v>0.14772460990223943</v>
          </cell>
          <cell r="H72">
            <v>4.4582759188947225</v>
          </cell>
          <cell r="I72" t="str">
            <v/>
          </cell>
          <cell r="K72">
            <v>8.1585397469765619E-2</v>
          </cell>
          <cell r="L72">
            <v>2.2540879815218564</v>
          </cell>
          <cell r="M72">
            <v>2.335673378991622</v>
          </cell>
          <cell r="N72" t="str">
            <v/>
          </cell>
          <cell r="P72">
            <v>4.4118076732424814E-2</v>
          </cell>
          <cell r="Q72">
            <v>1.322397369185537E-2</v>
          </cell>
          <cell r="R72">
            <v>5.7342050424280186E-2</v>
          </cell>
          <cell r="S72" t="str">
            <v/>
          </cell>
          <cell r="U72">
            <v>3.5094647734079677E-5</v>
          </cell>
          <cell r="V72">
            <v>2.3197412167629626E-2</v>
          </cell>
          <cell r="W72">
            <v>0.10109342132728258</v>
          </cell>
          <cell r="X72">
            <v>0.95698613836681334</v>
          </cell>
          <cell r="Y72">
            <v>1.0813120665094595</v>
          </cell>
          <cell r="Z72" t="str">
            <v/>
          </cell>
          <cell r="AC72">
            <v>0.15865733041962857</v>
          </cell>
          <cell r="AD72">
            <v>0.1418829871153533</v>
          </cell>
          <cell r="AE72">
            <v>0.30054031753498189</v>
          </cell>
        </row>
        <row r="73">
          <cell r="B73" t="str">
            <v>420</v>
          </cell>
          <cell r="G73">
            <v>0</v>
          </cell>
          <cell r="H73">
            <v>0</v>
          </cell>
          <cell r="I73" t="str">
            <v/>
          </cell>
          <cell r="K73">
            <v>0</v>
          </cell>
          <cell r="M73">
            <v>0</v>
          </cell>
          <cell r="N73" t="str">
            <v/>
          </cell>
          <cell r="Q73">
            <v>0</v>
          </cell>
          <cell r="R73">
            <v>0</v>
          </cell>
          <cell r="S73" t="str">
            <v/>
          </cell>
          <cell r="U73">
            <v>0</v>
          </cell>
          <cell r="W73">
            <v>0</v>
          </cell>
          <cell r="Y73">
            <v>0</v>
          </cell>
          <cell r="Z73" t="str">
            <v/>
          </cell>
          <cell r="AC73">
            <v>0</v>
          </cell>
          <cell r="AD73">
            <v>0</v>
          </cell>
          <cell r="AE73">
            <v>0</v>
          </cell>
        </row>
        <row r="74">
          <cell r="B74" t="str">
            <v>800</v>
          </cell>
          <cell r="C74">
            <v>1.1913446895916691E-2</v>
          </cell>
          <cell r="D74">
            <v>0.7072380210362299</v>
          </cell>
          <cell r="F74">
            <v>0.22816765990600793</v>
          </cell>
          <cell r="G74">
            <v>3.146141245934287E-2</v>
          </cell>
          <cell r="H74">
            <v>0.97878054029749739</v>
          </cell>
          <cell r="I74" t="str">
            <v/>
          </cell>
          <cell r="K74">
            <v>6.7115602583538254E-3</v>
          </cell>
          <cell r="L74">
            <v>0.2753417595989508</v>
          </cell>
          <cell r="M74">
            <v>0.28205331985730464</v>
          </cell>
          <cell r="N74" t="str">
            <v/>
          </cell>
          <cell r="P74">
            <v>4.0312021579062467</v>
          </cell>
          <cell r="Q74">
            <v>0.4651387105276425</v>
          </cell>
          <cell r="R74">
            <v>4.4963408684338892</v>
          </cell>
          <cell r="S74" t="str">
            <v/>
          </cell>
          <cell r="U74">
            <v>0.51782532453701913</v>
          </cell>
          <cell r="V74">
            <v>0.52790104205608235</v>
          </cell>
          <cell r="W74">
            <v>1.2044346416892397</v>
          </cell>
          <cell r="X74">
            <v>1.6297026687887708E-2</v>
          </cell>
          <cell r="Y74">
            <v>2.266458034970229</v>
          </cell>
          <cell r="Z74" t="str">
            <v/>
          </cell>
          <cell r="AC74">
            <v>0.36276424159746629</v>
          </cell>
          <cell r="AD74">
            <v>0.33105839982334045</v>
          </cell>
          <cell r="AE74">
            <v>0.69382264142080674</v>
          </cell>
        </row>
        <row r="75">
          <cell r="B75" t="str">
            <v>801</v>
          </cell>
          <cell r="C75">
            <v>2.3174476943739149E-2</v>
          </cell>
          <cell r="D75">
            <v>3.2084161596970882E-2</v>
          </cell>
          <cell r="E75">
            <v>1.0871626165041131E-2</v>
          </cell>
          <cell r="F75">
            <v>1.1249036367833283</v>
          </cell>
          <cell r="G75">
            <v>0.11491539792281838</v>
          </cell>
          <cell r="H75">
            <v>1.3059492994118977</v>
          </cell>
          <cell r="I75" t="str">
            <v/>
          </cell>
          <cell r="K75">
            <v>7.8933632348793907E-3</v>
          </cell>
          <cell r="L75">
            <v>5.1070060129670948E-2</v>
          </cell>
          <cell r="M75">
            <v>5.8963423364550335E-2</v>
          </cell>
          <cell r="N75" t="str">
            <v/>
          </cell>
          <cell r="P75">
            <v>2.4375716611365759</v>
          </cell>
          <cell r="Q75">
            <v>0.69513137498527622</v>
          </cell>
          <cell r="R75">
            <v>3.132703036121852</v>
          </cell>
          <cell r="S75" t="str">
            <v/>
          </cell>
          <cell r="U75">
            <v>0.56299253567191876</v>
          </cell>
          <cell r="V75">
            <v>0.354405565443209</v>
          </cell>
          <cell r="W75">
            <v>8.0570009805527789E-4</v>
          </cell>
          <cell r="X75">
            <v>4.5372268951859178</v>
          </cell>
          <cell r="Y75">
            <v>5.4554306963991008</v>
          </cell>
          <cell r="Z75" t="str">
            <v/>
          </cell>
          <cell r="AC75">
            <v>0.66582548504987349</v>
          </cell>
          <cell r="AD75">
            <v>0.66016490706858766</v>
          </cell>
          <cell r="AE75">
            <v>1.3259903921184613</v>
          </cell>
        </row>
        <row r="76">
          <cell r="B76" t="str">
            <v>802</v>
          </cell>
          <cell r="C76">
            <v>1.9882680298890534E-2</v>
          </cell>
          <cell r="D76">
            <v>9.1480326902013728E-2</v>
          </cell>
          <cell r="E76">
            <v>0.24791817476843284</v>
          </cell>
          <cell r="F76">
            <v>0.11881838643284401</v>
          </cell>
          <cell r="G76">
            <v>7.1829746685139898E-3</v>
          </cell>
          <cell r="H76">
            <v>0.48528254307069513</v>
          </cell>
          <cell r="I76" t="str">
            <v/>
          </cell>
          <cell r="K76">
            <v>3.8618383790216572E-3</v>
          </cell>
          <cell r="L76">
            <v>0.11988736497228601</v>
          </cell>
          <cell r="M76">
            <v>0.12374920335130767</v>
          </cell>
          <cell r="N76" t="str">
            <v/>
          </cell>
          <cell r="P76">
            <v>8.3855851098938325E-2</v>
          </cell>
          <cell r="Q76">
            <v>1.0373919723579584E-2</v>
          </cell>
          <cell r="R76">
            <v>9.4229770822517905E-2</v>
          </cell>
          <cell r="S76" t="str">
            <v/>
          </cell>
          <cell r="U76">
            <v>1.247688433204913E-3</v>
          </cell>
          <cell r="V76">
            <v>3.3155332027682526E-3</v>
          </cell>
          <cell r="W76">
            <v>0.11800521906212968</v>
          </cell>
          <cell r="X76">
            <v>0.10814478168448211</v>
          </cell>
          <cell r="Y76">
            <v>0.23071322238258496</v>
          </cell>
          <cell r="Z76" t="str">
            <v/>
          </cell>
          <cell r="AC76">
            <v>0.22166731831280934</v>
          </cell>
          <cell r="AD76">
            <v>0.21644689233805114</v>
          </cell>
          <cell r="AE76">
            <v>0.43811421065086048</v>
          </cell>
        </row>
        <row r="77">
          <cell r="B77" t="str">
            <v>803</v>
          </cell>
          <cell r="C77">
            <v>0.37777904924130618</v>
          </cell>
          <cell r="D77">
            <v>6.3889588821304653</v>
          </cell>
          <cell r="E77">
            <v>1.4082145876681119E-2</v>
          </cell>
          <cell r="F77">
            <v>0.17834522642290096</v>
          </cell>
          <cell r="G77">
            <v>4.7076613810181425E-2</v>
          </cell>
          <cell r="H77">
            <v>7.0062419174815354</v>
          </cell>
          <cell r="I77" t="str">
            <v/>
          </cell>
          <cell r="K77">
            <v>9.1294517929415252E-3</v>
          </cell>
          <cell r="L77">
            <v>0.27830710259511815</v>
          </cell>
          <cell r="M77">
            <v>0.28743655438805965</v>
          </cell>
          <cell r="N77" t="str">
            <v/>
          </cell>
          <cell r="P77">
            <v>0.11516207202845476</v>
          </cell>
          <cell r="Q77">
            <v>1.153274159940312E-2</v>
          </cell>
          <cell r="R77">
            <v>0.12669481362785787</v>
          </cell>
          <cell r="S77" t="str">
            <v/>
          </cell>
          <cell r="U77">
            <v>2.4755214497157194</v>
          </cell>
          <cell r="V77">
            <v>7.7263638952046163</v>
          </cell>
          <cell r="W77">
            <v>1.2581748233475618</v>
          </cell>
          <cell r="X77">
            <v>11.810552155897019</v>
          </cell>
          <cell r="Y77">
            <v>23.270612324164915</v>
          </cell>
          <cell r="Z77" t="str">
            <v>DANGER</v>
          </cell>
          <cell r="AC77">
            <v>0.55697436348720941</v>
          </cell>
          <cell r="AD77">
            <v>0.51944523446131463</v>
          </cell>
          <cell r="AE77">
            <v>1.076419597948524</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cell r="AC78" t="e">
            <v>#DIV/0!</v>
          </cell>
          <cell r="AD78" t="e">
            <v>#DIV/0!</v>
          </cell>
          <cell r="AE78" t="e">
            <v>#DIV/0!</v>
          </cell>
        </row>
        <row r="79">
          <cell r="B79" t="str">
            <v>806</v>
          </cell>
          <cell r="C79">
            <v>8.3605019697397704</v>
          </cell>
          <cell r="D79">
            <v>0.14100514800514799</v>
          </cell>
          <cell r="F79">
            <v>2.8274923274923341E-2</v>
          </cell>
          <cell r="G79">
            <v>5.2626174022494219</v>
          </cell>
          <cell r="H79">
            <v>13.792399443269263</v>
          </cell>
          <cell r="I79" t="str">
            <v>DANGER</v>
          </cell>
          <cell r="K79">
            <v>2.9257142857142857</v>
          </cell>
          <cell r="L79">
            <v>19.22</v>
          </cell>
          <cell r="M79">
            <v>22.145714285714284</v>
          </cell>
          <cell r="N79" t="str">
            <v>DANGER</v>
          </cell>
          <cell r="P79">
            <v>0.84278245128849882</v>
          </cell>
          <cell r="Q79">
            <v>0.55092687960059405</v>
          </cell>
          <cell r="R79">
            <v>1.3937093308890929</v>
          </cell>
          <cell r="S79" t="str">
            <v/>
          </cell>
          <cell r="U79">
            <v>1.4541251763450169</v>
          </cell>
          <cell r="V79">
            <v>0.13800147410676811</v>
          </cell>
          <cell r="W79">
            <v>3.1330071594123212</v>
          </cell>
          <cell r="X79">
            <v>5.1357825512649269</v>
          </cell>
          <cell r="Y79">
            <v>9.860916361129032</v>
          </cell>
          <cell r="Z79" t="str">
            <v>DANGER</v>
          </cell>
          <cell r="AC79">
            <v>0.11757248974119584</v>
          </cell>
          <cell r="AD79">
            <v>0.12101290610766852</v>
          </cell>
          <cell r="AE79">
            <v>0.23858539584886435</v>
          </cell>
        </row>
        <row r="80">
          <cell r="B80" t="str">
            <v>807</v>
          </cell>
          <cell r="C80">
            <v>3.2037790116284555E-2</v>
          </cell>
          <cell r="D80">
            <v>0.2081218274111675</v>
          </cell>
          <cell r="E80">
            <v>1.584746811935117E-3</v>
          </cell>
          <cell r="F80">
            <v>0.9039659939746606</v>
          </cell>
          <cell r="G80">
            <v>2.0194302973043029E-2</v>
          </cell>
          <cell r="H80">
            <v>1.1659046612870907</v>
          </cell>
          <cell r="I80" t="str">
            <v/>
          </cell>
          <cell r="K80">
            <v>1.461905240376785E-3</v>
          </cell>
          <cell r="L80">
            <v>2.9219363122259017E-2</v>
          </cell>
          <cell r="M80">
            <v>3.0681268362635801E-2</v>
          </cell>
          <cell r="N80" t="str">
            <v/>
          </cell>
          <cell r="P80">
            <v>6.2836933660123613</v>
          </cell>
          <cell r="Q80">
            <v>1.958577227147172</v>
          </cell>
          <cell r="R80">
            <v>8.2422705931595335</v>
          </cell>
          <cell r="S80" t="str">
            <v>DANGER</v>
          </cell>
          <cell r="U80">
            <v>1.2990272212375986</v>
          </cell>
          <cell r="V80">
            <v>2.5227532810036055</v>
          </cell>
          <cell r="W80">
            <v>5.4344569844502942E-2</v>
          </cell>
          <cell r="X80">
            <v>4.6318509399605023</v>
          </cell>
          <cell r="Y80">
            <v>8.5079760120462105</v>
          </cell>
          <cell r="Z80" t="str">
            <v>DANGER</v>
          </cell>
          <cell r="AC80">
            <v>1.529066309675604E-2</v>
          </cell>
          <cell r="AD80">
            <v>1.448490511494222E-2</v>
          </cell>
          <cell r="AE80">
            <v>2.9775568211698258E-2</v>
          </cell>
        </row>
        <row r="81">
          <cell r="B81" t="str">
            <v>808</v>
          </cell>
          <cell r="C81">
            <v>1.3102169548525018</v>
          </cell>
          <cell r="D81">
            <v>0.67102955161847033</v>
          </cell>
          <cell r="E81">
            <v>6.3494299836802798E-2</v>
          </cell>
          <cell r="F81">
            <v>0.32769388689574575</v>
          </cell>
          <cell r="G81">
            <v>0.11967537712518929</v>
          </cell>
          <cell r="H81">
            <v>2.4921100703287098</v>
          </cell>
          <cell r="I81" t="str">
            <v/>
          </cell>
          <cell r="K81">
            <v>0.10733474778695845</v>
          </cell>
          <cell r="L81">
            <v>2.2660691953981362</v>
          </cell>
          <cell r="M81">
            <v>2.3734039431850946</v>
          </cell>
          <cell r="N81" t="str">
            <v/>
          </cell>
          <cell r="P81">
            <v>3.1896721891955586</v>
          </cell>
          <cell r="Q81">
            <v>0.62343410761247464</v>
          </cell>
          <cell r="R81">
            <v>3.8131062968080331</v>
          </cell>
          <cell r="S81" t="str">
            <v/>
          </cell>
          <cell r="U81">
            <v>0.23382146026415979</v>
          </cell>
          <cell r="V81">
            <v>2.7407223368920416E-2</v>
          </cell>
          <cell r="W81">
            <v>4.3266264120690554</v>
          </cell>
          <cell r="X81">
            <v>1.6784019042842799</v>
          </cell>
          <cell r="Y81">
            <v>6.2662569999864157</v>
          </cell>
          <cell r="Z81" t="str">
            <v/>
          </cell>
          <cell r="AC81">
            <v>7.1898246132776247E-2</v>
          </cell>
          <cell r="AD81">
            <v>6.7299741194292731E-2</v>
          </cell>
          <cell r="AE81">
            <v>0.13919798732706898</v>
          </cell>
        </row>
        <row r="82">
          <cell r="B82" t="str">
            <v>810</v>
          </cell>
          <cell r="C82">
            <v>0.37068891984716384</v>
          </cell>
          <cell r="D82">
            <v>0.2828665126306788</v>
          </cell>
          <cell r="E82">
            <v>0.50192351917603739</v>
          </cell>
          <cell r="F82">
            <v>1.8597563542377134E-2</v>
          </cell>
          <cell r="G82">
            <v>0.64144690328232068</v>
          </cell>
          <cell r="H82">
            <v>1.815523418478578</v>
          </cell>
          <cell r="I82" t="str">
            <v/>
          </cell>
          <cell r="K82">
            <v>8.8572365068489978E-4</v>
          </cell>
          <cell r="L82">
            <v>0.13394126107917687</v>
          </cell>
          <cell r="M82">
            <v>0.13482698472986177</v>
          </cell>
          <cell r="N82" t="str">
            <v/>
          </cell>
          <cell r="P82">
            <v>4.2584391656942309</v>
          </cell>
          <cell r="Q82">
            <v>1.4482082385645743</v>
          </cell>
          <cell r="R82">
            <v>5.7066474042588053</v>
          </cell>
          <cell r="S82" t="str">
            <v/>
          </cell>
          <cell r="U82">
            <v>0.38168963367625425</v>
          </cell>
          <cell r="V82">
            <v>1.2896665509608256</v>
          </cell>
          <cell r="W82">
            <v>1.8191610048518259</v>
          </cell>
          <cell r="X82">
            <v>2.0346320028579341</v>
          </cell>
          <cell r="Y82">
            <v>5.5251491923468397</v>
          </cell>
          <cell r="Z82" t="str">
            <v/>
          </cell>
          <cell r="AC82">
            <v>0.43505350679371196</v>
          </cell>
          <cell r="AD82">
            <v>0.3985102723345732</v>
          </cell>
          <cell r="AE82">
            <v>0.83356377912828516</v>
          </cell>
        </row>
        <row r="83">
          <cell r="B83" t="str">
            <v>811</v>
          </cell>
          <cell r="C83">
            <v>6.0196514269173953</v>
          </cell>
          <cell r="D83">
            <v>0.56378258458125352</v>
          </cell>
          <cell r="E83">
            <v>0.28259222004971224</v>
          </cell>
          <cell r="F83">
            <v>0.93357645071288453</v>
          </cell>
          <cell r="G83">
            <v>1.5742859096026723E-2</v>
          </cell>
          <cell r="H83">
            <v>7.8153455413572717</v>
          </cell>
          <cell r="I83" t="str">
            <v/>
          </cell>
          <cell r="K83">
            <v>2.5886161019489937E-4</v>
          </cell>
          <cell r="L83">
            <v>0.42534703443956112</v>
          </cell>
          <cell r="M83">
            <v>0.42560589604975602</v>
          </cell>
          <cell r="N83" t="str">
            <v/>
          </cell>
          <cell r="P83">
            <v>10.393012359658965</v>
          </cell>
          <cell r="Q83">
            <v>1.3071692437264164</v>
          </cell>
          <cell r="R83">
            <v>11.700181603385381</v>
          </cell>
          <cell r="S83" t="str">
            <v>DANGER</v>
          </cell>
          <cell r="U83">
            <v>0.18502339934780879</v>
          </cell>
          <cell r="V83">
            <v>0.54274828412012532</v>
          </cell>
          <cell r="W83">
            <v>0.49378085351685108</v>
          </cell>
          <cell r="X83">
            <v>3.143698862358697</v>
          </cell>
          <cell r="Y83">
            <v>4.3652513993434816</v>
          </cell>
          <cell r="Z83" t="str">
            <v/>
          </cell>
          <cell r="AC83">
            <v>5.8249681871386603E-3</v>
          </cell>
          <cell r="AD83">
            <v>5.6011734137145141E-3</v>
          </cell>
          <cell r="AE83">
            <v>1.1426141600853174E-2</v>
          </cell>
        </row>
        <row r="84">
          <cell r="B84" t="str">
            <v>812</v>
          </cell>
          <cell r="C84">
            <v>7.8749846191689305E-7</v>
          </cell>
          <cell r="D84">
            <v>0.93674832041343614</v>
          </cell>
          <cell r="F84">
            <v>0.80359411093083299</v>
          </cell>
          <cell r="G84">
            <v>3.1052037940308651E-2</v>
          </cell>
          <cell r="H84">
            <v>1.7713952567830398</v>
          </cell>
          <cell r="I84" t="str">
            <v/>
          </cell>
          <cell r="K84">
            <v>3.7897843672590158E-2</v>
          </cell>
          <cell r="L84">
            <v>3.0854308565555053</v>
          </cell>
          <cell r="M84">
            <v>3.1233287002280954</v>
          </cell>
          <cell r="N84" t="str">
            <v/>
          </cell>
          <cell r="P84">
            <v>7.4987153531516624</v>
          </cell>
          <cell r="Q84">
            <v>1.5797290731947642</v>
          </cell>
          <cell r="R84">
            <v>9.0784444263464259</v>
          </cell>
          <cell r="S84" t="str">
            <v>DANGER</v>
          </cell>
          <cell r="U84">
            <v>0.1674809765931029</v>
          </cell>
          <cell r="V84">
            <v>0.92576608817350514</v>
          </cell>
          <cell r="W84">
            <v>0.50084222486736463</v>
          </cell>
          <cell r="X84">
            <v>1.466976882336229</v>
          </cell>
          <cell r="Y84">
            <v>3.0610661719702019</v>
          </cell>
          <cell r="Z84" t="str">
            <v/>
          </cell>
          <cell r="AC84">
            <v>3.3325123639316172E-3</v>
          </cell>
          <cell r="AD84">
            <v>3.1306455985599898E-3</v>
          </cell>
          <cell r="AE84">
            <v>6.463157962491607E-3</v>
          </cell>
        </row>
        <row r="85">
          <cell r="B85" t="str">
            <v>813</v>
          </cell>
          <cell r="C85">
            <v>23.961385969526635</v>
          </cell>
          <cell r="D85">
            <v>5.8388481966120089</v>
          </cell>
          <cell r="E85">
            <v>0.31410016246500988</v>
          </cell>
          <cell r="F85">
            <v>0.1372307789032686</v>
          </cell>
          <cell r="G85">
            <v>0.82881243932747872</v>
          </cell>
          <cell r="H85">
            <v>31.080377546834402</v>
          </cell>
          <cell r="I85" t="str">
            <v>DANGER</v>
          </cell>
          <cell r="K85">
            <v>2.1624836362165474</v>
          </cell>
          <cell r="L85">
            <v>33.105843648032788</v>
          </cell>
          <cell r="M85">
            <v>35.268327284249338</v>
          </cell>
          <cell r="N85" t="str">
            <v>DANGER</v>
          </cell>
          <cell r="P85">
            <v>5.7288644629021368</v>
          </cell>
          <cell r="Q85">
            <v>1.0362761041266417</v>
          </cell>
          <cell r="R85">
            <v>6.7651405670287783</v>
          </cell>
          <cell r="S85" t="str">
            <v>DANGER</v>
          </cell>
          <cell r="U85">
            <v>2.3400381972894164E-4</v>
          </cell>
          <cell r="V85">
            <v>0.94681558031567425</v>
          </cell>
          <cell r="W85">
            <v>8.377979134940082E-2</v>
          </cell>
          <cell r="X85">
            <v>0.83754365122716756</v>
          </cell>
          <cell r="Y85">
            <v>1.8683730267119714</v>
          </cell>
          <cell r="Z85" t="str">
            <v/>
          </cell>
          <cell r="AC85">
            <v>0.6296476318842732</v>
          </cell>
          <cell r="AD85">
            <v>0.57198022363928125</v>
          </cell>
          <cell r="AE85">
            <v>1.2016278555235544</v>
          </cell>
        </row>
        <row r="86">
          <cell r="B86" t="str">
            <v>815</v>
          </cell>
          <cell r="C86">
            <v>0.61753544534952876</v>
          </cell>
          <cell r="D86">
            <v>4.2896909261273168E-3</v>
          </cell>
          <cell r="E86">
            <v>0.13381946486774438</v>
          </cell>
          <cell r="F86">
            <v>0.33557647118596617</v>
          </cell>
          <cell r="G86">
            <v>0.68400018229234127</v>
          </cell>
          <cell r="H86">
            <v>1.7752212546217079</v>
          </cell>
          <cell r="I86" t="str">
            <v/>
          </cell>
          <cell r="K86">
            <v>9.8886770488583645E-2</v>
          </cell>
          <cell r="L86">
            <v>0.33067581323807377</v>
          </cell>
          <cell r="M86">
            <v>0.4295625837266574</v>
          </cell>
          <cell r="N86" t="str">
            <v/>
          </cell>
          <cell r="P86">
            <v>13.432378957294723</v>
          </cell>
          <cell r="Q86">
            <v>0.95060222687097073</v>
          </cell>
          <cell r="R86">
            <v>14.382981184165693</v>
          </cell>
          <cell r="S86" t="str">
            <v>DANGER</v>
          </cell>
          <cell r="U86">
            <v>3.7257612022139383E-2</v>
          </cell>
          <cell r="V86">
            <v>0.23236103058406835</v>
          </cell>
          <cell r="W86">
            <v>2.1256364611208154</v>
          </cell>
          <cell r="X86">
            <v>0.84453304964062781</v>
          </cell>
          <cell r="Y86">
            <v>3.2397881533676509</v>
          </cell>
          <cell r="Z86" t="str">
            <v/>
          </cell>
          <cell r="AC86">
            <v>8.5718541559467853E-3</v>
          </cell>
          <cell r="AD86">
            <v>7.8936235601950386E-3</v>
          </cell>
          <cell r="AE86">
            <v>1.6465477716141826E-2</v>
          </cell>
        </row>
        <row r="87">
          <cell r="B87" t="str">
            <v>816</v>
          </cell>
          <cell r="C87">
            <v>7.3259158550909767E-2</v>
          </cell>
          <cell r="D87">
            <v>3.089650746763482E-2</v>
          </cell>
          <cell r="E87">
            <v>3.089650746763482E-2</v>
          </cell>
          <cell r="F87">
            <v>3.0734646392957172E-3</v>
          </cell>
          <cell r="G87">
            <v>0.12751860466737377</v>
          </cell>
          <cell r="H87">
            <v>0.26564424279284893</v>
          </cell>
          <cell r="I87" t="str">
            <v/>
          </cell>
          <cell r="K87">
            <v>4.4966712060672133E-2</v>
          </cell>
          <cell r="L87">
            <v>0.32930519109797057</v>
          </cell>
          <cell r="M87">
            <v>0.37427190315864273</v>
          </cell>
          <cell r="N87" t="str">
            <v/>
          </cell>
          <cell r="P87">
            <v>0.27888296989012434</v>
          </cell>
          <cell r="Q87">
            <v>6.2456605699364821E-2</v>
          </cell>
          <cell r="R87">
            <v>0.34133957558948919</v>
          </cell>
          <cell r="S87" t="str">
            <v/>
          </cell>
          <cell r="U87">
            <v>3.2114418844544079E-2</v>
          </cell>
          <cell r="V87">
            <v>1.3696970050069419</v>
          </cell>
          <cell r="W87">
            <v>7.7385550666711503E-2</v>
          </cell>
          <cell r="X87">
            <v>0.4875591979310121</v>
          </cell>
          <cell r="Y87">
            <v>1.9667561724492097</v>
          </cell>
          <cell r="Z87" t="str">
            <v/>
          </cell>
          <cell r="AC87">
            <v>6.1641577907757782E-3</v>
          </cell>
          <cell r="AD87">
            <v>5.6608278333111217E-3</v>
          </cell>
          <cell r="AE87">
            <v>1.18249856240869E-2</v>
          </cell>
        </row>
        <row r="88">
          <cell r="B88" t="str">
            <v>821</v>
          </cell>
          <cell r="C88">
            <v>5.970654428953847E-2</v>
          </cell>
          <cell r="D88">
            <v>0.10403250306350001</v>
          </cell>
          <cell r="E88">
            <v>6.7850419341434778E-2</v>
          </cell>
          <cell r="F88">
            <v>0.23364469470191002</v>
          </cell>
          <cell r="G88">
            <v>0.18334229625841672</v>
          </cell>
          <cell r="H88">
            <v>0.64857645765479999</v>
          </cell>
          <cell r="I88" t="str">
            <v/>
          </cell>
          <cell r="K88">
            <v>0.15446485279379443</v>
          </cell>
          <cell r="L88">
            <v>7.5826942311191586E-3</v>
          </cell>
          <cell r="M88">
            <v>0.16204754702491359</v>
          </cell>
          <cell r="N88" t="str">
            <v/>
          </cell>
          <cell r="P88">
            <v>6.4137839822233228E-2</v>
          </cell>
          <cell r="Q88">
            <v>2.6198965789613156E-3</v>
          </cell>
          <cell r="R88">
            <v>6.6757736401194548E-2</v>
          </cell>
          <cell r="S88" t="str">
            <v/>
          </cell>
          <cell r="U88">
            <v>0.43115049382853371</v>
          </cell>
          <cell r="V88">
            <v>1.6950222572815381</v>
          </cell>
          <cell r="W88">
            <v>0.48062115143223794</v>
          </cell>
          <cell r="X88">
            <v>5.62741866026933E-3</v>
          </cell>
          <cell r="Y88">
            <v>2.6124213212025791</v>
          </cell>
          <cell r="Z88" t="str">
            <v/>
          </cell>
          <cell r="AC88">
            <v>1.8738730734068867E-2</v>
          </cell>
          <cell r="AD88">
            <v>1.7254894589970132E-2</v>
          </cell>
          <cell r="AE88">
            <v>3.5993625324038998E-2</v>
          </cell>
        </row>
        <row r="89">
          <cell r="B89" t="str">
            <v>822</v>
          </cell>
          <cell r="C89">
            <v>4.3340949212699945E-2</v>
          </cell>
          <cell r="D89">
            <v>1.3411161643174753E-2</v>
          </cell>
          <cell r="E89">
            <v>4.9065225523811087E-4</v>
          </cell>
          <cell r="F89">
            <v>0.10505861112513805</v>
          </cell>
          <cell r="G89">
            <v>0.54579099410081</v>
          </cell>
          <cell r="H89">
            <v>0.7080923683370608</v>
          </cell>
          <cell r="I89" t="str">
            <v/>
          </cell>
          <cell r="K89">
            <v>0.23615289004997081</v>
          </cell>
          <cell r="L89">
            <v>4.7597160043269535E-3</v>
          </cell>
          <cell r="M89">
            <v>0.24091260605429776</v>
          </cell>
          <cell r="N89" t="str">
            <v/>
          </cell>
          <cell r="P89">
            <v>3.7694943702358172E-3</v>
          </cell>
          <cell r="Q89">
            <v>3.1224005792260669E-2</v>
          </cell>
          <cell r="R89">
            <v>3.4993500162496485E-2</v>
          </cell>
          <cell r="S89" t="str">
            <v/>
          </cell>
          <cell r="U89">
            <v>3.0367780072123724E-2</v>
          </cell>
          <cell r="V89">
            <v>3.9929821787475072E-3</v>
          </cell>
          <cell r="W89">
            <v>1.177035791496493E-3</v>
          </cell>
          <cell r="X89">
            <v>1.1659886579233425E-2</v>
          </cell>
          <cell r="Y89">
            <v>4.7197684621601149E-2</v>
          </cell>
          <cell r="Z89" t="str">
            <v/>
          </cell>
          <cell r="AC89">
            <v>1.3186630373057421E-3</v>
          </cell>
          <cell r="AD89">
            <v>1.1494301013065453E-3</v>
          </cell>
          <cell r="AE89">
            <v>2.4680931386122876E-3</v>
          </cell>
        </row>
        <row r="90">
          <cell r="B90" t="str">
            <v>823</v>
          </cell>
          <cell r="C90">
            <v>0.83047963806409242</v>
          </cell>
          <cell r="D90">
            <v>1.6606041892732164</v>
          </cell>
          <cell r="E90">
            <v>8.3101110985305728E-3</v>
          </cell>
          <cell r="F90">
            <v>0.36883986483843989</v>
          </cell>
          <cell r="G90">
            <v>2.6409341222570788E-3</v>
          </cell>
          <cell r="H90">
            <v>2.8708747373965364</v>
          </cell>
          <cell r="I90" t="str">
            <v/>
          </cell>
          <cell r="K90">
            <v>3.5818552384543186E-2</v>
          </cell>
          <cell r="L90">
            <v>0.14920601213422485</v>
          </cell>
          <cell r="M90">
            <v>0.18502456451876803</v>
          </cell>
          <cell r="N90" t="str">
            <v/>
          </cell>
          <cell r="P90">
            <v>2.8560120669832812E-4</v>
          </cell>
          <cell r="Q90">
            <v>1.3323715158611015E-2</v>
          </cell>
          <cell r="R90">
            <v>1.3609316365309343E-2</v>
          </cell>
          <cell r="S90" t="str">
            <v/>
          </cell>
          <cell r="U90">
            <v>8.2687182177249834E-3</v>
          </cell>
          <cell r="V90">
            <v>1.5965394147565343E-2</v>
          </cell>
          <cell r="W90">
            <v>6.6740906988087137E-3</v>
          </cell>
          <cell r="X90">
            <v>2.6585984891129805E-2</v>
          </cell>
          <cell r="Y90">
            <v>5.7494187955228843E-2</v>
          </cell>
          <cell r="Z90" t="str">
            <v/>
          </cell>
          <cell r="AC90">
            <v>1.2604753850479484E-3</v>
          </cell>
          <cell r="AD90">
            <v>1.2376851486006282E-3</v>
          </cell>
          <cell r="AE90">
            <v>2.4981605336485769E-3</v>
          </cell>
        </row>
        <row r="91">
          <cell r="B91" t="str">
            <v>825</v>
          </cell>
          <cell r="C91">
            <v>2.8084343526896673</v>
          </cell>
          <cell r="D91">
            <v>0.36562957583406797</v>
          </cell>
          <cell r="E91">
            <v>0.14897452681215259</v>
          </cell>
          <cell r="F91">
            <v>0.4048988911603113</v>
          </cell>
          <cell r="G91">
            <v>2.5295100765175587</v>
          </cell>
          <cell r="H91">
            <v>6.2574474230137582</v>
          </cell>
          <cell r="I91" t="str">
            <v/>
          </cell>
          <cell r="K91">
            <v>0.89381880176901252</v>
          </cell>
          <cell r="L91">
            <v>4.0942882770747229</v>
          </cell>
          <cell r="M91">
            <v>4.9881070788437354</v>
          </cell>
          <cell r="N91" t="str">
            <v/>
          </cell>
          <cell r="P91">
            <v>0.59722677364072618</v>
          </cell>
          <cell r="Q91">
            <v>0.13583123838379155</v>
          </cell>
          <cell r="R91">
            <v>0.7330580120245177</v>
          </cell>
          <cell r="S91" t="str">
            <v/>
          </cell>
          <cell r="U91">
            <v>0.20704157762604417</v>
          </cell>
          <cell r="V91">
            <v>1.8622385972078759E-2</v>
          </cell>
          <cell r="W91">
            <v>0.21524561728807554</v>
          </cell>
          <cell r="X91">
            <v>0.17100896645390629</v>
          </cell>
          <cell r="Y91">
            <v>0.61191854734010476</v>
          </cell>
          <cell r="Z91" t="str">
            <v/>
          </cell>
          <cell r="AC91">
            <v>0.31076322895610947</v>
          </cell>
          <cell r="AD91">
            <v>0.28575557404185747</v>
          </cell>
          <cell r="AE91">
            <v>0.59651880299796689</v>
          </cell>
        </row>
        <row r="92">
          <cell r="B92" t="str">
            <v>826</v>
          </cell>
          <cell r="C92">
            <v>5.7877268536940779E-2</v>
          </cell>
          <cell r="D92">
            <v>3.9314359274407207</v>
          </cell>
          <cell r="E92">
            <v>0.20197873414301415</v>
          </cell>
          <cell r="F92">
            <v>0.12058580690197844</v>
          </cell>
          <cell r="G92">
            <v>0.34085579278450712</v>
          </cell>
          <cell r="H92">
            <v>4.6527335298071604</v>
          </cell>
          <cell r="I92" t="str">
            <v/>
          </cell>
          <cell r="K92">
            <v>0.47753333708434564</v>
          </cell>
          <cell r="L92">
            <v>5.2578930915911259</v>
          </cell>
          <cell r="M92">
            <v>5.7354264286754715</v>
          </cell>
          <cell r="N92" t="str">
            <v/>
          </cell>
          <cell r="P92">
            <v>7.7711130065455194</v>
          </cell>
          <cell r="Q92">
            <v>1.0333992775882905</v>
          </cell>
          <cell r="R92">
            <v>8.8045122841338106</v>
          </cell>
          <cell r="S92" t="str">
            <v>DANGER</v>
          </cell>
          <cell r="U92">
            <v>0.46570558555202685</v>
          </cell>
          <cell r="V92">
            <v>1.9979788173841762</v>
          </cell>
          <cell r="W92">
            <v>0.29019708281132284</v>
          </cell>
          <cell r="X92">
            <v>2.4499989633061719E-3</v>
          </cell>
          <cell r="Y92">
            <v>2.7563314847108318</v>
          </cell>
          <cell r="Z92" t="str">
            <v/>
          </cell>
          <cell r="AC92">
            <v>5.560422620013542E-3</v>
          </cell>
          <cell r="AD92">
            <v>5.3254242648114085E-3</v>
          </cell>
          <cell r="AE92">
            <v>1.0885846884824951E-2</v>
          </cell>
        </row>
        <row r="93">
          <cell r="B93" t="str">
            <v>830</v>
          </cell>
          <cell r="C93">
            <v>1.1422165034134901E-2</v>
          </cell>
          <cell r="D93">
            <v>0.44660639477421371</v>
          </cell>
          <cell r="E93">
            <v>1.1035823233233495E-3</v>
          </cell>
          <cell r="F93">
            <v>0.21116682126644085</v>
          </cell>
          <cell r="G93">
            <v>0.4592860342757879</v>
          </cell>
          <cell r="H93">
            <v>1.1295849976739007</v>
          </cell>
          <cell r="I93" t="str">
            <v/>
          </cell>
          <cell r="K93">
            <v>1.1065775094111786E-2</v>
          </cell>
          <cell r="L93">
            <v>9.665650199424447E-2</v>
          </cell>
          <cell r="M93">
            <v>0.10772227708835626</v>
          </cell>
          <cell r="N93" t="str">
            <v/>
          </cell>
          <cell r="P93">
            <v>3.501405685027815</v>
          </cell>
          <cell r="Q93">
            <v>0.41598768566086725</v>
          </cell>
          <cell r="R93">
            <v>3.9173933706886821</v>
          </cell>
          <cell r="S93" t="str">
            <v/>
          </cell>
          <cell r="U93">
            <v>0.59424096428362783</v>
          </cell>
          <cell r="V93">
            <v>1.2449350206124954</v>
          </cell>
          <cell r="W93">
            <v>0.86147618403652948</v>
          </cell>
          <cell r="X93">
            <v>0.96251393751587144</v>
          </cell>
          <cell r="Y93">
            <v>3.6631661064485241</v>
          </cell>
          <cell r="Z93" t="str">
            <v/>
          </cell>
          <cell r="AC93">
            <v>1.1038720110388211E-2</v>
          </cell>
          <cell r="AD93">
            <v>1.0587897235399957E-2</v>
          </cell>
          <cell r="AE93">
            <v>2.162661734578817E-2</v>
          </cell>
        </row>
        <row r="94">
          <cell r="B94" t="str">
            <v>831</v>
          </cell>
          <cell r="C94">
            <v>7.2844073761554089</v>
          </cell>
          <cell r="D94">
            <v>1.2879183796393856</v>
          </cell>
          <cell r="E94">
            <v>0.11438863715333188</v>
          </cell>
          <cell r="F94">
            <v>3.3924754874400671</v>
          </cell>
          <cell r="G94">
            <v>1.3757990085002199</v>
          </cell>
          <cell r="H94">
            <v>13.454988888888415</v>
          </cell>
          <cell r="I94" t="str">
            <v>DANGER</v>
          </cell>
          <cell r="K94">
            <v>0.55335311685783584</v>
          </cell>
          <cell r="L94">
            <v>3.3370736727471701</v>
          </cell>
          <cell r="M94">
            <v>3.890426789605006</v>
          </cell>
          <cell r="N94" t="str">
            <v/>
          </cell>
          <cell r="P94">
            <v>0.72713261279504149</v>
          </cell>
          <cell r="Q94">
            <v>0.26861809718793322</v>
          </cell>
          <cell r="R94">
            <v>0.99575070998297477</v>
          </cell>
          <cell r="S94" t="str">
            <v/>
          </cell>
          <cell r="U94">
            <v>2.8041079832012782E-2</v>
          </cell>
          <cell r="V94">
            <v>0.11368563763936297</v>
          </cell>
          <cell r="W94">
            <v>7.2229882879776011E-2</v>
          </cell>
          <cell r="X94">
            <v>0.7379973939355936</v>
          </cell>
          <cell r="Y94">
            <v>0.95195399428674543</v>
          </cell>
          <cell r="Z94" t="str">
            <v/>
          </cell>
          <cell r="AC94">
            <v>0.1820675392477841</v>
          </cell>
          <cell r="AD94">
            <v>0.16633031843514626</v>
          </cell>
          <cell r="AE94">
            <v>0.34839785768293036</v>
          </cell>
        </row>
        <row r="95">
          <cell r="B95" t="str">
            <v>835</v>
          </cell>
          <cell r="C95">
            <v>0.1194296943869219</v>
          </cell>
          <cell r="D95">
            <v>6.9986704663278609E-2</v>
          </cell>
          <cell r="E95">
            <v>3.0561470792277955E-2</v>
          </cell>
          <cell r="F95">
            <v>9.8152791390726427E-2</v>
          </cell>
          <cell r="G95">
            <v>0.69395729827839792</v>
          </cell>
          <cell r="H95">
            <v>1.0120879595116028</v>
          </cell>
          <cell r="I95" t="str">
            <v/>
          </cell>
          <cell r="K95">
            <v>0.12675308074397193</v>
          </cell>
          <cell r="L95">
            <v>4.9428595028430306E-2</v>
          </cell>
          <cell r="M95">
            <v>0.17618167577240224</v>
          </cell>
          <cell r="N95" t="str">
            <v/>
          </cell>
          <cell r="P95">
            <v>0.3042725142239302</v>
          </cell>
          <cell r="Q95">
            <v>3.662328156210468E-3</v>
          </cell>
          <cell r="R95">
            <v>0.30793484238014068</v>
          </cell>
          <cell r="S95" t="str">
            <v/>
          </cell>
          <cell r="U95">
            <v>0.15713151214589682</v>
          </cell>
          <cell r="V95">
            <v>1.0557202242352253</v>
          </cell>
          <cell r="W95">
            <v>1.2353650604781821</v>
          </cell>
          <cell r="X95">
            <v>2.4065801125324304</v>
          </cell>
          <cell r="Y95">
            <v>4.8547969093917347</v>
          </cell>
          <cell r="Z95" t="str">
            <v/>
          </cell>
          <cell r="AC95">
            <v>0.16746871222862811</v>
          </cell>
          <cell r="AD95">
            <v>0.15617339861695484</v>
          </cell>
          <cell r="AE95">
            <v>0.32364211084558292</v>
          </cell>
        </row>
        <row r="96">
          <cell r="B96" t="str">
            <v>836</v>
          </cell>
          <cell r="C96">
            <v>1.4483172283726991E-2</v>
          </cell>
          <cell r="D96">
            <v>1.4129898165382358E-3</v>
          </cell>
          <cell r="E96">
            <v>3.5324745413455895E-4</v>
          </cell>
          <cell r="F96">
            <v>5.2928313633275145E-2</v>
          </cell>
          <cell r="G96">
            <v>0.24511189028171382</v>
          </cell>
          <cell r="H96">
            <v>0.31428961346938877</v>
          </cell>
          <cell r="I96" t="str">
            <v/>
          </cell>
          <cell r="K96">
            <v>0.1401673975061164</v>
          </cell>
          <cell r="L96">
            <v>0.18016982753043681</v>
          </cell>
          <cell r="M96">
            <v>0.32033722503655321</v>
          </cell>
          <cell r="N96" t="str">
            <v/>
          </cell>
          <cell r="P96">
            <v>2.2241788018043051E-3</v>
          </cell>
          <cell r="Q96">
            <v>1.7744450120658231E-3</v>
          </cell>
          <cell r="R96">
            <v>3.9986238138701282E-3</v>
          </cell>
          <cell r="S96" t="str">
            <v/>
          </cell>
          <cell r="U96">
            <v>1.376523556180086E-2</v>
          </cell>
          <cell r="V96">
            <v>1.0184928229825313E-2</v>
          </cell>
          <cell r="W96">
            <v>0.2600002217712884</v>
          </cell>
          <cell r="X96">
            <v>4.5683406702667689E-3</v>
          </cell>
          <cell r="Y96">
            <v>0.28851872623318137</v>
          </cell>
          <cell r="Z96" t="str">
            <v/>
          </cell>
          <cell r="AC96">
            <v>3.1898205780616756E-4</v>
          </cell>
          <cell r="AD96">
            <v>3.3241811952343202E-4</v>
          </cell>
          <cell r="AE96">
            <v>6.5140017732959958E-4</v>
          </cell>
        </row>
        <row r="97">
          <cell r="B97" t="str">
            <v>837</v>
          </cell>
          <cell r="C97">
            <v>1.1895495215976779E-2</v>
          </cell>
          <cell r="D97">
            <v>5.3721591297960225E-3</v>
          </cell>
          <cell r="E97">
            <v>1.9186282606414413E-3</v>
          </cell>
          <cell r="F97">
            <v>2.9163149561749716E-2</v>
          </cell>
          <cell r="G97">
            <v>0.51419237385190364</v>
          </cell>
          <cell r="H97">
            <v>0.56254180602006754</v>
          </cell>
          <cell r="I97" t="str">
            <v/>
          </cell>
          <cell r="K97">
            <v>8.800745122537082E-2</v>
          </cell>
          <cell r="L97">
            <v>8.3136190087433528E-3</v>
          </cell>
          <cell r="M97">
            <v>9.6321070234114167E-2</v>
          </cell>
          <cell r="N97" t="str">
            <v/>
          </cell>
          <cell r="P97">
            <v>1.1621229012533259E-2</v>
          </cell>
          <cell r="Q97">
            <v>5.5268403094490909E-2</v>
          </cell>
          <cell r="R97">
            <v>6.6889632107024172E-2</v>
          </cell>
          <cell r="S97" t="str">
            <v/>
          </cell>
          <cell r="U97">
            <v>5.0358659054312568E-2</v>
          </cell>
          <cell r="V97">
            <v>9.4140963706182638E-3</v>
          </cell>
          <cell r="W97">
            <v>5.044874610091908E-3</v>
          </cell>
          <cell r="X97">
            <v>2.0720020720020947E-3</v>
          </cell>
          <cell r="Y97">
            <v>6.6889632107024824E-2</v>
          </cell>
          <cell r="Z97" t="str">
            <v/>
          </cell>
          <cell r="AC97">
            <v>0</v>
          </cell>
          <cell r="AD97">
            <v>0</v>
          </cell>
          <cell r="AE97">
            <v>0</v>
          </cell>
        </row>
        <row r="98">
          <cell r="B98" t="str">
            <v>840</v>
          </cell>
          <cell r="C98">
            <v>0.24310889139538874</v>
          </cell>
          <cell r="D98">
            <v>0.34110292218524552</v>
          </cell>
          <cell r="E98">
            <v>0.61847274465892255</v>
          </cell>
          <cell r="F98">
            <v>0.25525788864220922</v>
          </cell>
          <cell r="G98">
            <v>4.4220389200577949E-2</v>
          </cell>
          <cell r="H98">
            <v>1.502162836082344</v>
          </cell>
          <cell r="I98" t="str">
            <v/>
          </cell>
          <cell r="K98">
            <v>3.7421097164158532E-4</v>
          </cell>
          <cell r="L98">
            <v>0.63724155466762833</v>
          </cell>
          <cell r="M98">
            <v>0.63761576563926992</v>
          </cell>
          <cell r="N98" t="str">
            <v/>
          </cell>
          <cell r="P98">
            <v>0.31705076616655242</v>
          </cell>
          <cell r="Q98">
            <v>4.9624179981911265E-2</v>
          </cell>
          <cell r="R98">
            <v>0.36667494614846369</v>
          </cell>
          <cell r="S98" t="str">
            <v/>
          </cell>
          <cell r="U98">
            <v>4.2222176947121326E-2</v>
          </cell>
          <cell r="V98">
            <v>1.7829823351044827E-2</v>
          </cell>
          <cell r="W98">
            <v>7.3570401543085209E-2</v>
          </cell>
          <cell r="X98">
            <v>0.30568536305796878</v>
          </cell>
          <cell r="Y98">
            <v>0.43930776489922013</v>
          </cell>
          <cell r="Z98" t="str">
            <v/>
          </cell>
          <cell r="AC98">
            <v>1.3694694029492985E-2</v>
          </cell>
          <cell r="AD98">
            <v>1.3199705088665685E-2</v>
          </cell>
          <cell r="AE98">
            <v>2.689439911815867E-2</v>
          </cell>
        </row>
        <row r="99">
          <cell r="B99" t="str">
            <v>841</v>
          </cell>
          <cell r="C99">
            <v>3.0074833679919797</v>
          </cell>
          <cell r="D99">
            <v>0.49792496886245097</v>
          </cell>
          <cell r="F99">
            <v>0.74440197264314301</v>
          </cell>
          <cell r="G99">
            <v>1.8120339218419797E-3</v>
          </cell>
          <cell r="H99">
            <v>4.2516223434194158</v>
          </cell>
          <cell r="I99" t="str">
            <v/>
          </cell>
          <cell r="K99">
            <v>3.4016300311095704E-2</v>
          </cell>
          <cell r="L99">
            <v>1.0187445836758953</v>
          </cell>
          <cell r="M99">
            <v>1.0527608839869909</v>
          </cell>
          <cell r="N99" t="str">
            <v/>
          </cell>
          <cell r="P99">
            <v>4.00122119888103</v>
          </cell>
          <cell r="Q99">
            <v>0.89559760936492416</v>
          </cell>
          <cell r="R99">
            <v>4.8968188082459543</v>
          </cell>
          <cell r="S99" t="str">
            <v/>
          </cell>
          <cell r="U99">
            <v>0.136016540923692</v>
          </cell>
          <cell r="V99">
            <v>5.4015668514310562E-2</v>
          </cell>
          <cell r="W99">
            <v>0.19828280015714975</v>
          </cell>
          <cell r="X99">
            <v>2.8645438791221491</v>
          </cell>
          <cell r="Y99">
            <v>3.2528588887173013</v>
          </cell>
          <cell r="Z99" t="str">
            <v/>
          </cell>
          <cell r="AC99">
            <v>0.33731488165813966</v>
          </cell>
          <cell r="AD99">
            <v>0.38902447135974388</v>
          </cell>
          <cell r="AE99">
            <v>0.72633935301788355</v>
          </cell>
        </row>
        <row r="100">
          <cell r="B100" t="str">
            <v>845</v>
          </cell>
          <cell r="C100">
            <v>0.27512987329131516</v>
          </cell>
          <cell r="D100">
            <v>1.2351141767745843</v>
          </cell>
          <cell r="E100">
            <v>9.5208790607670436E-3</v>
          </cell>
          <cell r="F100">
            <v>1.0012412304492289</v>
          </cell>
          <cell r="G100">
            <v>9.2621765286061697E-2</v>
          </cell>
          <cell r="H100">
            <v>2.6136279248619569</v>
          </cell>
          <cell r="I100" t="str">
            <v/>
          </cell>
          <cell r="K100">
            <v>8.7257508974305981E-2</v>
          </cell>
          <cell r="L100">
            <v>4.9714077699834425</v>
          </cell>
          <cell r="M100">
            <v>5.0586652789577489</v>
          </cell>
          <cell r="N100" t="str">
            <v/>
          </cell>
          <cell r="P100">
            <v>3.6800553022510485</v>
          </cell>
          <cell r="Q100">
            <v>0.25391041727906016</v>
          </cell>
          <cell r="R100">
            <v>3.9339657195301085</v>
          </cell>
          <cell r="S100" t="str">
            <v/>
          </cell>
          <cell r="U100">
            <v>0.27024202884070725</v>
          </cell>
          <cell r="V100">
            <v>2.2138706562816131</v>
          </cell>
          <cell r="W100">
            <v>0.18024014483792924</v>
          </cell>
          <cell r="X100">
            <v>3.2436121384173351E-2</v>
          </cell>
          <cell r="Y100">
            <v>2.696788951344423</v>
          </cell>
          <cell r="Z100" t="str">
            <v/>
          </cell>
          <cell r="AC100">
            <v>5.1726924720509344E-3</v>
          </cell>
          <cell r="AD100">
            <v>4.8703181694575437E-3</v>
          </cell>
          <cell r="AE100">
            <v>1.0043010641508478E-2</v>
          </cell>
        </row>
        <row r="101">
          <cell r="B101" t="str">
            <v>846</v>
          </cell>
          <cell r="C101">
            <v>2.1628826615095136</v>
          </cell>
          <cell r="D101">
            <v>9.0922828934112982E-3</v>
          </cell>
          <cell r="E101">
            <v>0.11354265466894045</v>
          </cell>
          <cell r="F101">
            <v>0.1955845592095421</v>
          </cell>
          <cell r="G101">
            <v>5.9244579558419622E-2</v>
          </cell>
          <cell r="H101">
            <v>2.540346737839827</v>
          </cell>
          <cell r="I101" t="str">
            <v/>
          </cell>
          <cell r="K101">
            <v>8.2549963207682268E-3</v>
          </cell>
          <cell r="L101">
            <v>0.75055650351842063</v>
          </cell>
          <cell r="M101">
            <v>0.75881149983918883</v>
          </cell>
          <cell r="N101" t="str">
            <v/>
          </cell>
          <cell r="P101">
            <v>1.9702133582559733</v>
          </cell>
          <cell r="Q101">
            <v>0.31992535394482802</v>
          </cell>
          <cell r="R101">
            <v>2.2901387122008012</v>
          </cell>
          <cell r="S101" t="str">
            <v/>
          </cell>
          <cell r="U101">
            <v>4.2882146126766321</v>
          </cell>
          <cell r="V101">
            <v>10.990996901150062</v>
          </cell>
          <cell r="W101">
            <v>9.0700901223041051</v>
          </cell>
          <cell r="X101">
            <v>7.0357094315560245</v>
          </cell>
          <cell r="Y101">
            <v>31.385011067686825</v>
          </cell>
          <cell r="Z101" t="str">
            <v>DANGER</v>
          </cell>
          <cell r="AC101">
            <v>0.3129561205967677</v>
          </cell>
          <cell r="AD101">
            <v>0.30768306043506988</v>
          </cell>
          <cell r="AE101">
            <v>0.62063918103183757</v>
          </cell>
        </row>
        <row r="102">
          <cell r="B102" t="str">
            <v>850</v>
          </cell>
          <cell r="C102">
            <v>0.98452979384715611</v>
          </cell>
          <cell r="D102">
            <v>0.15912552575633582</v>
          </cell>
          <cell r="E102">
            <v>3.8443757238560305E-2</v>
          </cell>
          <cell r="F102">
            <v>0.17942011629580443</v>
          </cell>
          <cell r="G102">
            <v>2.7477971802196643</v>
          </cell>
          <cell r="H102">
            <v>4.1093163733575206</v>
          </cell>
          <cell r="I102" t="str">
            <v/>
          </cell>
          <cell r="K102">
            <v>0.30485909150922758</v>
          </cell>
          <cell r="L102">
            <v>2.6124544413935618</v>
          </cell>
          <cell r="M102">
            <v>2.9173135329027895</v>
          </cell>
          <cell r="N102" t="str">
            <v/>
          </cell>
          <cell r="P102">
            <v>1.5693296021162657</v>
          </cell>
          <cell r="Q102">
            <v>1.901152544745302E-2</v>
          </cell>
          <cell r="R102">
            <v>1.5883411275637187</v>
          </cell>
          <cell r="S102" t="str">
            <v/>
          </cell>
          <cell r="U102">
            <v>6.2527689708981343E-2</v>
          </cell>
          <cell r="V102">
            <v>0.55321175619746354</v>
          </cell>
          <cell r="W102">
            <v>9.8908797254446651E-2</v>
          </cell>
          <cell r="X102">
            <v>3.5069535772181522</v>
          </cell>
          <cell r="Y102">
            <v>4.2216018203790435</v>
          </cell>
          <cell r="Z102" t="str">
            <v/>
          </cell>
          <cell r="AC102">
            <v>0.12403552040664062</v>
          </cell>
          <cell r="AD102">
            <v>0.11515404832505008</v>
          </cell>
          <cell r="AE102">
            <v>0.2391895687316907</v>
          </cell>
        </row>
        <row r="103">
          <cell r="B103" t="str">
            <v>851</v>
          </cell>
          <cell r="C103">
            <v>1.2874455634389221</v>
          </cell>
          <cell r="D103">
            <v>0.55719842414479925</v>
          </cell>
          <cell r="E103">
            <v>0.11143968482895981</v>
          </cell>
          <cell r="F103">
            <v>0.26992265104547114</v>
          </cell>
          <cell r="G103">
            <v>0.27676286853631987</v>
          </cell>
          <cell r="H103">
            <v>2.5027691919944726</v>
          </cell>
          <cell r="I103" t="str">
            <v/>
          </cell>
          <cell r="K103">
            <v>0.30970870583361182</v>
          </cell>
          <cell r="L103">
            <v>3.7237307592631148</v>
          </cell>
          <cell r="M103">
            <v>4.0334394650967269</v>
          </cell>
          <cell r="N103" t="str">
            <v/>
          </cell>
          <cell r="P103">
            <v>1.6896127822613523</v>
          </cell>
          <cell r="Q103">
            <v>0.26601536857551084</v>
          </cell>
          <cell r="R103">
            <v>1.9556281508368631</v>
          </cell>
          <cell r="S103" t="str">
            <v/>
          </cell>
          <cell r="U103">
            <v>0.23175994485777598</v>
          </cell>
          <cell r="V103">
            <v>0.41522732113696076</v>
          </cell>
          <cell r="W103">
            <v>0.80648575395790922</v>
          </cell>
          <cell r="X103">
            <v>5.855206840115132</v>
          </cell>
          <cell r="Y103">
            <v>7.3086798600677785</v>
          </cell>
          <cell r="Z103" t="str">
            <v/>
          </cell>
          <cell r="AC103">
            <v>5.6195448242107378E-2</v>
          </cell>
          <cell r="AD103">
            <v>5.6255103707332541E-2</v>
          </cell>
          <cell r="AE103">
            <v>0.11245055194943993</v>
          </cell>
        </row>
        <row r="104">
          <cell r="B104" t="str">
            <v>852</v>
          </cell>
          <cell r="C104">
            <v>5.1721849285994249E-2</v>
          </cell>
          <cell r="D104">
            <v>3.0922254418317544E-2</v>
          </cell>
          <cell r="E104">
            <v>3.0187853863592354E-2</v>
          </cell>
          <cell r="F104">
            <v>0.13303191758218258</v>
          </cell>
          <cell r="G104">
            <v>0.28972657369469013</v>
          </cell>
          <cell r="H104">
            <v>0.53559044884477691</v>
          </cell>
          <cell r="I104" t="str">
            <v/>
          </cell>
          <cell r="K104">
            <v>9.8440171353945463E-2</v>
          </cell>
          <cell r="L104">
            <v>6.485947626944329E-8</v>
          </cell>
          <cell r="M104">
            <v>9.8440236213421739E-2</v>
          </cell>
          <cell r="N104" t="str">
            <v/>
          </cell>
          <cell r="P104">
            <v>7.3787480057765443E-3</v>
          </cell>
          <cell r="Q104">
            <v>1.0936051342781914E-2</v>
          </cell>
          <cell r="R104">
            <v>1.831479934855846E-2</v>
          </cell>
          <cell r="S104" t="str">
            <v/>
          </cell>
          <cell r="U104">
            <v>1.7237192301617153E-2</v>
          </cell>
          <cell r="V104">
            <v>1.3039419231304276E-2</v>
          </cell>
          <cell r="W104">
            <v>7.7802302792722134E-7</v>
          </cell>
          <cell r="X104">
            <v>4.1529768933211975E-2</v>
          </cell>
          <cell r="Y104">
            <v>7.1807158489161332E-2</v>
          </cell>
          <cell r="Z104" t="str">
            <v/>
          </cell>
          <cell r="AC104">
            <v>2.5736752104363585E-2</v>
          </cell>
          <cell r="AD104">
            <v>2.4804261086088433E-2</v>
          </cell>
          <cell r="AE104">
            <v>5.0541013190452018E-2</v>
          </cell>
        </row>
        <row r="105">
          <cell r="B105" t="str">
            <v>855</v>
          </cell>
          <cell r="C105">
            <v>4.1122046183214289</v>
          </cell>
          <cell r="D105">
            <v>3.9761577119429227E-4</v>
          </cell>
          <cell r="E105">
            <v>0.15306950807306821</v>
          </cell>
          <cell r="F105">
            <v>1.8058403225788118E-2</v>
          </cell>
          <cell r="G105">
            <v>2.4251443153014902</v>
          </cell>
          <cell r="H105">
            <v>6.7088744606929698</v>
          </cell>
          <cell r="I105" t="str">
            <v/>
          </cell>
          <cell r="K105">
            <v>0.56112234094833813</v>
          </cell>
          <cell r="L105">
            <v>5.063793480467913</v>
          </cell>
          <cell r="M105">
            <v>5.6249158214162511</v>
          </cell>
          <cell r="N105" t="str">
            <v/>
          </cell>
          <cell r="P105">
            <v>3.6540599009461244E-3</v>
          </cell>
          <cell r="Q105">
            <v>2.5501987948858017E-2</v>
          </cell>
          <cell r="R105">
            <v>2.9156047849804141E-2</v>
          </cell>
          <cell r="S105" t="str">
            <v/>
          </cell>
          <cell r="U105">
            <v>5.6542166738042911E-3</v>
          </cell>
          <cell r="V105">
            <v>9.6753017735649663E-3</v>
          </cell>
          <cell r="W105">
            <v>2.26446277224433E-2</v>
          </cell>
          <cell r="X105">
            <v>0.39387302532530827</v>
          </cell>
          <cell r="Y105">
            <v>0.43184717149512081</v>
          </cell>
          <cell r="Z105" t="str">
            <v/>
          </cell>
          <cell r="AC105">
            <v>7.3771129084924128E-2</v>
          </cell>
          <cell r="AD105">
            <v>7.0228841257273716E-2</v>
          </cell>
          <cell r="AE105">
            <v>0.14399997034219786</v>
          </cell>
        </row>
        <row r="106">
          <cell r="B106" t="str">
            <v>856</v>
          </cell>
          <cell r="C106">
            <v>5.0617838793365628</v>
          </cell>
          <cell r="D106">
            <v>2.5303185571809959</v>
          </cell>
          <cell r="E106">
            <v>0.1258822628967505</v>
          </cell>
          <cell r="F106">
            <v>0.21045269057765201</v>
          </cell>
          <cell r="G106">
            <v>2.6484853800226329</v>
          </cell>
          <cell r="H106">
            <v>10.576922770014594</v>
          </cell>
          <cell r="I106" t="str">
            <v/>
          </cell>
          <cell r="K106">
            <v>2.7554133105268575</v>
          </cell>
          <cell r="L106">
            <v>5.1167880673392725</v>
          </cell>
          <cell r="M106">
            <v>7.8722013778661299</v>
          </cell>
          <cell r="N106" t="str">
            <v/>
          </cell>
          <cell r="P106">
            <v>2.672398002625627E-3</v>
          </cell>
          <cell r="Q106">
            <v>1.0911095246131425E-2</v>
          </cell>
          <cell r="R106">
            <v>1.3583493248757052E-2</v>
          </cell>
          <cell r="S106" t="str">
            <v/>
          </cell>
          <cell r="U106">
            <v>0.12181204438180269</v>
          </cell>
          <cell r="V106">
            <v>0.8777932945632525</v>
          </cell>
          <cell r="W106">
            <v>1.5358073096939158E-2</v>
          </cell>
          <cell r="X106">
            <v>2.2143685270107939E-3</v>
          </cell>
          <cell r="Y106">
            <v>1.0171777805690052</v>
          </cell>
          <cell r="Z106" t="str">
            <v/>
          </cell>
          <cell r="AC106">
            <v>4.8141793328587326E-2</v>
          </cell>
          <cell r="AD106">
            <v>4.4361301046328849E-2</v>
          </cell>
          <cell r="AE106">
            <v>9.2503094374916175E-2</v>
          </cell>
        </row>
        <row r="107">
          <cell r="B107" t="str">
            <v>857</v>
          </cell>
          <cell r="C107">
            <v>0.14626865671641792</v>
          </cell>
          <cell r="D107">
            <v>0.43880597014925377</v>
          </cell>
          <cell r="E107">
            <v>0.29253731343283584</v>
          </cell>
          <cell r="F107">
            <v>2.8614757843435878</v>
          </cell>
          <cell r="G107">
            <v>1.931236436546991E-2</v>
          </cell>
          <cell r="H107">
            <v>3.7584000890075653</v>
          </cell>
          <cell r="I107" t="str">
            <v/>
          </cell>
          <cell r="K107">
            <v>6.6063652329041705E-6</v>
          </cell>
          <cell r="L107">
            <v>3.1144293240823069E-4</v>
          </cell>
          <cell r="M107">
            <v>3.1804929764113487E-4</v>
          </cell>
          <cell r="N107" t="str">
            <v/>
          </cell>
          <cell r="P107">
            <v>0.63951230343769561</v>
          </cell>
          <cell r="Q107">
            <v>2.9790945812315089E-2</v>
          </cell>
          <cell r="R107">
            <v>0.66930324925001072</v>
          </cell>
          <cell r="S107" t="str">
            <v/>
          </cell>
          <cell r="U107">
            <v>1.3817919893618311</v>
          </cell>
          <cell r="V107">
            <v>3.8469706074623411</v>
          </cell>
          <cell r="W107">
            <v>0.50412675838977317</v>
          </cell>
          <cell r="X107">
            <v>0.16110616810065737</v>
          </cell>
          <cell r="Y107">
            <v>5.8939955233146026</v>
          </cell>
          <cell r="Z107" t="str">
            <v/>
          </cell>
          <cell r="AC107">
            <v>0.51944347646074551</v>
          </cell>
          <cell r="AD107">
            <v>0.5576847139915978</v>
          </cell>
          <cell r="AE107">
            <v>1.0771281904523433</v>
          </cell>
        </row>
        <row r="108">
          <cell r="B108" t="str">
            <v>860</v>
          </cell>
          <cell r="C108">
            <v>28.003060513274995</v>
          </cell>
          <cell r="D108">
            <v>8.7257855090044717E-2</v>
          </cell>
          <cell r="E108">
            <v>1.4199514746334793E-6</v>
          </cell>
          <cell r="F108">
            <v>0.27842129449596548</v>
          </cell>
          <cell r="G108">
            <v>0.14002267314772132</v>
          </cell>
          <cell r="H108">
            <v>28.508763755960203</v>
          </cell>
          <cell r="I108" t="str">
            <v>DANGER</v>
          </cell>
          <cell r="K108">
            <v>0.61710553726101902</v>
          </cell>
          <cell r="L108">
            <v>23.655258170761932</v>
          </cell>
          <cell r="M108">
            <v>24.272363708022951</v>
          </cell>
          <cell r="N108" t="str">
            <v>DANGER</v>
          </cell>
          <cell r="P108">
            <v>1.9677965709605671</v>
          </cell>
          <cell r="Q108">
            <v>0.20157080928094406</v>
          </cell>
          <cell r="R108">
            <v>2.1693673802415114</v>
          </cell>
          <cell r="S108" t="str">
            <v/>
          </cell>
          <cell r="U108">
            <v>0.29556337535369348</v>
          </cell>
          <cell r="V108">
            <v>3.9631417597217791</v>
          </cell>
          <cell r="W108">
            <v>5.3608315282859852E-3</v>
          </cell>
          <cell r="X108">
            <v>0.4942967236623752</v>
          </cell>
          <cell r="Y108">
            <v>4.758362690266134</v>
          </cell>
          <cell r="Z108" t="str">
            <v/>
          </cell>
          <cell r="AC108">
            <v>0.10507252655009046</v>
          </cell>
          <cell r="AD108">
            <v>9.6514583211169055E-2</v>
          </cell>
          <cell r="AE108">
            <v>0.20158710976125951</v>
          </cell>
        </row>
        <row r="109">
          <cell r="B109" t="str">
            <v>861</v>
          </cell>
          <cell r="C109">
            <v>1.079385532410539</v>
          </cell>
          <cell r="D109">
            <v>0.44222981521017424</v>
          </cell>
          <cell r="E109">
            <v>0.58890308435630534</v>
          </cell>
          <cell r="F109">
            <v>1.2558979690865912</v>
          </cell>
          <cell r="G109">
            <v>0.35491536811742969</v>
          </cell>
          <cell r="H109">
            <v>3.7213317691810395</v>
          </cell>
          <cell r="I109" t="str">
            <v/>
          </cell>
          <cell r="K109">
            <v>1.0787702859556914</v>
          </cell>
          <cell r="L109">
            <v>6.6290461731238208</v>
          </cell>
          <cell r="M109">
            <v>7.7078164590795124</v>
          </cell>
          <cell r="N109" t="str">
            <v/>
          </cell>
          <cell r="P109">
            <v>3.2056447958632051</v>
          </cell>
          <cell r="Q109">
            <v>1.2907318677185577</v>
          </cell>
          <cell r="R109">
            <v>4.4963766635817626</v>
          </cell>
          <cell r="S109" t="str">
            <v/>
          </cell>
          <cell r="U109">
            <v>2.1678644557058346</v>
          </cell>
          <cell r="V109">
            <v>5.7063409069301315E-3</v>
          </cell>
          <cell r="W109">
            <v>1.6173636003215017E-2</v>
          </cell>
          <cell r="X109">
            <v>40.980892710016789</v>
          </cell>
          <cell r="Y109">
            <v>43.170637142632771</v>
          </cell>
          <cell r="Z109" t="str">
            <v>DANGER</v>
          </cell>
          <cell r="AC109">
            <v>1.5916945223341286</v>
          </cell>
          <cell r="AD109">
            <v>1.6273661924637188</v>
          </cell>
          <cell r="AE109">
            <v>3.2190607147978474</v>
          </cell>
        </row>
        <row r="110">
          <cell r="B110" t="str">
            <v>865</v>
          </cell>
          <cell r="C110">
            <v>3.3348448799212314E-3</v>
          </cell>
          <cell r="D110">
            <v>6.8169691195385821E-4</v>
          </cell>
          <cell r="E110">
            <v>1.580373893043819E-2</v>
          </cell>
          <cell r="F110">
            <v>1.5950754420559671E-2</v>
          </cell>
          <cell r="G110">
            <v>0.7969806921232786</v>
          </cell>
          <cell r="H110">
            <v>0.83275172726615154</v>
          </cell>
          <cell r="I110" t="str">
            <v/>
          </cell>
          <cell r="K110">
            <v>1.1527209315565315E-2</v>
          </cell>
          <cell r="L110">
            <v>0.25773324497841787</v>
          </cell>
          <cell r="M110">
            <v>0.26926045429398321</v>
          </cell>
          <cell r="N110" t="str">
            <v/>
          </cell>
          <cell r="P110">
            <v>1.3661999559840112</v>
          </cell>
          <cell r="Q110">
            <v>6.4943801563453529E-2</v>
          </cell>
          <cell r="R110">
            <v>1.4311437575474648</v>
          </cell>
          <cell r="S110" t="str">
            <v/>
          </cell>
          <cell r="U110">
            <v>9.0150845468742788E-2</v>
          </cell>
          <cell r="V110">
            <v>0.16625597382359278</v>
          </cell>
          <cell r="W110">
            <v>0.60892308462580425</v>
          </cell>
          <cell r="X110">
            <v>5.1245909972490135E-3</v>
          </cell>
          <cell r="Y110">
            <v>0.87045449491538884</v>
          </cell>
          <cell r="Z110" t="str">
            <v/>
          </cell>
          <cell r="AC110">
            <v>3.43290008720573E-2</v>
          </cell>
          <cell r="AD110">
            <v>3.1848657995828714E-2</v>
          </cell>
          <cell r="AE110">
            <v>6.6177658867886013E-2</v>
          </cell>
        </row>
        <row r="111">
          <cell r="B111" t="str">
            <v>866</v>
          </cell>
          <cell r="C111">
            <v>9.99147491772376E-3</v>
          </cell>
          <cell r="D111">
            <v>6.0959655257971984E-3</v>
          </cell>
          <cell r="E111">
            <v>1.534929285307011E-2</v>
          </cell>
          <cell r="F111">
            <v>6.8129594443514505E-2</v>
          </cell>
          <cell r="G111">
            <v>0.66749536569471557</v>
          </cell>
          <cell r="H111">
            <v>0.76706169343482111</v>
          </cell>
          <cell r="I111" t="str">
            <v/>
          </cell>
          <cell r="K111">
            <v>3.7063775186041481E-2</v>
          </cell>
          <cell r="L111">
            <v>0.14188939651948423</v>
          </cell>
          <cell r="M111">
            <v>0.17895317170552572</v>
          </cell>
          <cell r="N111" t="str">
            <v/>
          </cell>
          <cell r="P111">
            <v>5.1375581793083172E-2</v>
          </cell>
          <cell r="Q111">
            <v>1.9967981266978789E-3</v>
          </cell>
          <cell r="R111">
            <v>5.3372379919781054E-2</v>
          </cell>
          <cell r="S111" t="str">
            <v/>
          </cell>
          <cell r="U111">
            <v>7.7333069342547869E-2</v>
          </cell>
          <cell r="V111">
            <v>0.14813621427539261</v>
          </cell>
          <cell r="W111">
            <v>2.022734675109572E-3</v>
          </cell>
          <cell r="X111">
            <v>5.8347917062963446E-2</v>
          </cell>
          <cell r="Y111">
            <v>0.28583993535601354</v>
          </cell>
          <cell r="Z111" t="str">
            <v/>
          </cell>
          <cell r="AC111">
            <v>9.4329955052962385E-3</v>
          </cell>
          <cell r="AD111">
            <v>9.8998161019747209E-3</v>
          </cell>
          <cell r="AE111">
            <v>1.9332811607270961E-2</v>
          </cell>
        </row>
        <row r="112">
          <cell r="B112" t="str">
            <v>867</v>
          </cell>
          <cell r="C112">
            <v>1.3496784963959172E-2</v>
          </cell>
          <cell r="D112">
            <v>7.3850332821662722E-3</v>
          </cell>
          <cell r="E112">
            <v>1.0186252802987981E-3</v>
          </cell>
          <cell r="F112">
            <v>1.0950221763211981E-2</v>
          </cell>
          <cell r="G112">
            <v>0.25210975687395309</v>
          </cell>
          <cell r="H112">
            <v>0.2849604221635893</v>
          </cell>
          <cell r="I112" t="str">
            <v/>
          </cell>
          <cell r="K112">
            <v>1.2879777615796818E-2</v>
          </cell>
          <cell r="L112">
            <v>1.1923419972194927E-3</v>
          </cell>
          <cell r="M112">
            <v>1.4072119613016311E-2</v>
          </cell>
          <cell r="N112" t="str">
            <v/>
          </cell>
          <cell r="P112">
            <v>2.0589176774786395E-3</v>
          </cell>
          <cell r="Q112">
            <v>1.9928769217859223E-2</v>
          </cell>
          <cell r="R112">
            <v>2.1987686895337862E-2</v>
          </cell>
          <cell r="S112" t="str">
            <v/>
          </cell>
          <cell r="U112">
            <v>1.5869205117925972E-2</v>
          </cell>
          <cell r="V112">
            <v>3.1660715229152071E-3</v>
          </cell>
          <cell r="W112">
            <v>2.0394939258044208E-3</v>
          </cell>
          <cell r="X112">
            <v>9.1291632869338485E-4</v>
          </cell>
          <cell r="Y112">
            <v>2.1987686895338983E-2</v>
          </cell>
          <cell r="Z112" t="str">
            <v/>
          </cell>
          <cell r="AC112">
            <v>0</v>
          </cell>
          <cell r="AD112">
            <v>0</v>
          </cell>
          <cell r="AE112">
            <v>0</v>
          </cell>
        </row>
        <row r="113">
          <cell r="B113" t="str">
            <v>868</v>
          </cell>
          <cell r="C113">
            <v>1.5225718046654403E-2</v>
          </cell>
          <cell r="D113">
            <v>1.0940635722146977E-3</v>
          </cell>
          <cell r="E113">
            <v>2.7351589305367441E-4</v>
          </cell>
          <cell r="F113">
            <v>1.8348209797887427E-2</v>
          </cell>
          <cell r="G113">
            <v>0.21995434599654562</v>
          </cell>
          <cell r="H113">
            <v>0.25489585330635584</v>
          </cell>
          <cell r="I113" t="str">
            <v/>
          </cell>
          <cell r="K113">
            <v>0.13403311170137616</v>
          </cell>
          <cell r="L113">
            <v>3.3263546036770841E-2</v>
          </cell>
          <cell r="M113">
            <v>0.167296657738147</v>
          </cell>
          <cell r="N113" t="str">
            <v/>
          </cell>
          <cell r="P113">
            <v>2.8274740263742642E-2</v>
          </cell>
          <cell r="Q113">
            <v>4.8031032257706031E-2</v>
          </cell>
          <cell r="R113">
            <v>7.630577252144867E-2</v>
          </cell>
          <cell r="S113" t="str">
            <v/>
          </cell>
          <cell r="U113">
            <v>3.7570256587048843E-2</v>
          </cell>
          <cell r="V113">
            <v>8.9583462194514201E-5</v>
          </cell>
          <cell r="W113">
            <v>2.9218086825605224E-6</v>
          </cell>
          <cell r="X113">
            <v>2.9021858846047535E-5</v>
          </cell>
          <cell r="Y113">
            <v>3.7691783716771968E-2</v>
          </cell>
          <cell r="Z113" t="str">
            <v/>
          </cell>
          <cell r="AC113">
            <v>1.0759801228460472E-2</v>
          </cell>
          <cell r="AD113">
            <v>9.8222251878053932E-3</v>
          </cell>
          <cell r="AE113">
            <v>2.0582026416265865E-2</v>
          </cell>
        </row>
        <row r="114">
          <cell r="B114" t="str">
            <v>869</v>
          </cell>
          <cell r="C114">
            <v>0.42133143580012683</v>
          </cell>
          <cell r="D114">
            <v>1.9607843137254867E-2</v>
          </cell>
          <cell r="E114">
            <v>1.9607843137254867E-2</v>
          </cell>
          <cell r="F114">
            <v>0.78366873065015474</v>
          </cell>
          <cell r="G114">
            <v>1.5074509803921514</v>
          </cell>
          <cell r="H114">
            <v>2.7516668331169427</v>
          </cell>
          <cell r="I114" t="str">
            <v/>
          </cell>
          <cell r="K114">
            <v>1.3418435734828397E-2</v>
          </cell>
          <cell r="L114">
            <v>0.17267594604099423</v>
          </cell>
          <cell r="M114">
            <v>0.18609438177582263</v>
          </cell>
          <cell r="N114" t="str">
            <v/>
          </cell>
          <cell r="P114">
            <v>2.9016242991540375</v>
          </cell>
          <cell r="Q114">
            <v>0.2588959647065513</v>
          </cell>
          <cell r="R114">
            <v>3.1605202638605889</v>
          </cell>
          <cell r="S114" t="str">
            <v/>
          </cell>
          <cell r="U114">
            <v>0.74569809750342508</v>
          </cell>
          <cell r="V114">
            <v>0.28480869899865091</v>
          </cell>
          <cell r="W114">
            <v>4.3997509726289419</v>
          </cell>
          <cell r="X114">
            <v>1.3994714650967176E-2</v>
          </cell>
          <cell r="Y114">
            <v>5.4442524837819848</v>
          </cell>
          <cell r="Z114" t="str">
            <v/>
          </cell>
          <cell r="AC114">
            <v>5.0638871421634951E-2</v>
          </cell>
          <cell r="AD114">
            <v>4.8030374125561694E-2</v>
          </cell>
          <cell r="AE114">
            <v>9.8669245547196638E-2</v>
          </cell>
        </row>
        <row r="115">
          <cell r="B115" t="str">
            <v>870</v>
          </cell>
          <cell r="C115">
            <v>1.2513316607225009</v>
          </cell>
          <cell r="D115">
            <v>1.4974159536274683</v>
          </cell>
          <cell r="E115">
            <v>0.13007616917012904</v>
          </cell>
          <cell r="F115">
            <v>0.70836912961935072</v>
          </cell>
          <cell r="G115">
            <v>2.2022202483461506E-4</v>
          </cell>
          <cell r="H115">
            <v>3.5874131351642831</v>
          </cell>
          <cell r="I115" t="str">
            <v/>
          </cell>
          <cell r="K115">
            <v>0.16181486880466361</v>
          </cell>
          <cell r="L115">
            <v>0.92016534391534244</v>
          </cell>
          <cell r="M115">
            <v>1.081980212720006</v>
          </cell>
          <cell r="N115" t="str">
            <v/>
          </cell>
          <cell r="P115">
            <v>3.0312901253882147</v>
          </cell>
          <cell r="Q115">
            <v>0.72257148826044981</v>
          </cell>
          <cell r="R115">
            <v>3.7538616136486644</v>
          </cell>
          <cell r="S115" t="str">
            <v/>
          </cell>
          <cell r="U115">
            <v>0.11852479307855374</v>
          </cell>
          <cell r="V115">
            <v>0.10163637424666817</v>
          </cell>
          <cell r="W115">
            <v>0.18214869281045776</v>
          </cell>
          <cell r="X115">
            <v>0.17504767092021983</v>
          </cell>
          <cell r="Y115">
            <v>0.57735753105589949</v>
          </cell>
          <cell r="Z115" t="str">
            <v/>
          </cell>
          <cell r="AC115">
            <v>3.368775660595469E-3</v>
          </cell>
          <cell r="AD115">
            <v>3.5492457852708062E-3</v>
          </cell>
          <cell r="AE115">
            <v>6.9180214458662752E-3</v>
          </cell>
        </row>
        <row r="116">
          <cell r="B116" t="str">
            <v>871</v>
          </cell>
          <cell r="C116">
            <v>1.8300751882801327</v>
          </cell>
          <cell r="D116">
            <v>3.3226110405878917E-2</v>
          </cell>
          <cell r="E116">
            <v>3.6281692799584797E-3</v>
          </cell>
          <cell r="F116">
            <v>0.37240972543762096</v>
          </cell>
          <cell r="G116">
            <v>0.61007704437793575</v>
          </cell>
          <cell r="H116">
            <v>2.8494162377815266</v>
          </cell>
          <cell r="I116" t="str">
            <v/>
          </cell>
          <cell r="K116">
            <v>0.94983996482884203</v>
          </cell>
          <cell r="L116">
            <v>0.51980603205713927</v>
          </cell>
          <cell r="M116">
            <v>1.4696459968859812</v>
          </cell>
          <cell r="N116" t="str">
            <v/>
          </cell>
          <cell r="P116">
            <v>0.40668854296372964</v>
          </cell>
          <cell r="Q116">
            <v>0.31439789333052959</v>
          </cell>
          <cell r="R116">
            <v>0.72108643629425928</v>
          </cell>
          <cell r="S116" t="str">
            <v/>
          </cell>
          <cell r="U116">
            <v>0.11838598760851642</v>
          </cell>
          <cell r="V116">
            <v>0.10475681722197573</v>
          </cell>
          <cell r="W116">
            <v>0.17003438880972047</v>
          </cell>
          <cell r="X116">
            <v>5.4298735965296926E-2</v>
          </cell>
          <cell r="Y116">
            <v>0.44747592960550958</v>
          </cell>
          <cell r="Z116" t="str">
            <v/>
          </cell>
          <cell r="AC116">
            <v>3.60042110188315E-2</v>
          </cell>
          <cell r="AD116">
            <v>3.3703190013870121E-2</v>
          </cell>
          <cell r="AE116">
            <v>6.9707401032701621E-2</v>
          </cell>
        </row>
        <row r="117">
          <cell r="B117" t="str">
            <v>872</v>
          </cell>
          <cell r="C117">
            <v>0.14606920220876959</v>
          </cell>
          <cell r="D117">
            <v>8.210731751223431E-2</v>
          </cell>
          <cell r="E117">
            <v>4.3989719412203407E-2</v>
          </cell>
          <cell r="F117">
            <v>0.61827728471940646</v>
          </cell>
          <cell r="G117">
            <v>1.3661173003806331</v>
          </cell>
          <cell r="H117">
            <v>2.2565608242332469</v>
          </cell>
          <cell r="I117" t="str">
            <v/>
          </cell>
          <cell r="K117">
            <v>1.4699808052092294E-3</v>
          </cell>
          <cell r="L117">
            <v>0.16687526074259373</v>
          </cell>
          <cell r="M117">
            <v>0.16834524154780298</v>
          </cell>
          <cell r="N117" t="str">
            <v/>
          </cell>
          <cell r="P117">
            <v>1.3001721260778822</v>
          </cell>
          <cell r="Q117">
            <v>1.6324845718400479E-2</v>
          </cell>
          <cell r="R117">
            <v>1.3164969717962827</v>
          </cell>
          <cell r="S117" t="str">
            <v/>
          </cell>
          <cell r="U117">
            <v>0.26500311590340259</v>
          </cell>
          <cell r="V117">
            <v>2.4624670190098796</v>
          </cell>
          <cell r="W117">
            <v>0.67318623757542939</v>
          </cell>
          <cell r="X117">
            <v>9.3534148128558356E-3</v>
          </cell>
          <cell r="Y117">
            <v>3.4100097873015676</v>
          </cell>
          <cell r="Z117" t="str">
            <v/>
          </cell>
          <cell r="AC117">
            <v>5.8394395949165935E-2</v>
          </cell>
          <cell r="AD117">
            <v>5.2622499819595381E-2</v>
          </cell>
          <cell r="AE117">
            <v>0.11101689576876131</v>
          </cell>
        </row>
        <row r="118">
          <cell r="B118" t="str">
            <v>873</v>
          </cell>
          <cell r="C118">
            <v>4.2859957579484714E-2</v>
          </cell>
          <cell r="D118">
            <v>1.1118752079157914E-3</v>
          </cell>
          <cell r="E118">
            <v>0.17258236030804341</v>
          </cell>
          <cell r="F118">
            <v>1.5015433096053136E-2</v>
          </cell>
          <cell r="G118">
            <v>1.6118382236647431</v>
          </cell>
          <cell r="H118">
            <v>1.8434078498562401</v>
          </cell>
          <cell r="I118" t="str">
            <v/>
          </cell>
          <cell r="K118">
            <v>1.2193429969493831E-2</v>
          </cell>
          <cell r="L118">
            <v>5.5563287530412613E-2</v>
          </cell>
          <cell r="M118">
            <v>6.7756717499906444E-2</v>
          </cell>
          <cell r="N118" t="str">
            <v/>
          </cell>
          <cell r="P118">
            <v>0.10493414441526089</v>
          </cell>
          <cell r="Q118">
            <v>0.12909022470824374</v>
          </cell>
          <cell r="R118">
            <v>0.23402436912350463</v>
          </cell>
          <cell r="S118" t="str">
            <v/>
          </cell>
          <cell r="U118">
            <v>4.3246367574831836E-2</v>
          </cell>
          <cell r="V118">
            <v>3.3892570841267455E-2</v>
          </cell>
          <cell r="W118">
            <v>5.3054834919124515E-2</v>
          </cell>
          <cell r="X118">
            <v>0.160528601646413</v>
          </cell>
          <cell r="Y118">
            <v>0.29072237498163678</v>
          </cell>
          <cell r="Z118" t="str">
            <v/>
          </cell>
          <cell r="AC118">
            <v>1.9605218539736468E-2</v>
          </cell>
          <cell r="AD118">
            <v>1.7748456895304601E-2</v>
          </cell>
          <cell r="AE118">
            <v>3.7353675435041069E-2</v>
          </cell>
        </row>
        <row r="119">
          <cell r="B119" t="str">
            <v>874</v>
          </cell>
          <cell r="C119">
            <v>12.99539628377504</v>
          </cell>
          <cell r="D119">
            <v>0.14901925964934329</v>
          </cell>
          <cell r="E119">
            <v>4.7307701475982006E-3</v>
          </cell>
          <cell r="F119">
            <v>0.21998081186331547</v>
          </cell>
          <cell r="G119">
            <v>0.29435152477941556</v>
          </cell>
          <cell r="H119">
            <v>13.663478650214712</v>
          </cell>
          <cell r="I119" t="str">
            <v>DANGER</v>
          </cell>
          <cell r="K119">
            <v>1.4955346987871763</v>
          </cell>
          <cell r="L119">
            <v>6.2496234584013264</v>
          </cell>
          <cell r="M119">
            <v>7.7451581571885022</v>
          </cell>
          <cell r="N119" t="str">
            <v/>
          </cell>
          <cell r="P119">
            <v>0.14626032490962509</v>
          </cell>
          <cell r="Q119">
            <v>0.19194291204600458</v>
          </cell>
          <cell r="R119">
            <v>0.3382032369556297</v>
          </cell>
          <cell r="S119" t="str">
            <v/>
          </cell>
          <cell r="U119">
            <v>2.8992400875240111E-2</v>
          </cell>
          <cell r="V119">
            <v>2.5585605953859888E-4</v>
          </cell>
          <cell r="W119">
            <v>0.10459457007873364</v>
          </cell>
          <cell r="X119">
            <v>4.0742170026290933E-4</v>
          </cell>
          <cell r="Y119">
            <v>0.13425024871377528</v>
          </cell>
          <cell r="Z119" t="str">
            <v/>
          </cell>
          <cell r="AC119">
            <v>1.0461965708114819E-2</v>
          </cell>
          <cell r="AD119">
            <v>9.1344389670010902E-3</v>
          </cell>
          <cell r="AE119">
            <v>1.9596404675115909E-2</v>
          </cell>
        </row>
        <row r="120">
          <cell r="B120" t="str">
            <v>876</v>
          </cell>
          <cell r="C120">
            <v>4.0256008333489987E-5</v>
          </cell>
          <cell r="D120">
            <v>4.0256008333489987E-5</v>
          </cell>
          <cell r="E120">
            <v>4.0256008333489987E-5</v>
          </cell>
          <cell r="F120">
            <v>7.2460815000286458E-4</v>
          </cell>
          <cell r="G120">
            <v>5.6076619608553271E-2</v>
          </cell>
          <cell r="H120">
            <v>5.6921995783556605E-2</v>
          </cell>
          <cell r="I120" t="str">
            <v/>
          </cell>
          <cell r="K120">
            <v>0</v>
          </cell>
          <cell r="L120">
            <v>0</v>
          </cell>
          <cell r="M120">
            <v>0</v>
          </cell>
          <cell r="N120" t="str">
            <v/>
          </cell>
          <cell r="P120">
            <v>0</v>
          </cell>
          <cell r="Q120">
            <v>0</v>
          </cell>
          <cell r="R120">
            <v>0</v>
          </cell>
          <cell r="S120" t="str">
            <v/>
          </cell>
          <cell r="U120">
            <v>0</v>
          </cell>
          <cell r="V120">
            <v>0</v>
          </cell>
          <cell r="W120">
            <v>0</v>
          </cell>
          <cell r="X120">
            <v>0</v>
          </cell>
          <cell r="Y120">
            <v>0</v>
          </cell>
          <cell r="Z120" t="str">
            <v/>
          </cell>
          <cell r="AC120">
            <v>0</v>
          </cell>
          <cell r="AD120">
            <v>0</v>
          </cell>
          <cell r="AE120">
            <v>0</v>
          </cell>
        </row>
        <row r="121">
          <cell r="B121" t="str">
            <v>877</v>
          </cell>
          <cell r="C121">
            <v>1.5089082459899008E-3</v>
          </cell>
          <cell r="D121">
            <v>9.7367765960637731E-2</v>
          </cell>
          <cell r="E121">
            <v>2.745650782054505E-2</v>
          </cell>
          <cell r="F121">
            <v>2.5055398818369233E-2</v>
          </cell>
          <cell r="G121">
            <v>0.32192709964552085</v>
          </cell>
          <cell r="H121">
            <v>0.47331568049106276</v>
          </cell>
          <cell r="I121" t="str">
            <v/>
          </cell>
          <cell r="K121">
            <v>7.7579552468625367E-4</v>
          </cell>
          <cell r="L121">
            <v>7.8693391441545801E-2</v>
          </cell>
          <cell r="M121">
            <v>7.946918696623205E-2</v>
          </cell>
          <cell r="N121" t="str">
            <v/>
          </cell>
          <cell r="P121">
            <v>3.6243163125698467E-5</v>
          </cell>
          <cell r="Q121">
            <v>4.9669956578166814E-3</v>
          </cell>
          <cell r="R121">
            <v>5.0032388209423802E-3</v>
          </cell>
          <cell r="S121" t="str">
            <v/>
          </cell>
          <cell r="U121">
            <v>3.527877688873958E-2</v>
          </cell>
          <cell r="V121">
            <v>2.9859856575935209E-4</v>
          </cell>
          <cell r="W121">
            <v>0.6090620445617444</v>
          </cell>
          <cell r="X121">
            <v>1.0990287579350562E-2</v>
          </cell>
          <cell r="Y121">
            <v>0.65562970759559391</v>
          </cell>
          <cell r="Z121" t="str">
            <v/>
          </cell>
          <cell r="AC121">
            <v>8.1788643797821817E-2</v>
          </cell>
          <cell r="AD121">
            <v>7.8405658531245259E-2</v>
          </cell>
          <cell r="AE121">
            <v>0.16019430232906706</v>
          </cell>
        </row>
        <row r="122">
          <cell r="B122" t="str">
            <v>878</v>
          </cell>
          <cell r="C122">
            <v>3.3713554616968539E-2</v>
          </cell>
          <cell r="D122">
            <v>9.7892087682863449E-2</v>
          </cell>
          <cell r="E122">
            <v>0.37616458874841147</v>
          </cell>
          <cell r="F122">
            <v>0.14434928875801467</v>
          </cell>
          <cell r="G122">
            <v>1.189895301756619</v>
          </cell>
          <cell r="H122">
            <v>1.8420148215628771</v>
          </cell>
          <cell r="I122" t="str">
            <v/>
          </cell>
          <cell r="K122">
            <v>1.9751491530067816E-2</v>
          </cell>
          <cell r="L122">
            <v>2.3965733132651924E-3</v>
          </cell>
          <cell r="M122">
            <v>2.214806484333301E-2</v>
          </cell>
          <cell r="N122" t="str">
            <v/>
          </cell>
          <cell r="P122">
            <v>0.13955745224703972</v>
          </cell>
          <cell r="Q122">
            <v>4.2947601523793774E-4</v>
          </cell>
          <cell r="R122">
            <v>0.13998692826227765</v>
          </cell>
          <cell r="S122" t="str">
            <v/>
          </cell>
          <cell r="U122">
            <v>1.5886623659358147E-2</v>
          </cell>
          <cell r="V122">
            <v>0.12164954549160295</v>
          </cell>
          <cell r="W122">
            <v>8.0641869207996097E-2</v>
          </cell>
          <cell r="X122">
            <v>4.2160169708063806E-2</v>
          </cell>
          <cell r="Y122">
            <v>0.26033820806702102</v>
          </cell>
          <cell r="Z122" t="str">
            <v/>
          </cell>
          <cell r="AC122">
            <v>2.1924890552929414E-3</v>
          </cell>
          <cell r="AD122">
            <v>2.1100306827857877E-3</v>
          </cell>
          <cell r="AE122">
            <v>4.3025197380787295E-3</v>
          </cell>
        </row>
        <row r="123">
          <cell r="B123" t="str">
            <v>879</v>
          </cell>
          <cell r="C123">
            <v>8.3802928463122497E-2</v>
          </cell>
          <cell r="D123">
            <v>0.2016599904949421</v>
          </cell>
          <cell r="E123">
            <v>0.10646796569126667</v>
          </cell>
          <cell r="F123">
            <v>0.43017176997759621</v>
          </cell>
          <cell r="G123">
            <v>0.11472516069234331</v>
          </cell>
          <cell r="H123">
            <v>0.93682781531927073</v>
          </cell>
          <cell r="I123" t="str">
            <v/>
          </cell>
          <cell r="K123">
            <v>0.18661426730757491</v>
          </cell>
          <cell r="L123">
            <v>5.6009382482217864</v>
          </cell>
          <cell r="M123">
            <v>5.7875525155293612</v>
          </cell>
          <cell r="N123" t="str">
            <v/>
          </cell>
          <cell r="P123">
            <v>1.2180711032819121E-2</v>
          </cell>
          <cell r="Q123">
            <v>6.9411245803763016E-4</v>
          </cell>
          <cell r="R123">
            <v>1.2874823490856752E-2</v>
          </cell>
          <cell r="S123" t="str">
            <v/>
          </cell>
          <cell r="U123">
            <v>8.06869174938767E-2</v>
          </cell>
          <cell r="V123">
            <v>0.28106327188490809</v>
          </cell>
          <cell r="W123">
            <v>0.57562696910323496</v>
          </cell>
          <cell r="X123">
            <v>1.2582436106242159</v>
          </cell>
          <cell r="Y123">
            <v>2.1956207691062355</v>
          </cell>
          <cell r="Z123" t="str">
            <v/>
          </cell>
          <cell r="AC123">
            <v>1.2586105427257455E-2</v>
          </cell>
          <cell r="AD123">
            <v>1.2346643756267015E-2</v>
          </cell>
          <cell r="AE123">
            <v>2.4932749183524471E-2</v>
          </cell>
        </row>
        <row r="124">
          <cell r="B124" t="str">
            <v>880</v>
          </cell>
          <cell r="C124">
            <v>0.29868216888900229</v>
          </cell>
          <cell r="D124">
            <v>0.47242397231721345</v>
          </cell>
          <cell r="E124">
            <v>4.5023503933138309E-2</v>
          </cell>
          <cell r="F124">
            <v>2.8222902235381164E-2</v>
          </cell>
          <cell r="G124">
            <v>8.3346813009216314E-3</v>
          </cell>
          <cell r="H124">
            <v>0.85268722867565683</v>
          </cell>
          <cell r="I124" t="str">
            <v/>
          </cell>
          <cell r="K124">
            <v>1.1752527290398867E-3</v>
          </cell>
          <cell r="L124">
            <v>0.24663950466780013</v>
          </cell>
          <cell r="M124">
            <v>0.24781475739684003</v>
          </cell>
          <cell r="N124" t="str">
            <v/>
          </cell>
          <cell r="P124">
            <v>1.5118857450971912</v>
          </cell>
          <cell r="Q124">
            <v>0.38197640435363306</v>
          </cell>
          <cell r="R124">
            <v>1.8938621494508243</v>
          </cell>
          <cell r="S124" t="str">
            <v/>
          </cell>
          <cell r="U124">
            <v>1.2503964966398982</v>
          </cell>
          <cell r="V124">
            <v>2.431213142763473E-2</v>
          </cell>
          <cell r="W124">
            <v>0.35926445074365149</v>
          </cell>
          <cell r="X124">
            <v>23.764880362833843</v>
          </cell>
          <cell r="Y124">
            <v>25.398853441645027</v>
          </cell>
          <cell r="Z124" t="str">
            <v>DANGER</v>
          </cell>
          <cell r="AC124">
            <v>4.8216183746674898E-2</v>
          </cell>
          <cell r="AD124">
            <v>4.4164961696334444E-2</v>
          </cell>
          <cell r="AE124">
            <v>9.2381145443009349E-2</v>
          </cell>
        </row>
        <row r="125">
          <cell r="B125" t="str">
            <v>881</v>
          </cell>
          <cell r="C125">
            <v>0.2282977998821393</v>
          </cell>
          <cell r="D125">
            <v>4.9090552411676897E-2</v>
          </cell>
          <cell r="E125">
            <v>6.3476201206953159E-2</v>
          </cell>
          <cell r="F125">
            <v>0.9711281656182037</v>
          </cell>
          <cell r="G125">
            <v>4.4212599151146339</v>
          </cell>
          <cell r="H125">
            <v>5.7332526342336072</v>
          </cell>
          <cell r="I125" t="str">
            <v/>
          </cell>
          <cell r="K125">
            <v>8.1441252374109513E-2</v>
          </cell>
          <cell r="L125">
            <v>5.695766559552809E-2</v>
          </cell>
          <cell r="M125">
            <v>0.1383989179696376</v>
          </cell>
          <cell r="N125" t="str">
            <v/>
          </cell>
          <cell r="P125">
            <v>0.27207685196135062</v>
          </cell>
          <cell r="Q125">
            <v>1.5233678304632337E-2</v>
          </cell>
          <cell r="R125">
            <v>0.28731053026598297</v>
          </cell>
          <cell r="S125" t="str">
            <v/>
          </cell>
          <cell r="U125">
            <v>6.7075251668484881E-2</v>
          </cell>
          <cell r="V125">
            <v>0.5285890733187113</v>
          </cell>
          <cell r="W125">
            <v>0.50741707513195311</v>
          </cell>
          <cell r="X125">
            <v>0.17058960163251274</v>
          </cell>
          <cell r="Y125">
            <v>1.2736710017516621</v>
          </cell>
          <cell r="Z125" t="str">
            <v/>
          </cell>
          <cell r="AC125">
            <v>0.13362309916644299</v>
          </cell>
          <cell r="AD125">
            <v>0.12520375755229715</v>
          </cell>
          <cell r="AE125">
            <v>0.25882685671874017</v>
          </cell>
        </row>
        <row r="126">
          <cell r="B126" t="str">
            <v>882</v>
          </cell>
          <cell r="C126">
            <v>0.11844262295081967</v>
          </cell>
          <cell r="D126">
            <v>1.154371584699454</v>
          </cell>
          <cell r="E126">
            <v>0.29307482135350987</v>
          </cell>
          <cell r="F126">
            <v>0.13928121059268619</v>
          </cell>
          <cell r="G126">
            <v>7.7626414223041895E-2</v>
          </cell>
          <cell r="H126">
            <v>1.7827966538195117</v>
          </cell>
          <cell r="I126" t="str">
            <v/>
          </cell>
          <cell r="K126">
            <v>2.4743282849237061E-2</v>
          </cell>
          <cell r="L126">
            <v>0.30433695772285829</v>
          </cell>
          <cell r="M126">
            <v>0.32908024057209534</v>
          </cell>
          <cell r="N126" t="str">
            <v/>
          </cell>
          <cell r="P126">
            <v>11.822240286243666</v>
          </cell>
          <cell r="Q126">
            <v>2.1191405963369281</v>
          </cell>
          <cell r="R126">
            <v>13.941380882580594</v>
          </cell>
          <cell r="S126" t="str">
            <v>DANGER</v>
          </cell>
          <cell r="U126">
            <v>1.9032330341104977</v>
          </cell>
          <cell r="V126">
            <v>2.0108294187084836</v>
          </cell>
          <cell r="W126">
            <v>2.1987927403507594</v>
          </cell>
          <cell r="X126">
            <v>4.368441945340602</v>
          </cell>
          <cell r="Y126">
            <v>10.481297138510342</v>
          </cell>
          <cell r="Z126" t="str">
            <v>DANGER</v>
          </cell>
          <cell r="AC126">
            <v>0.58533057277298306</v>
          </cell>
          <cell r="AD126">
            <v>0.54240246337238762</v>
          </cell>
          <cell r="AE126">
            <v>1.1277330361453708</v>
          </cell>
        </row>
        <row r="127">
          <cell r="B127" t="str">
            <v>883</v>
          </cell>
          <cell r="C127">
            <v>1.7262102122015992E-2</v>
          </cell>
          <cell r="D127">
            <v>6.3971319628647286E-2</v>
          </cell>
          <cell r="E127">
            <v>2.3693081343943503E-3</v>
          </cell>
          <cell r="F127">
            <v>2.4031553934571223E-2</v>
          </cell>
          <cell r="G127">
            <v>0.53038654951369724</v>
          </cell>
          <cell r="H127">
            <v>0.63802083333332604</v>
          </cell>
          <cell r="I127" t="str">
            <v/>
          </cell>
          <cell r="K127">
            <v>3.8412480376766332E-2</v>
          </cell>
          <cell r="L127">
            <v>3.7750196232339342E-3</v>
          </cell>
          <cell r="M127">
            <v>4.2187500000000266E-2</v>
          </cell>
          <cell r="N127" t="str">
            <v/>
          </cell>
          <cell r="P127">
            <v>4.0289031190101059E-3</v>
          </cell>
          <cell r="Q127">
            <v>2.1491930214322399E-2</v>
          </cell>
          <cell r="R127">
            <v>2.5520833333332507E-2</v>
          </cell>
          <cell r="S127" t="str">
            <v/>
          </cell>
          <cell r="U127">
            <v>1.7182871580415492E-2</v>
          </cell>
          <cell r="V127">
            <v>4.2423549398851196E-3</v>
          </cell>
          <cell r="W127">
            <v>3.0550291862695071E-3</v>
          </cell>
          <cell r="X127">
            <v>1.0405776267642473E-3</v>
          </cell>
          <cell r="Y127">
            <v>2.5520833333334367E-2</v>
          </cell>
          <cell r="Z127" t="str">
            <v/>
          </cell>
          <cell r="AC127">
            <v>0</v>
          </cell>
          <cell r="AD127">
            <v>0</v>
          </cell>
          <cell r="AE127">
            <v>0</v>
          </cell>
        </row>
        <row r="128">
          <cell r="B128" t="str">
            <v>884</v>
          </cell>
          <cell r="C128">
            <v>5.2825539311133901E-2</v>
          </cell>
          <cell r="D128">
            <v>1.9809577241675175E-2</v>
          </cell>
          <cell r="E128">
            <v>1.3206384827783475E-2</v>
          </cell>
          <cell r="F128">
            <v>4.1982479492792858E-3</v>
          </cell>
          <cell r="G128">
            <v>0.19849089516917018</v>
          </cell>
          <cell r="H128">
            <v>0.28853064449904198</v>
          </cell>
          <cell r="I128" t="str">
            <v/>
          </cell>
          <cell r="K128">
            <v>6.0866411563699076E-2</v>
          </cell>
          <cell r="L128">
            <v>0.17368645663878648</v>
          </cell>
          <cell r="M128">
            <v>0.23455286820248555</v>
          </cell>
          <cell r="N128" t="str">
            <v/>
          </cell>
          <cell r="P128">
            <v>0.10490605487123805</v>
          </cell>
          <cell r="Q128">
            <v>7.0692486938796067E-2</v>
          </cell>
          <cell r="R128">
            <v>0.17559854181003412</v>
          </cell>
          <cell r="S128" t="str">
            <v/>
          </cell>
          <cell r="U128">
            <v>5.8502542522683714E-8</v>
          </cell>
          <cell r="V128">
            <v>0.28042305349534508</v>
          </cell>
          <cell r="W128">
            <v>1.4871928605938503E-3</v>
          </cell>
          <cell r="X128">
            <v>6.1863174763008566E-2</v>
          </cell>
          <cell r="Y128">
            <v>0.34377347962149002</v>
          </cell>
          <cell r="Z128" t="str">
            <v/>
          </cell>
          <cell r="AC128">
            <v>4.0803966284419541E-2</v>
          </cell>
          <cell r="AD128">
            <v>3.767154058985657E-2</v>
          </cell>
          <cell r="AE128">
            <v>7.847550687427611E-2</v>
          </cell>
        </row>
        <row r="129">
          <cell r="B129" t="str">
            <v>885</v>
          </cell>
          <cell r="C129">
            <v>2.8974671659609967</v>
          </cell>
          <cell r="D129">
            <v>8.9483640233888606E-3</v>
          </cell>
          <cell r="E129">
            <v>2.3304665207110054E-2</v>
          </cell>
          <cell r="F129">
            <v>0.12885488717872104</v>
          </cell>
          <cell r="G129">
            <v>0.26111725276704695</v>
          </cell>
          <cell r="H129">
            <v>3.3196923351372636</v>
          </cell>
          <cell r="I129" t="str">
            <v/>
          </cell>
          <cell r="K129">
            <v>2.1604660788285084E-2</v>
          </cell>
          <cell r="L129">
            <v>1.7627446888353728</v>
          </cell>
          <cell r="M129">
            <v>1.784349349623658</v>
          </cell>
          <cell r="N129" t="str">
            <v/>
          </cell>
          <cell r="P129">
            <v>0.11679511269816009</v>
          </cell>
          <cell r="Q129">
            <v>5.9138096866387276E-2</v>
          </cell>
          <cell r="R129">
            <v>0.17593320956454736</v>
          </cell>
          <cell r="S129" t="str">
            <v/>
          </cell>
          <cell r="U129">
            <v>1.0159699051363011E-2</v>
          </cell>
          <cell r="V129">
            <v>0.10808379931319714</v>
          </cell>
          <cell r="W129">
            <v>8.4532978638945429E-3</v>
          </cell>
          <cell r="X129">
            <v>0.7941577595805448</v>
          </cell>
          <cell r="Y129">
            <v>0.92085455580899955</v>
          </cell>
          <cell r="Z129" t="str">
            <v/>
          </cell>
          <cell r="AC129">
            <v>1.7678698416268356E-2</v>
          </cell>
          <cell r="AD129">
            <v>1.7119474282692518E-2</v>
          </cell>
          <cell r="AE129">
            <v>3.4798172698960878E-2</v>
          </cell>
        </row>
        <row r="130">
          <cell r="B130" t="str">
            <v>886</v>
          </cell>
          <cell r="C130">
            <v>3.6369581103215198E-2</v>
          </cell>
          <cell r="D130">
            <v>1.4025897691526655E-3</v>
          </cell>
          <cell r="E130">
            <v>2.759101645100247E-3</v>
          </cell>
          <cell r="F130">
            <v>8.4715526321935367E-2</v>
          </cell>
          <cell r="G130">
            <v>5.0965862281973608</v>
          </cell>
          <cell r="H130">
            <v>5.2218330270367641</v>
          </cell>
          <cell r="I130" t="str">
            <v/>
          </cell>
          <cell r="K130">
            <v>0.19054456535062531</v>
          </cell>
          <cell r="L130">
            <v>0.3639737274501576</v>
          </cell>
          <cell r="M130">
            <v>0.55451829280078291</v>
          </cell>
          <cell r="N130" t="str">
            <v/>
          </cell>
          <cell r="P130">
            <v>0.72955829442973208</v>
          </cell>
          <cell r="Q130">
            <v>2.2995119787125192E-3</v>
          </cell>
          <cell r="R130">
            <v>0.73185780640844456</v>
          </cell>
          <cell r="S130" t="str">
            <v/>
          </cell>
          <cell r="U130">
            <v>0.10059332863621079</v>
          </cell>
          <cell r="V130">
            <v>0.8222862066141311</v>
          </cell>
          <cell r="W130">
            <v>0.47853493292342242</v>
          </cell>
          <cell r="X130">
            <v>0.12532955188258754</v>
          </cell>
          <cell r="Y130">
            <v>1.5267440200563516</v>
          </cell>
          <cell r="Z130" t="str">
            <v/>
          </cell>
          <cell r="AC130">
            <v>1.3191187339140124E-3</v>
          </cell>
          <cell r="AD130">
            <v>1.2528198720701117E-3</v>
          </cell>
          <cell r="AE130">
            <v>2.5719386059841242E-3</v>
          </cell>
        </row>
        <row r="131">
          <cell r="B131" t="str">
            <v>887</v>
          </cell>
          <cell r="C131">
            <v>1.8611241419585374E-2</v>
          </cell>
          <cell r="D131">
            <v>4.9638584514786012E-2</v>
          </cell>
          <cell r="E131">
            <v>6.7432034128934776E-4</v>
          </cell>
          <cell r="F131">
            <v>4.3183056586065222E-2</v>
          </cell>
          <cell r="G131">
            <v>0.53612680448165551</v>
          </cell>
          <cell r="H131">
            <v>0.64823400734338144</v>
          </cell>
          <cell r="I131" t="str">
            <v/>
          </cell>
          <cell r="K131">
            <v>9.2619648211829289E-4</v>
          </cell>
          <cell r="L131">
            <v>0.21501920175723468</v>
          </cell>
          <cell r="M131">
            <v>0.21594539823935296</v>
          </cell>
          <cell r="N131" t="str">
            <v/>
          </cell>
          <cell r="P131">
            <v>1.2728613596487734</v>
          </cell>
          <cell r="Q131">
            <v>0.12168498295031749</v>
          </cell>
          <cell r="R131">
            <v>1.3945463425990909</v>
          </cell>
          <cell r="S131" t="str">
            <v/>
          </cell>
          <cell r="U131">
            <v>9.9151555505419264E-2</v>
          </cell>
          <cell r="V131">
            <v>0.5046879933891445</v>
          </cell>
          <cell r="W131">
            <v>2.065875628389182E-2</v>
          </cell>
          <cell r="X131">
            <v>2.4782075473387451E-3</v>
          </cell>
          <cell r="Y131">
            <v>0.62697651272579435</v>
          </cell>
          <cell r="Z131" t="str">
            <v/>
          </cell>
          <cell r="AC131">
            <v>3.0379342407737334E-3</v>
          </cell>
          <cell r="AD131">
            <v>3.08630898983064E-3</v>
          </cell>
          <cell r="AE131">
            <v>6.1242432306043738E-3</v>
          </cell>
        </row>
        <row r="132">
          <cell r="B132" t="str">
            <v>888</v>
          </cell>
          <cell r="C132">
            <v>34.935362211773274</v>
          </cell>
          <cell r="D132">
            <v>7.1928032080162234E-3</v>
          </cell>
          <cell r="E132">
            <v>9.3618347334936486E-2</v>
          </cell>
          <cell r="F132">
            <v>3.8804555645737109</v>
          </cell>
          <cell r="G132">
            <v>3.1776328805281993</v>
          </cell>
          <cell r="H132">
            <v>42.094261807418135</v>
          </cell>
          <cell r="I132" t="str">
            <v>DANGER</v>
          </cell>
          <cell r="K132">
            <v>3.2799261474822701</v>
          </cell>
          <cell r="L132">
            <v>34.658459780924204</v>
          </cell>
          <cell r="M132">
            <v>37.938385928406476</v>
          </cell>
          <cell r="N132" t="str">
            <v>DANGER</v>
          </cell>
          <cell r="P132">
            <v>30.381769598120311</v>
          </cell>
          <cell r="Q132">
            <v>5.3051672333512236</v>
          </cell>
          <cell r="R132">
            <v>35.686936831471535</v>
          </cell>
          <cell r="S132" t="str">
            <v>DANGER</v>
          </cell>
          <cell r="U132">
            <v>8.0856411391703006E-2</v>
          </cell>
          <cell r="V132">
            <v>2.4454062148785392</v>
          </cell>
          <cell r="W132">
            <v>1.8737254078992882</v>
          </cell>
          <cell r="X132">
            <v>9.0056331565359997</v>
          </cell>
          <cell r="Y132">
            <v>13.405621190705531</v>
          </cell>
          <cell r="Z132" t="str">
            <v>DANGER</v>
          </cell>
          <cell r="AC132">
            <v>0.16613204430740436</v>
          </cell>
          <cell r="AD132">
            <v>0.15610963573702527</v>
          </cell>
          <cell r="AE132">
            <v>0.32224168004442966</v>
          </cell>
        </row>
        <row r="133">
          <cell r="B133" t="str">
            <v>889</v>
          </cell>
          <cell r="C133">
            <v>28.350610805002567</v>
          </cell>
          <cell r="D133">
            <v>1.9289666259283638</v>
          </cell>
          <cell r="E133">
            <v>0.19585591175456729</v>
          </cell>
          <cell r="F133">
            <v>6.6522145073127606E-2</v>
          </cell>
          <cell r="G133">
            <v>16.778427339444274</v>
          </cell>
          <cell r="H133">
            <v>47.320382827202899</v>
          </cell>
          <cell r="I133" t="str">
            <v>DANGER</v>
          </cell>
          <cell r="K133">
            <v>17.841326081028804</v>
          </cell>
          <cell r="L133">
            <v>30.723781562831928</v>
          </cell>
          <cell r="M133">
            <v>48.565107643860728</v>
          </cell>
          <cell r="N133" t="str">
            <v>DANGER</v>
          </cell>
          <cell r="P133">
            <v>1.3552549796870363</v>
          </cell>
          <cell r="Q133">
            <v>0.48151584552132326</v>
          </cell>
          <cell r="R133">
            <v>1.8367708252083597</v>
          </cell>
          <cell r="S133" t="str">
            <v/>
          </cell>
          <cell r="U133">
            <v>1.6526100492271778</v>
          </cell>
          <cell r="V133">
            <v>0.41039127426743988</v>
          </cell>
          <cell r="W133">
            <v>4.0311833688699386</v>
          </cell>
          <cell r="X133">
            <v>0.95669571073465987</v>
          </cell>
          <cell r="Y133">
            <v>7.0508804030992156</v>
          </cell>
          <cell r="Z133" t="str">
            <v/>
          </cell>
          <cell r="AC133">
            <v>6.6307987652784062E-2</v>
          </cell>
          <cell r="AD133">
            <v>6.6376135635981923E-2</v>
          </cell>
          <cell r="AE133">
            <v>0.132684123288766</v>
          </cell>
        </row>
        <row r="134">
          <cell r="B134" t="str">
            <v>890</v>
          </cell>
          <cell r="C134">
            <v>1.6901405677835974</v>
          </cell>
          <cell r="D134">
            <v>4.4296570461078199E-3</v>
          </cell>
          <cell r="E134">
            <v>8.8593140922156397E-3</v>
          </cell>
          <cell r="F134">
            <v>0.27672669125399757</v>
          </cell>
          <cell r="G134">
            <v>0.21048473427583234</v>
          </cell>
          <cell r="H134">
            <v>2.190640964451751</v>
          </cell>
          <cell r="I134" t="str">
            <v/>
          </cell>
          <cell r="K134">
            <v>5.1287816753834627E-2</v>
          </cell>
          <cell r="L134">
            <v>0.75819336782526781</v>
          </cell>
          <cell r="M134">
            <v>0.80948118457910245</v>
          </cell>
          <cell r="N134" t="str">
            <v/>
          </cell>
          <cell r="P134">
            <v>0.46432781706777559</v>
          </cell>
          <cell r="Q134">
            <v>0.11202225614941895</v>
          </cell>
          <cell r="R134">
            <v>0.57635007321719456</v>
          </cell>
          <cell r="S134" t="str">
            <v/>
          </cell>
          <cell r="U134">
            <v>2.5298211096031604</v>
          </cell>
          <cell r="V134">
            <v>10.658115151243196</v>
          </cell>
          <cell r="W134">
            <v>2.9925546889051531</v>
          </cell>
          <cell r="X134">
            <v>6.1887352872237313</v>
          </cell>
          <cell r="Y134">
            <v>22.369226236975241</v>
          </cell>
          <cell r="Z134" t="str">
            <v>DANGER</v>
          </cell>
          <cell r="AC134">
            <v>6.5343598155372648E-2</v>
          </cell>
          <cell r="AD134">
            <v>6.2842407795358379E-2</v>
          </cell>
          <cell r="AE134">
            <v>0.12818600595073104</v>
          </cell>
        </row>
        <row r="135">
          <cell r="B135" t="str">
            <v>891</v>
          </cell>
          <cell r="C135">
            <v>0.96013589251812281</v>
          </cell>
          <cell r="D135">
            <v>0.21439755966602764</v>
          </cell>
          <cell r="E135">
            <v>8.3017383103425602E-2</v>
          </cell>
          <cell r="F135">
            <v>0.36565898254622259</v>
          </cell>
          <cell r="G135">
            <v>0.31680144820595235</v>
          </cell>
          <cell r="H135">
            <v>1.9400112660397508</v>
          </cell>
          <cell r="I135" t="str">
            <v/>
          </cell>
          <cell r="K135">
            <v>1.1631574778535353E-3</v>
          </cell>
          <cell r="L135">
            <v>0.68242583328878903</v>
          </cell>
          <cell r="M135">
            <v>0.68358899076664259</v>
          </cell>
          <cell r="N135" t="str">
            <v/>
          </cell>
          <cell r="P135">
            <v>0.93606055742384253</v>
          </cell>
          <cell r="Q135">
            <v>5.4506861919319798E-2</v>
          </cell>
          <cell r="R135">
            <v>0.99056741934316228</v>
          </cell>
          <cell r="S135" t="str">
            <v/>
          </cell>
          <cell r="U135">
            <v>0.13752343459043845</v>
          </cell>
          <cell r="V135">
            <v>1.1147039181549985</v>
          </cell>
          <cell r="W135">
            <v>0.92604007221142148</v>
          </cell>
          <cell r="X135">
            <v>2.7096895879867176</v>
          </cell>
          <cell r="Y135">
            <v>4.8879570129435752</v>
          </cell>
          <cell r="Z135" t="str">
            <v/>
          </cell>
          <cell r="AC135">
            <v>0.10755464718692871</v>
          </cell>
          <cell r="AD135">
            <v>0.10501715142288298</v>
          </cell>
          <cell r="AE135">
            <v>0.21257179860981168</v>
          </cell>
        </row>
        <row r="136">
          <cell r="B136" t="str">
            <v>892</v>
          </cell>
          <cell r="C136">
            <v>4.167708483642282</v>
          </cell>
          <cell r="D136">
            <v>2.9960867073911612</v>
          </cell>
          <cell r="E136">
            <v>6.0538862468770863E-8</v>
          </cell>
          <cell r="F136">
            <v>3.1381499868479254E-2</v>
          </cell>
          <cell r="G136">
            <v>3.0191394004267708E-2</v>
          </cell>
          <cell r="H136">
            <v>7.2253681454450538</v>
          </cell>
          <cell r="I136" t="str">
            <v/>
          </cell>
          <cell r="K136">
            <v>0.72669302931533142</v>
          </cell>
          <cell r="L136">
            <v>3.2220921011535681</v>
          </cell>
          <cell r="M136">
            <v>3.9487851304688997</v>
          </cell>
          <cell r="N136" t="str">
            <v/>
          </cell>
          <cell r="P136">
            <v>0.1178493866004163</v>
          </cell>
          <cell r="Q136">
            <v>1.0939729312953891E-2</v>
          </cell>
          <cell r="R136">
            <v>0.12878911591337019</v>
          </cell>
          <cell r="S136" t="str">
            <v/>
          </cell>
          <cell r="U136">
            <v>0.66787890280319506</v>
          </cell>
          <cell r="V136">
            <v>3.1808482302036918</v>
          </cell>
          <cell r="W136">
            <v>0.1204968279535846</v>
          </cell>
          <cell r="X136">
            <v>0.25938765699200628</v>
          </cell>
          <cell r="Y136">
            <v>4.2286116179524775</v>
          </cell>
          <cell r="Z136" t="str">
            <v/>
          </cell>
          <cell r="AC136">
            <v>0.14737906535526962</v>
          </cell>
          <cell r="AD136">
            <v>0.14149566953270654</v>
          </cell>
          <cell r="AE136">
            <v>0.28887473488797616</v>
          </cell>
        </row>
        <row r="137">
          <cell r="B137" t="str">
            <v>893</v>
          </cell>
          <cell r="C137">
            <v>3.9131719124442951E-2</v>
          </cell>
          <cell r="D137">
            <v>6.5219531874071944E-3</v>
          </cell>
          <cell r="E137">
            <v>0.11053918337248431</v>
          </cell>
          <cell r="F137">
            <v>1.2738189819125863E-7</v>
          </cell>
          <cell r="G137">
            <v>0.25410445006620197</v>
          </cell>
          <cell r="H137">
            <v>0.41029743313243461</v>
          </cell>
          <cell r="I137" t="str">
            <v/>
          </cell>
          <cell r="K137">
            <v>3.9720502098938994E-2</v>
          </cell>
          <cell r="L137">
            <v>4.9713054658349153E-2</v>
          </cell>
          <cell r="M137">
            <v>8.9433556757288146E-2</v>
          </cell>
          <cell r="N137" t="str">
            <v/>
          </cell>
          <cell r="P137">
            <v>3.8260661251937923E-3</v>
          </cell>
          <cell r="Q137">
            <v>1.9806453365323402E-2</v>
          </cell>
          <cell r="R137">
            <v>2.3632519490517194E-2</v>
          </cell>
          <cell r="S137" t="str">
            <v/>
          </cell>
          <cell r="U137">
            <v>6.018689284015151E-2</v>
          </cell>
          <cell r="V137">
            <v>0.13428189033258867</v>
          </cell>
          <cell r="W137">
            <v>9.719292127582263E-2</v>
          </cell>
          <cell r="X137">
            <v>2.3356921835108093E-2</v>
          </cell>
          <cell r="Y137">
            <v>0.31501862628367089</v>
          </cell>
          <cell r="Z137" t="str">
            <v/>
          </cell>
          <cell r="AC137">
            <v>4.7500714870170636E-2</v>
          </cell>
          <cell r="AD137">
            <v>4.6499680090443127E-2</v>
          </cell>
          <cell r="AE137">
            <v>9.400039496061377E-2</v>
          </cell>
        </row>
        <row r="138">
          <cell r="B138" t="str">
            <v>894</v>
          </cell>
          <cell r="C138">
            <v>0.36244333655245586</v>
          </cell>
          <cell r="D138">
            <v>0.54788468449439875</v>
          </cell>
          <cell r="E138">
            <v>0.62224721692740492</v>
          </cell>
          <cell r="F138">
            <v>3.4651929667943199E-2</v>
          </cell>
          <cell r="G138">
            <v>2.0902291475953131E-2</v>
          </cell>
          <cell r="H138">
            <v>1.5881294591181558</v>
          </cell>
          <cell r="I138" t="str">
            <v/>
          </cell>
          <cell r="K138">
            <v>3.8421730720992683E-2</v>
          </cell>
          <cell r="L138">
            <v>0.43609560526362939</v>
          </cell>
          <cell r="M138">
            <v>0.47451733598462209</v>
          </cell>
          <cell r="N138" t="str">
            <v/>
          </cell>
          <cell r="P138">
            <v>2.8712680468875842</v>
          </cell>
          <cell r="Q138">
            <v>0.68855415517664709</v>
          </cell>
          <cell r="R138">
            <v>3.5598222020642312</v>
          </cell>
          <cell r="S138" t="str">
            <v/>
          </cell>
          <cell r="U138">
            <v>8.3179469175904287E-3</v>
          </cell>
          <cell r="V138">
            <v>4.4379903095822861</v>
          </cell>
          <cell r="W138">
            <v>1.6159744720597662E-2</v>
          </cell>
          <cell r="X138">
            <v>5.6589613933000447</v>
          </cell>
          <cell r="Y138">
            <v>10.121429394520518</v>
          </cell>
          <cell r="Z138" t="str">
            <v>DANGER</v>
          </cell>
          <cell r="AC138">
            <v>7.2121364846136227E-3</v>
          </cell>
          <cell r="AD138">
            <v>6.979714117433691E-3</v>
          </cell>
          <cell r="AE138">
            <v>1.4191850602047314E-2</v>
          </cell>
        </row>
        <row r="139">
          <cell r="B139" t="str">
            <v>895</v>
          </cell>
          <cell r="C139">
            <v>3.4575961589015029E-3</v>
          </cell>
          <cell r="D139">
            <v>8.7137073565151518E-2</v>
          </cell>
          <cell r="E139">
            <v>0.21978740259584814</v>
          </cell>
          <cell r="F139">
            <v>3.0192038042650693E-2</v>
          </cell>
          <cell r="G139">
            <v>0.61866310765856747</v>
          </cell>
          <cell r="H139">
            <v>0.95923721802111928</v>
          </cell>
          <cell r="I139" t="str">
            <v/>
          </cell>
          <cell r="K139">
            <v>1.7421099251413628E-4</v>
          </cell>
          <cell r="L139">
            <v>0.83518079540142542</v>
          </cell>
          <cell r="M139">
            <v>0.83535500639393956</v>
          </cell>
          <cell r="N139" t="str">
            <v/>
          </cell>
          <cell r="P139">
            <v>1.4469437921987429</v>
          </cell>
          <cell r="Q139">
            <v>4.7701804802469751E-2</v>
          </cell>
          <cell r="R139">
            <v>1.4946455970012127</v>
          </cell>
          <cell r="S139" t="str">
            <v/>
          </cell>
          <cell r="U139">
            <v>6.6132074355215897E-2</v>
          </cell>
          <cell r="V139">
            <v>1.7970510473214862</v>
          </cell>
          <cell r="W139">
            <v>0.11033508188637701</v>
          </cell>
          <cell r="X139">
            <v>1.3242481586168373E-2</v>
          </cell>
          <cell r="Y139">
            <v>1.9867606851492476</v>
          </cell>
          <cell r="Z139" t="str">
            <v/>
          </cell>
          <cell r="AC139">
            <v>0.17317465300056545</v>
          </cell>
          <cell r="AD139">
            <v>0.16504639606625038</v>
          </cell>
          <cell r="AE139">
            <v>0.33822104906681583</v>
          </cell>
        </row>
        <row r="140">
          <cell r="B140" t="str">
            <v>896</v>
          </cell>
          <cell r="C140">
            <v>0.22114800412655375</v>
          </cell>
          <cell r="D140">
            <v>5.5856477113642965E-2</v>
          </cell>
          <cell r="E140">
            <v>0.31319620817139621</v>
          </cell>
          <cell r="F140">
            <v>1.3765573386946559E-3</v>
          </cell>
          <cell r="G140">
            <v>0.21606298175210475</v>
          </cell>
          <cell r="H140">
            <v>0.80764022850239248</v>
          </cell>
          <cell r="I140" t="str">
            <v/>
          </cell>
          <cell r="K140">
            <v>5.314167793417006E-4</v>
          </cell>
          <cell r="L140">
            <v>0.15147389491188226</v>
          </cell>
          <cell r="M140">
            <v>0.15200531169122397</v>
          </cell>
          <cell r="N140" t="str">
            <v/>
          </cell>
          <cell r="P140">
            <v>3.9570109470886031E-2</v>
          </cell>
          <cell r="Q140">
            <v>2.2329612620454006E-2</v>
          </cell>
          <cell r="R140">
            <v>6.1899722091340037E-2</v>
          </cell>
          <cell r="S140" t="str">
            <v/>
          </cell>
          <cell r="U140">
            <v>3.0396111165630602E-3</v>
          </cell>
          <cell r="V140">
            <v>0.10389077835998047</v>
          </cell>
          <cell r="W140">
            <v>1.7771918248154683</v>
          </cell>
          <cell r="X140">
            <v>0.63771877590048798</v>
          </cell>
          <cell r="Y140">
            <v>2.5218409901924996</v>
          </cell>
          <cell r="Z140" t="str">
            <v/>
          </cell>
          <cell r="AC140">
            <v>0.14136498552467291</v>
          </cell>
          <cell r="AD140">
            <v>0.12996088003296949</v>
          </cell>
          <cell r="AE140">
            <v>0.27132586555764238</v>
          </cell>
        </row>
        <row r="141">
          <cell r="B141" t="str">
            <v>908</v>
          </cell>
          <cell r="C141">
            <v>0.13540392246206773</v>
          </cell>
          <cell r="D141">
            <v>1.0528015800985215</v>
          </cell>
          <cell r="E141">
            <v>0.34205752811420331</v>
          </cell>
          <cell r="F141">
            <v>5.5096603327856638E-4</v>
          </cell>
          <cell r="G141">
            <v>0.58139650783116181</v>
          </cell>
          <cell r="H141">
            <v>2.1122105045392328</v>
          </cell>
          <cell r="I141" t="str">
            <v/>
          </cell>
          <cell r="K141">
            <v>1.8413520120689895E-2</v>
          </cell>
          <cell r="L141">
            <v>4.1870715901917481E-2</v>
          </cell>
          <cell r="M141">
            <v>6.0284236022607379E-2</v>
          </cell>
          <cell r="N141" t="str">
            <v/>
          </cell>
          <cell r="P141">
            <v>1.2427392293530595</v>
          </cell>
          <cell r="Q141">
            <v>0.31078105478380236</v>
          </cell>
          <cell r="R141">
            <v>1.5535202841368618</v>
          </cell>
          <cell r="S141" t="str">
            <v/>
          </cell>
          <cell r="U141">
            <v>0.30608401590860546</v>
          </cell>
          <cell r="V141">
            <v>9.3237732690012391E-4</v>
          </cell>
          <cell r="W141">
            <v>0.77372152068977218</v>
          </cell>
          <cell r="X141">
            <v>0.54023388500526037</v>
          </cell>
          <cell r="Y141">
            <v>1.6209717989305381</v>
          </cell>
          <cell r="Z141" t="str">
            <v/>
          </cell>
          <cell r="AC141">
            <v>2.8494424093883049E-4</v>
          </cell>
          <cell r="AD141">
            <v>2.6605345648247214E-4</v>
          </cell>
          <cell r="AE141">
            <v>5.5099769742130269E-4</v>
          </cell>
        </row>
        <row r="142">
          <cell r="B142" t="str">
            <v>909</v>
          </cell>
          <cell r="C142">
            <v>1.7014794923947789</v>
          </cell>
          <cell r="D142">
            <v>0.59694875605166065</v>
          </cell>
          <cell r="E142">
            <v>5.0287601757439217E-2</v>
          </cell>
          <cell r="F142">
            <v>0.59796909146341959</v>
          </cell>
          <cell r="G142">
            <v>0.35733042451759933</v>
          </cell>
          <cell r="H142">
            <v>3.3040153661848981</v>
          </cell>
          <cell r="I142" t="str">
            <v/>
          </cell>
          <cell r="K142">
            <v>2.0357643369534748E-2</v>
          </cell>
          <cell r="L142">
            <v>0.21790165605452719</v>
          </cell>
          <cell r="M142">
            <v>0.23825929942406193</v>
          </cell>
          <cell r="N142" t="str">
            <v/>
          </cell>
          <cell r="P142">
            <v>1.9342408235134796</v>
          </cell>
          <cell r="Q142">
            <v>0.16903656135924697</v>
          </cell>
          <cell r="R142">
            <v>2.1032773848727264</v>
          </cell>
          <cell r="S142" t="str">
            <v/>
          </cell>
          <cell r="U142">
            <v>1.8411008081592795E-2</v>
          </cell>
          <cell r="V142">
            <v>1.0547207998360055</v>
          </cell>
          <cell r="W142">
            <v>6.2920469261107267E-2</v>
          </cell>
          <cell r="X142">
            <v>0.4114374721851346</v>
          </cell>
          <cell r="Y142">
            <v>1.54748974936384</v>
          </cell>
          <cell r="Z142" t="str">
            <v/>
          </cell>
          <cell r="AC142">
            <v>1.6360763787229602E-5</v>
          </cell>
          <cell r="AD142">
            <v>1.5958094477857075E-5</v>
          </cell>
          <cell r="AE142">
            <v>3.2318858265086677E-5</v>
          </cell>
        </row>
        <row r="143">
          <cell r="B143" t="str">
            <v>916</v>
          </cell>
          <cell r="C143">
            <v>1.031012185317717</v>
          </cell>
          <cell r="D143">
            <v>0.34367072843923846</v>
          </cell>
          <cell r="E143">
            <v>0.12419353012105804</v>
          </cell>
          <cell r="F143">
            <v>0.25973099084355628</v>
          </cell>
          <cell r="G143">
            <v>2.5287477947852102</v>
          </cell>
          <cell r="H143">
            <v>4.2873552295067796</v>
          </cell>
          <cell r="I143" t="str">
            <v/>
          </cell>
          <cell r="K143">
            <v>0.17767500697067601</v>
          </cell>
          <cell r="L143">
            <v>1.5395530496884735</v>
          </cell>
          <cell r="M143">
            <v>1.7172280566591496</v>
          </cell>
          <cell r="N143" t="str">
            <v/>
          </cell>
          <cell r="P143">
            <v>0.60282927102340378</v>
          </cell>
          <cell r="Q143">
            <v>1.7975885567928604E-2</v>
          </cell>
          <cell r="R143">
            <v>0.6208051565913324</v>
          </cell>
          <cell r="S143" t="str">
            <v/>
          </cell>
          <cell r="U143">
            <v>1.8193470754813059E-2</v>
          </cell>
          <cell r="V143">
            <v>0.34480294488114771</v>
          </cell>
          <cell r="W143">
            <v>0.28285006201900376</v>
          </cell>
          <cell r="X143">
            <v>0.25823677921172716</v>
          </cell>
          <cell r="Y143">
            <v>0.90408325686669166</v>
          </cell>
          <cell r="Z143" t="str">
            <v/>
          </cell>
          <cell r="AC143">
            <v>5.3611678201296822E-2</v>
          </cell>
          <cell r="AD143">
            <v>5.1851995109350547E-2</v>
          </cell>
          <cell r="AE143">
            <v>0.10546367331064738</v>
          </cell>
        </row>
        <row r="144">
          <cell r="B144" t="str">
            <v>919</v>
          </cell>
          <cell r="C144">
            <v>0.65216870636426927</v>
          </cell>
          <cell r="D144">
            <v>8.9211846926244356E-3</v>
          </cell>
          <cell r="E144">
            <v>2.6707875035301358E-2</v>
          </cell>
          <cell r="F144">
            <v>0.46503539522538362</v>
          </cell>
          <cell r="G144">
            <v>2.4805193078443</v>
          </cell>
          <cell r="H144">
            <v>3.6333524691618786</v>
          </cell>
          <cell r="I144" t="str">
            <v/>
          </cell>
          <cell r="K144">
            <v>9.7094707767967331E-2</v>
          </cell>
          <cell r="L144">
            <v>2.5538544639782827E-2</v>
          </cell>
          <cell r="M144">
            <v>0.12263325240775017</v>
          </cell>
          <cell r="N144" t="str">
            <v/>
          </cell>
          <cell r="P144">
            <v>3.5193728306548553</v>
          </cell>
          <cell r="Q144">
            <v>0.3160351314257972</v>
          </cell>
          <cell r="R144">
            <v>3.8354079620806525</v>
          </cell>
          <cell r="S144" t="str">
            <v/>
          </cell>
          <cell r="U144">
            <v>7.1285927274297597E-2</v>
          </cell>
          <cell r="V144">
            <v>0.66401340473258164</v>
          </cell>
          <cell r="W144">
            <v>1.3890814944223995</v>
          </cell>
          <cell r="X144">
            <v>2.4125595232985595</v>
          </cell>
          <cell r="Y144">
            <v>4.5369403497278382</v>
          </cell>
          <cell r="Z144" t="str">
            <v/>
          </cell>
          <cell r="AC144">
            <v>1.23099946450976E-2</v>
          </cell>
          <cell r="AD144">
            <v>1.191264168689561E-2</v>
          </cell>
          <cell r="AE144">
            <v>2.4222636331993209E-2</v>
          </cell>
        </row>
        <row r="145">
          <cell r="B145" t="str">
            <v>921</v>
          </cell>
          <cell r="C145">
            <v>2.1665142248370331E-3</v>
          </cell>
          <cell r="D145">
            <v>7.2217140827901104E-4</v>
          </cell>
          <cell r="E145">
            <v>2.4072380275967035E-4</v>
          </cell>
          <cell r="F145">
            <v>6.258818871751429E-3</v>
          </cell>
          <cell r="G145">
            <v>0.32931016217522946</v>
          </cell>
          <cell r="H145">
            <v>0.3386983904828566</v>
          </cell>
          <cell r="I145" t="str">
            <v/>
          </cell>
          <cell r="K145">
            <v>1.0968779541576136E-2</v>
          </cell>
          <cell r="L145">
            <v>2.2786146612157441E-4</v>
          </cell>
          <cell r="M145">
            <v>1.1196641007697711E-2</v>
          </cell>
          <cell r="N145" t="str">
            <v/>
          </cell>
          <cell r="P145">
            <v>4.0895672268102621E-3</v>
          </cell>
          <cell r="Q145">
            <v>2.1102875040509304E-2</v>
          </cell>
          <cell r="R145">
            <v>2.5192442267319565E-2</v>
          </cell>
          <cell r="S145" t="str">
            <v/>
          </cell>
          <cell r="U145">
            <v>1.9686574702220357E-2</v>
          </cell>
          <cell r="V145">
            <v>3.168972006922018E-3</v>
          </cell>
          <cell r="W145">
            <v>1.6464491432611863E-3</v>
          </cell>
          <cell r="X145">
            <v>6.9044641491600427E-4</v>
          </cell>
          <cell r="Y145">
            <v>2.5192442267319565E-2</v>
          </cell>
          <cell r="Z145" t="str">
            <v/>
          </cell>
          <cell r="AC145">
            <v>0</v>
          </cell>
          <cell r="AD145">
            <v>0</v>
          </cell>
          <cell r="AE145">
            <v>0</v>
          </cell>
        </row>
        <row r="146">
          <cell r="B146" t="str">
            <v>925</v>
          </cell>
          <cell r="C146">
            <v>0.17815408396991136</v>
          </cell>
          <cell r="D146">
            <v>9.8629207764326321E-2</v>
          </cell>
          <cell r="E146">
            <v>7.693971618981317E-6</v>
          </cell>
          <cell r="F146">
            <v>9.4720959368503402E-2</v>
          </cell>
          <cell r="G146">
            <v>0.41462131757331366</v>
          </cell>
          <cell r="H146">
            <v>0.78613326264767369</v>
          </cell>
          <cell r="I146" t="str">
            <v/>
          </cell>
          <cell r="K146">
            <v>2.4211912753992353E-2</v>
          </cell>
          <cell r="L146">
            <v>2.6434347406935755E-4</v>
          </cell>
          <cell r="M146">
            <v>2.447625622806171E-2</v>
          </cell>
          <cell r="N146" t="str">
            <v/>
          </cell>
          <cell r="P146">
            <v>0.86598910659425155</v>
          </cell>
          <cell r="Q146">
            <v>2.1048813195610867E-2</v>
          </cell>
          <cell r="R146">
            <v>0.88703791978986246</v>
          </cell>
          <cell r="S146" t="str">
            <v/>
          </cell>
          <cell r="U146">
            <v>0.10456399545497377</v>
          </cell>
          <cell r="V146">
            <v>2.1336897233881137E-2</v>
          </cell>
          <cell r="W146">
            <v>0.81238214973136436</v>
          </cell>
          <cell r="X146">
            <v>0.20434988707345725</v>
          </cell>
          <cell r="Y146">
            <v>1.1426329294936766</v>
          </cell>
          <cell r="Z146" t="str">
            <v/>
          </cell>
          <cell r="AC146">
            <v>2.5474042164628227E-2</v>
          </cell>
          <cell r="AD146">
            <v>2.4703486672337502E-2</v>
          </cell>
          <cell r="AE146">
            <v>5.0177528836965732E-2</v>
          </cell>
        </row>
        <row r="147">
          <cell r="B147" t="str">
            <v>926</v>
          </cell>
          <cell r="C147">
            <v>4.2466708543007456</v>
          </cell>
          <cell r="D147">
            <v>4.3313357425339269</v>
          </cell>
          <cell r="E147">
            <v>0.38561397661122609</v>
          </cell>
          <cell r="F147">
            <v>0.25818046976525005</v>
          </cell>
          <cell r="G147">
            <v>0.27469323606142199</v>
          </cell>
          <cell r="H147">
            <v>9.4964942792725715</v>
          </cell>
          <cell r="I147" t="str">
            <v/>
          </cell>
          <cell r="K147">
            <v>0.23953526635410005</v>
          </cell>
          <cell r="L147">
            <v>10.035352414463388</v>
          </cell>
          <cell r="M147">
            <v>10.274887680817487</v>
          </cell>
          <cell r="N147" t="str">
            <v/>
          </cell>
          <cell r="P147">
            <v>8.782258157927705E-3</v>
          </cell>
          <cell r="Q147">
            <v>1.2851103564993978E-2</v>
          </cell>
          <cell r="R147">
            <v>2.1633361722921685E-2</v>
          </cell>
          <cell r="S147" t="str">
            <v/>
          </cell>
          <cell r="U147">
            <v>0.28035870235838739</v>
          </cell>
          <cell r="V147">
            <v>0.27014884534706868</v>
          </cell>
          <cell r="W147">
            <v>4.1708759825227803E-3</v>
          </cell>
          <cell r="X147">
            <v>0.18347763379683321</v>
          </cell>
          <cell r="Y147">
            <v>0.73815605748481206</v>
          </cell>
          <cell r="Z147" t="str">
            <v/>
          </cell>
          <cell r="AC147">
            <v>0.10372233884817574</v>
          </cell>
          <cell r="AD147">
            <v>9.8133954590679973E-2</v>
          </cell>
          <cell r="AE147">
            <v>0.20185629343885569</v>
          </cell>
        </row>
        <row r="148">
          <cell r="B148" t="str">
            <v>928</v>
          </cell>
          <cell r="C148">
            <v>2.0332949703848886</v>
          </cell>
          <cell r="D148">
            <v>4.0956418737317817</v>
          </cell>
          <cell r="E148">
            <v>1.0829002029152555E-3</v>
          </cell>
          <cell r="F148">
            <v>2.457427288189304</v>
          </cell>
          <cell r="G148">
            <v>3.0204130184310837E-2</v>
          </cell>
          <cell r="H148">
            <v>8.6176511626931998</v>
          </cell>
          <cell r="I148" t="str">
            <v/>
          </cell>
          <cell r="K148">
            <v>0.40531160451682346</v>
          </cell>
          <cell r="L148">
            <v>8.7159934124426233</v>
          </cell>
          <cell r="M148">
            <v>9.1213050169594467</v>
          </cell>
          <cell r="N148" t="str">
            <v/>
          </cell>
          <cell r="P148">
            <v>5.5012274306168631</v>
          </cell>
          <cell r="Q148">
            <v>0.46285765553238073</v>
          </cell>
          <cell r="R148">
            <v>5.964085086149244</v>
          </cell>
          <cell r="S148" t="str">
            <v/>
          </cell>
          <cell r="U148">
            <v>0.41478383660758306</v>
          </cell>
          <cell r="V148">
            <v>0.19406636342485253</v>
          </cell>
          <cell r="W148">
            <v>1.4864068756309503</v>
          </cell>
          <cell r="X148">
            <v>0.9200495343897086</v>
          </cell>
          <cell r="Y148">
            <v>3.0153066100530945</v>
          </cell>
          <cell r="Z148" t="str">
            <v/>
          </cell>
          <cell r="AC148">
            <v>4.7414729255089135E-3</v>
          </cell>
          <cell r="AD148">
            <v>4.496184428630463E-3</v>
          </cell>
          <cell r="AE148">
            <v>9.2376573541393774E-3</v>
          </cell>
        </row>
        <row r="149">
          <cell r="B149" t="str">
            <v>929</v>
          </cell>
          <cell r="C149">
            <v>2.2317441158720551E-2</v>
          </cell>
          <cell r="D149">
            <v>5.9653418398137549E-3</v>
          </cell>
          <cell r="E149">
            <v>1.4913354599534478E-2</v>
          </cell>
          <cell r="F149">
            <v>5.7947524211857341E-3</v>
          </cell>
          <cell r="G149">
            <v>0.12110371000276525</v>
          </cell>
          <cell r="H149">
            <v>0.17009460002201976</v>
          </cell>
          <cell r="I149" t="str">
            <v/>
          </cell>
          <cell r="K149">
            <v>1.1624034375007201E-2</v>
          </cell>
          <cell r="L149">
            <v>3.8403007715017257E-2</v>
          </cell>
          <cell r="M149">
            <v>5.0027042090024454E-2</v>
          </cell>
          <cell r="N149" t="str">
            <v/>
          </cell>
          <cell r="P149">
            <v>2.875650491610112</v>
          </cell>
          <cell r="Q149">
            <v>0.33152981499628653</v>
          </cell>
          <cell r="R149">
            <v>3.2071803066063986</v>
          </cell>
          <cell r="S149" t="str">
            <v/>
          </cell>
          <cell r="U149">
            <v>2.2695674698572152</v>
          </cell>
          <cell r="V149">
            <v>1.045984736381337</v>
          </cell>
          <cell r="W149">
            <v>14.376646702267582</v>
          </cell>
          <cell r="X149">
            <v>0.23509418160664233</v>
          </cell>
          <cell r="Y149">
            <v>17.927293090112776</v>
          </cell>
          <cell r="Z149" t="str">
            <v>DANGER</v>
          </cell>
          <cell r="AC149">
            <v>5.1835668897057582E-2</v>
          </cell>
          <cell r="AD149">
            <v>5.0041245964831144E-2</v>
          </cell>
          <cell r="AE149">
            <v>0.10187691486188873</v>
          </cell>
        </row>
        <row r="150">
          <cell r="B150" t="str">
            <v>931</v>
          </cell>
          <cell r="C150">
            <v>5.6577794699286255</v>
          </cell>
          <cell r="D150">
            <v>3.7689360788853883E-3</v>
          </cell>
          <cell r="E150">
            <v>0.674995801991501</v>
          </cell>
          <cell r="F150">
            <v>2.8431104345184647E-2</v>
          </cell>
          <cell r="G150">
            <v>0.2482697044324913</v>
          </cell>
          <cell r="H150">
            <v>6.6132450167766876</v>
          </cell>
          <cell r="I150" t="str">
            <v/>
          </cell>
          <cell r="K150">
            <v>0.13916782952986315</v>
          </cell>
          <cell r="L150">
            <v>5.0137196854494315</v>
          </cell>
          <cell r="M150">
            <v>5.1528875149792945</v>
          </cell>
          <cell r="N150" t="str">
            <v/>
          </cell>
          <cell r="P150">
            <v>4.0925274213738358</v>
          </cell>
          <cell r="Q150">
            <v>0.170280239529779</v>
          </cell>
          <cell r="R150">
            <v>4.262807660903615</v>
          </cell>
          <cell r="S150" t="str">
            <v/>
          </cell>
          <cell r="U150">
            <v>0.51686992626565187</v>
          </cell>
          <cell r="V150">
            <v>0.83047507069588589</v>
          </cell>
          <cell r="W150">
            <v>1.3989814454687237</v>
          </cell>
          <cell r="X150">
            <v>1.6514365342761221</v>
          </cell>
          <cell r="Y150">
            <v>4.3977629767063835</v>
          </cell>
          <cell r="Z150" t="str">
            <v/>
          </cell>
          <cell r="AC150">
            <v>7.1104942330555448E-2</v>
          </cell>
          <cell r="AD150">
            <v>6.7457421624748409E-2</v>
          </cell>
          <cell r="AE150">
            <v>0.13856236395530386</v>
          </cell>
        </row>
        <row r="151">
          <cell r="B151" t="str">
            <v>933</v>
          </cell>
          <cell r="C151">
            <v>0.44944880376363106</v>
          </cell>
          <cell r="D151">
            <v>0.15271600167465632</v>
          </cell>
          <cell r="E151">
            <v>1.9598394470370366E-2</v>
          </cell>
          <cell r="F151">
            <v>4.3674127231642197E-3</v>
          </cell>
          <cell r="G151">
            <v>0.13356080875490278</v>
          </cell>
          <cell r="H151">
            <v>0.75969142138672474</v>
          </cell>
          <cell r="I151" t="str">
            <v/>
          </cell>
          <cell r="K151">
            <v>1.58154072668565E-3</v>
          </cell>
          <cell r="L151">
            <v>1.2835202986091387</v>
          </cell>
          <cell r="M151">
            <v>1.2851018393358244</v>
          </cell>
          <cell r="N151" t="str">
            <v/>
          </cell>
          <cell r="P151">
            <v>0.31631031562443745</v>
          </cell>
          <cell r="Q151">
            <v>9.4895663255120265E-5</v>
          </cell>
          <cell r="R151">
            <v>0.31640521128769256</v>
          </cell>
          <cell r="S151" t="str">
            <v/>
          </cell>
          <cell r="U151">
            <v>0.11089053168814426</v>
          </cell>
          <cell r="V151">
            <v>4.3295933193941545E-2</v>
          </cell>
          <cell r="W151">
            <v>4.7533297599618121E-2</v>
          </cell>
          <cell r="X151">
            <v>0.59152132621083331</v>
          </cell>
          <cell r="Y151">
            <v>0.79324108869253718</v>
          </cell>
          <cell r="Z151" t="str">
            <v/>
          </cell>
          <cell r="AC151">
            <v>6.3740024164980605E-2</v>
          </cell>
          <cell r="AD151">
            <v>6.0344781400506232E-2</v>
          </cell>
          <cell r="AE151">
            <v>0.12408480556548684</v>
          </cell>
        </row>
        <row r="152">
          <cell r="B152" t="str">
            <v>935</v>
          </cell>
          <cell r="C152">
            <v>2.5311512171130035E-2</v>
          </cell>
          <cell r="D152">
            <v>7.2322034507528971E-2</v>
          </cell>
          <cell r="E152">
            <v>1.239485643500879E-2</v>
          </cell>
          <cell r="F152">
            <v>2.990408180016603E-2</v>
          </cell>
          <cell r="G152">
            <v>2.0049167751958894</v>
          </cell>
          <cell r="H152">
            <v>2.1448492601097233</v>
          </cell>
          <cell r="I152" t="str">
            <v/>
          </cell>
          <cell r="K152">
            <v>7.2141396402518515E-2</v>
          </cell>
          <cell r="L152">
            <v>8.9068118992108786E-2</v>
          </cell>
          <cell r="M152">
            <v>0.1612095153946273</v>
          </cell>
          <cell r="N152" t="str">
            <v/>
          </cell>
          <cell r="P152">
            <v>0.14806796344746584</v>
          </cell>
          <cell r="Q152">
            <v>0.10970184813466846</v>
          </cell>
          <cell r="R152">
            <v>0.2577698115821343</v>
          </cell>
          <cell r="S152" t="str">
            <v/>
          </cell>
          <cell r="U152">
            <v>4.9614696044172332E-2</v>
          </cell>
          <cell r="V152">
            <v>4.1602131504222444E-4</v>
          </cell>
          <cell r="W152">
            <v>1.3940284860898385E-2</v>
          </cell>
          <cell r="X152">
            <v>5.7289574126155082E-2</v>
          </cell>
          <cell r="Y152">
            <v>0.12126057634626802</v>
          </cell>
          <cell r="Z152" t="str">
            <v/>
          </cell>
          <cell r="AC152">
            <v>4.1199963153902368E-4</v>
          </cell>
          <cell r="AD152">
            <v>4.0180537900818186E-4</v>
          </cell>
          <cell r="AE152">
            <v>8.138050105472056E-4</v>
          </cell>
        </row>
        <row r="153">
          <cell r="B153" t="str">
            <v>936</v>
          </cell>
          <cell r="C153">
            <v>1.2916487514264965</v>
          </cell>
          <cell r="D153">
            <v>0.2173668393825261</v>
          </cell>
          <cell r="E153">
            <v>0.21258087612372101</v>
          </cell>
          <cell r="F153">
            <v>2.4144441520631584E-4</v>
          </cell>
          <cell r="G153">
            <v>2.7967400821620818</v>
          </cell>
          <cell r="H153">
            <v>4.5185779935100321</v>
          </cell>
          <cell r="I153" t="str">
            <v/>
          </cell>
          <cell r="K153">
            <v>2.2644561327849689E-2</v>
          </cell>
          <cell r="L153">
            <v>0.35599063984542328</v>
          </cell>
          <cell r="M153">
            <v>0.37863520117327298</v>
          </cell>
          <cell r="N153" t="str">
            <v/>
          </cell>
          <cell r="P153">
            <v>1.1061826807189639</v>
          </cell>
          <cell r="Q153">
            <v>0.35532007931161291</v>
          </cell>
          <cell r="R153">
            <v>1.4615027600305768</v>
          </cell>
          <cell r="S153" t="str">
            <v/>
          </cell>
          <cell r="U153">
            <v>0.55141123466739728</v>
          </cell>
          <cell r="V153">
            <v>0.76367076792099553</v>
          </cell>
          <cell r="W153">
            <v>3.1682242132109767E-2</v>
          </cell>
          <cell r="X153">
            <v>8.4084489344073074E-2</v>
          </cell>
          <cell r="Y153">
            <v>1.4308487340645757</v>
          </cell>
          <cell r="Z153" t="str">
            <v/>
          </cell>
          <cell r="AC153">
            <v>2.4860394092305588E-2</v>
          </cell>
          <cell r="AD153">
            <v>2.3663951755417852E-2</v>
          </cell>
          <cell r="AE153">
            <v>4.8524345847723444E-2</v>
          </cell>
        </row>
        <row r="154">
          <cell r="B154" t="str">
            <v>937</v>
          </cell>
          <cell r="C154">
            <v>2.3927814623233115</v>
          </cell>
          <cell r="D154">
            <v>0.36002894278191799</v>
          </cell>
          <cell r="E154">
            <v>4.2622640944013947E-3</v>
          </cell>
          <cell r="F154">
            <v>0.31298534152579877</v>
          </cell>
          <cell r="G154">
            <v>2.0946174973824503</v>
          </cell>
          <cell r="H154">
            <v>5.1646755081078801</v>
          </cell>
          <cell r="I154" t="str">
            <v/>
          </cell>
          <cell r="K154">
            <v>0.34495724501395486</v>
          </cell>
          <cell r="L154">
            <v>2.2807072088059233</v>
          </cell>
          <cell r="M154">
            <v>2.6256644538198781</v>
          </cell>
          <cell r="N154" t="str">
            <v/>
          </cell>
          <cell r="P154">
            <v>0.5159242219053376</v>
          </cell>
          <cell r="Q154">
            <v>4.1854266256707174E-3</v>
          </cell>
          <cell r="R154">
            <v>0.52010964853100827</v>
          </cell>
          <cell r="S154" t="str">
            <v/>
          </cell>
          <cell r="U154">
            <v>2.2348651081092507E-3</v>
          </cell>
          <cell r="V154">
            <v>0.67983554294669934</v>
          </cell>
          <cell r="W154">
            <v>8.4344268959214805E-4</v>
          </cell>
          <cell r="X154">
            <v>0.17481773525351066</v>
          </cell>
          <cell r="Y154">
            <v>0.85773158599791133</v>
          </cell>
          <cell r="Z154" t="str">
            <v/>
          </cell>
          <cell r="AC154">
            <v>0.10400028821437969</v>
          </cell>
          <cell r="AD154">
            <v>0.10159944210659178</v>
          </cell>
          <cell r="AE154">
            <v>0.20559973032097145</v>
          </cell>
        </row>
        <row r="155">
          <cell r="B155" t="str">
            <v>938</v>
          </cell>
          <cell r="C155">
            <v>2.3359365725938548</v>
          </cell>
          <cell r="D155">
            <v>1.3620623293467231</v>
          </cell>
          <cell r="E155">
            <v>1.6806282832234742E-2</v>
          </cell>
          <cell r="F155">
            <v>1.5076856020819143E-4</v>
          </cell>
          <cell r="G155">
            <v>1.7653918942864828</v>
          </cell>
          <cell r="H155">
            <v>5.4803478476195036</v>
          </cell>
          <cell r="I155" t="str">
            <v/>
          </cell>
          <cell r="K155">
            <v>0.4656733944027161</v>
          </cell>
          <cell r="L155">
            <v>3.0870836431031847</v>
          </cell>
          <cell r="M155">
            <v>3.5527570375059008</v>
          </cell>
          <cell r="N155" t="str">
            <v/>
          </cell>
          <cell r="P155">
            <v>4.180814383944746</v>
          </cell>
          <cell r="Q155">
            <v>0.48529423898509766</v>
          </cell>
          <cell r="R155">
            <v>4.6661086229298441</v>
          </cell>
          <cell r="S155" t="str">
            <v/>
          </cell>
          <cell r="U155">
            <v>0.50168109014639395</v>
          </cell>
          <cell r="V155">
            <v>9.2840657127070111E-2</v>
          </cell>
          <cell r="W155">
            <v>1.1321607783925014E-2</v>
          </cell>
          <cell r="X155">
            <v>6.022601266219497</v>
          </cell>
          <cell r="Y155">
            <v>6.6284446212768859</v>
          </cell>
          <cell r="Z155" t="str">
            <v/>
          </cell>
          <cell r="AC155">
            <v>2.1033109199214417E-2</v>
          </cell>
          <cell r="AD155">
            <v>1.9829911786662255E-2</v>
          </cell>
          <cell r="AE155">
            <v>4.0863020985876672E-2</v>
          </cell>
        </row>
        <row r="156">
          <cell r="B156" t="str">
            <v>Total</v>
          </cell>
          <cell r="C156">
            <v>878.52494125772705</v>
          </cell>
          <cell r="D156">
            <v>51.045394825680788</v>
          </cell>
          <cell r="E156">
            <v>1.9818732717567382</v>
          </cell>
          <cell r="F156">
            <v>16.264246423318578</v>
          </cell>
          <cell r="G156">
            <v>5.1999772837968772</v>
          </cell>
          <cell r="H156">
            <v>953.01643306228004</v>
          </cell>
          <cell r="I156" t="str">
            <v>DANGER</v>
          </cell>
          <cell r="K156">
            <v>59.435140757152759</v>
          </cell>
          <cell r="L156">
            <v>590.59589578315581</v>
          </cell>
          <cell r="M156">
            <v>650.03103654030861</v>
          </cell>
          <cell r="N156" t="str">
            <v>DANGER</v>
          </cell>
          <cell r="P156">
            <v>306.21931837087965</v>
          </cell>
          <cell r="Q156">
            <v>40.731478503546647</v>
          </cell>
          <cell r="R156">
            <v>346.95079687442632</v>
          </cell>
          <cell r="S156" t="str">
            <v>DANGER</v>
          </cell>
          <cell r="U156">
            <v>0.37882854407366134</v>
          </cell>
          <cell r="V156">
            <v>30.959435956735383</v>
          </cell>
          <cell r="W156">
            <v>14.276262350653059</v>
          </cell>
          <cell r="X156">
            <v>37.686028134112433</v>
          </cell>
          <cell r="Y156">
            <v>83.300554985574536</v>
          </cell>
          <cell r="Z156" t="str">
            <v>DANGER</v>
          </cell>
          <cell r="AC156">
            <v>0.31589614856306492</v>
          </cell>
          <cell r="AD156">
            <v>0.30104244841083916</v>
          </cell>
          <cell r="AE156">
            <v>0.61693859697390407</v>
          </cell>
        </row>
        <row r="157">
          <cell r="B157" t="str">
            <v>Total</v>
          </cell>
          <cell r="C157">
            <v>878.52494125772705</v>
          </cell>
          <cell r="D157">
            <v>51.045394825680788</v>
          </cell>
          <cell r="E157">
            <v>1.9818732717567382</v>
          </cell>
          <cell r="F157">
            <v>16.264246423318578</v>
          </cell>
          <cell r="G157">
            <v>5.1999772837968772</v>
          </cell>
          <cell r="H157">
            <v>953.01643306228004</v>
          </cell>
          <cell r="I157" t="str">
            <v>#</v>
          </cell>
          <cell r="K157">
            <v>59.435140757152759</v>
          </cell>
          <cell r="L157">
            <v>590.59589578315581</v>
          </cell>
          <cell r="M157">
            <v>650.03103654030861</v>
          </cell>
          <cell r="N157" t="str">
            <v>#</v>
          </cell>
          <cell r="P157">
            <v>306.21931837087965</v>
          </cell>
          <cell r="Q157">
            <v>40.731478503546647</v>
          </cell>
          <cell r="R157">
            <v>346.95079687442632</v>
          </cell>
          <cell r="S157" t="str">
            <v>#</v>
          </cell>
          <cell r="U157">
            <v>0.37882854407366134</v>
          </cell>
          <cell r="V157">
            <v>30.959435956735383</v>
          </cell>
          <cell r="W157">
            <v>14.276262350653059</v>
          </cell>
          <cell r="X157">
            <v>37.686028134112433</v>
          </cell>
          <cell r="Y157">
            <v>83.300554985574536</v>
          </cell>
          <cell r="Z157" t="str">
            <v>#</v>
          </cell>
          <cell r="AC157">
            <v>0.31589614856306492</v>
          </cell>
          <cell r="AD157">
            <v>0.30104244841083916</v>
          </cell>
          <cell r="AE157">
            <v>0.61693859697390407</v>
          </cell>
        </row>
      </sheetData>
      <sheetData sheetId="3" refreshError="1">
        <row r="5">
          <cell r="B5" t="str">
            <v>202</v>
          </cell>
          <cell r="C5">
            <v>2.4514383782705473</v>
          </cell>
          <cell r="D5">
            <v>0.37611570339461109</v>
          </cell>
          <cell r="E5">
            <v>0.28424208907529047</v>
          </cell>
          <cell r="F5">
            <v>0.14273383950732407</v>
          </cell>
          <cell r="G5">
            <v>0.389430834076882</v>
          </cell>
          <cell r="H5">
            <v>3.6439608443246549</v>
          </cell>
          <cell r="I5" t="str">
            <v/>
          </cell>
          <cell r="K5">
            <v>0.77015681153539695</v>
          </cell>
          <cell r="L5">
            <v>0.50141356816590255</v>
          </cell>
          <cell r="M5">
            <v>1.2715703797012994</v>
          </cell>
          <cell r="N5" t="str">
            <v/>
          </cell>
          <cell r="P5">
            <v>6.9891518952271275E-2</v>
          </cell>
          <cell r="Q5">
            <v>5.2440344654869915E-2</v>
          </cell>
          <cell r="R5">
            <v>0.12233186360714118</v>
          </cell>
          <cell r="S5" t="str">
            <v/>
          </cell>
          <cell r="U5">
            <v>1.8869200255398366E-3</v>
          </cell>
          <cell r="V5">
            <v>3.9334663914871525E-5</v>
          </cell>
          <cell r="W5">
            <v>5.348246022752752E-2</v>
          </cell>
          <cell r="X5">
            <v>2.5485607194731769E-2</v>
          </cell>
          <cell r="Y5">
            <v>8.0894322111714004E-2</v>
          </cell>
          <cell r="Z5" t="str">
            <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t="str">
            <v/>
          </cell>
          <cell r="U6">
            <v>0.2820579945713601</v>
          </cell>
          <cell r="V6">
            <v>0.22095649903821268</v>
          </cell>
          <cell r="W6">
            <v>0.91649878751001645</v>
          </cell>
          <cell r="X6">
            <v>2.1588792465594793</v>
          </cell>
          <cell r="Y6">
            <v>3.5783925276790685</v>
          </cell>
          <cell r="Z6" t="str">
            <v/>
          </cell>
        </row>
        <row r="7">
          <cell r="B7" t="str">
            <v>204</v>
          </cell>
          <cell r="C7">
            <v>1.0620603552890302</v>
          </cell>
          <cell r="D7">
            <v>4.2011649673253928E-3</v>
          </cell>
          <cell r="E7">
            <v>6.2455226366858053E-2</v>
          </cell>
          <cell r="F7">
            <v>7.3000633143606289E-2</v>
          </cell>
          <cell r="G7">
            <v>0.29852077121674059</v>
          </cell>
          <cell r="H7">
            <v>1.5002381509835607</v>
          </cell>
          <cell r="I7" t="str">
            <v/>
          </cell>
          <cell r="K7">
            <v>2.095536904034179E-2</v>
          </cell>
          <cell r="L7">
            <v>1.7752114507275988E-2</v>
          </cell>
          <cell r="M7">
            <v>3.8707483547617778E-2</v>
          </cell>
          <cell r="N7" t="str">
            <v/>
          </cell>
          <cell r="P7">
            <v>6.5397202971171308E-4</v>
          </cell>
          <cell r="Q7">
            <v>4.7514343017210304E-4</v>
          </cell>
          <cell r="R7">
            <v>1.1291154598838161E-3</v>
          </cell>
          <cell r="S7" t="str">
            <v/>
          </cell>
          <cell r="U7">
            <v>1.1742481907760569E-2</v>
          </cell>
          <cell r="V7">
            <v>0.49205902454062311</v>
          </cell>
          <cell r="W7">
            <v>0.25895159137508994</v>
          </cell>
          <cell r="X7">
            <v>3.3864548716554074E-2</v>
          </cell>
          <cell r="Y7">
            <v>0.79661764654002776</v>
          </cell>
          <cell r="Z7" t="str">
            <v/>
          </cell>
        </row>
        <row r="8">
          <cell r="B8" t="str">
            <v>205</v>
          </cell>
          <cell r="C8">
            <v>4.8678989998720258E-2</v>
          </cell>
          <cell r="D8">
            <v>0.59428950506055611</v>
          </cell>
          <cell r="E8">
            <v>1.8722688461046294E-3</v>
          </cell>
          <cell r="F8">
            <v>5.9374392268911943E-3</v>
          </cell>
          <cell r="G8">
            <v>0.67590214084935052</v>
          </cell>
          <cell r="H8">
            <v>1.3266803439816226</v>
          </cell>
          <cell r="I8" t="str">
            <v/>
          </cell>
          <cell r="K8">
            <v>3.498747954683231E-2</v>
          </cell>
          <cell r="L8">
            <v>3.5642007225428436E-2</v>
          </cell>
          <cell r="M8">
            <v>7.0629486772260747E-2</v>
          </cell>
          <cell r="N8" t="str">
            <v/>
          </cell>
          <cell r="P8">
            <v>1.2408771973847426</v>
          </cell>
          <cell r="Q8">
            <v>0.99420813386820583</v>
          </cell>
          <cell r="R8">
            <v>2.2350853312529484</v>
          </cell>
          <cell r="S8" t="str">
            <v/>
          </cell>
          <cell r="U8">
            <v>0.42720513627763257</v>
          </cell>
          <cell r="V8">
            <v>0.70906493601632825</v>
          </cell>
          <cell r="W8">
            <v>0.25190718021943709</v>
          </cell>
          <cell r="X8">
            <v>2.159170415762723E-2</v>
          </cell>
          <cell r="Y8">
            <v>1.409768956671025</v>
          </cell>
          <cell r="Z8" t="str">
            <v/>
          </cell>
        </row>
        <row r="9">
          <cell r="B9" t="str">
            <v>206</v>
          </cell>
          <cell r="C9">
            <v>0</v>
          </cell>
          <cell r="D9">
            <v>0</v>
          </cell>
          <cell r="E9">
            <v>0</v>
          </cell>
          <cell r="F9">
            <v>0</v>
          </cell>
          <cell r="G9">
            <v>0</v>
          </cell>
          <cell r="H9">
            <v>0</v>
          </cell>
          <cell r="I9" t="str">
            <v/>
          </cell>
          <cell r="K9">
            <v>0</v>
          </cell>
          <cell r="L9">
            <v>0</v>
          </cell>
          <cell r="M9">
            <v>0</v>
          </cell>
          <cell r="N9" t="str">
            <v/>
          </cell>
          <cell r="P9">
            <v>0</v>
          </cell>
          <cell r="Q9">
            <v>0</v>
          </cell>
          <cell r="R9">
            <v>0</v>
          </cell>
          <cell r="S9" t="str">
            <v/>
          </cell>
          <cell r="U9">
            <v>0</v>
          </cell>
          <cell r="V9">
            <v>0</v>
          </cell>
          <cell r="W9">
            <v>0</v>
          </cell>
          <cell r="X9">
            <v>0</v>
          </cell>
          <cell r="Y9">
            <v>0</v>
          </cell>
          <cell r="Z9" t="str">
            <v/>
          </cell>
        </row>
        <row r="10">
          <cell r="B10" t="str">
            <v>207</v>
          </cell>
          <cell r="C10">
            <v>0.3383964872336967</v>
          </cell>
          <cell r="D10">
            <v>3.2118738594943737</v>
          </cell>
          <cell r="E10">
            <v>6.0887949260042304E-2</v>
          </cell>
          <cell r="F10">
            <v>0.75433784736110354</v>
          </cell>
          <cell r="G10">
            <v>0.2239461629761505</v>
          </cell>
          <cell r="H10">
            <v>4.5894423063253669</v>
          </cell>
          <cell r="I10" t="str">
            <v/>
          </cell>
          <cell r="K10">
            <v>2.6887401119359156E-3</v>
          </cell>
          <cell r="L10">
            <v>2.0771619307375631E-3</v>
          </cell>
          <cell r="M10">
            <v>4.7659020426734783E-3</v>
          </cell>
          <cell r="N10" t="str">
            <v/>
          </cell>
          <cell r="P10">
            <v>0.51429606349647183</v>
          </cell>
          <cell r="Q10">
            <v>0.2921500324399206</v>
          </cell>
          <cell r="R10">
            <v>0.80644609593639238</v>
          </cell>
          <cell r="S10" t="str">
            <v/>
          </cell>
          <cell r="U10">
            <v>0.11096014492753623</v>
          </cell>
          <cell r="V10">
            <v>1.7644814951281427</v>
          </cell>
          <cell r="W10">
            <v>9.6279453810510056E-3</v>
          </cell>
          <cell r="X10">
            <v>1.176817083882302</v>
          </cell>
          <cell r="Y10">
            <v>3.0618866693190316</v>
          </cell>
          <cell r="Z10" t="str">
            <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t="str">
            <v/>
          </cell>
          <cell r="P11">
            <v>0.49727170407020516</v>
          </cell>
          <cell r="Q11">
            <v>0.27152218281103252</v>
          </cell>
          <cell r="R11">
            <v>0.76879388688123762</v>
          </cell>
          <cell r="S11" t="str">
            <v/>
          </cell>
          <cell r="U11">
            <v>1.2398399209386914</v>
          </cell>
          <cell r="V11">
            <v>0.88538128935405369</v>
          </cell>
          <cell r="W11">
            <v>0.49155088045896794</v>
          </cell>
          <cell r="X11">
            <v>1.9032304786992826</v>
          </cell>
          <cell r="Y11">
            <v>4.5200025694509964</v>
          </cell>
          <cell r="Z11" t="str">
            <v/>
          </cell>
        </row>
        <row r="12">
          <cell r="B12" t="str">
            <v>209</v>
          </cell>
          <cell r="C12">
            <v>0.22277591937017355</v>
          </cell>
          <cell r="D12">
            <v>0.41714933833127404</v>
          </cell>
          <cell r="E12">
            <v>0.52138867639603892</v>
          </cell>
          <cell r="F12">
            <v>0.6904103028045333</v>
          </cell>
          <cell r="G12">
            <v>2.2281726848147505</v>
          </cell>
          <cell r="H12">
            <v>4.0798969217167702</v>
          </cell>
          <cell r="I12" t="str">
            <v/>
          </cell>
          <cell r="K12">
            <v>5.3852086668293928E-2</v>
          </cell>
          <cell r="L12">
            <v>0.12335576502835979</v>
          </cell>
          <cell r="M12">
            <v>0.17720785169665371</v>
          </cell>
          <cell r="N12" t="str">
            <v/>
          </cell>
          <cell r="P12">
            <v>6.2178780325858801E-2</v>
          </cell>
          <cell r="Q12">
            <v>2.3336859928521726E-2</v>
          </cell>
          <cell r="R12">
            <v>8.5515640254380521E-2</v>
          </cell>
          <cell r="S12" t="str">
            <v/>
          </cell>
          <cell r="U12">
            <v>1.2190398559603473</v>
          </cell>
          <cell r="V12">
            <v>0.80279792659266591</v>
          </cell>
          <cell r="W12">
            <v>1.363640247721513</v>
          </cell>
          <cell r="X12">
            <v>0.50113718919231931</v>
          </cell>
          <cell r="Y12">
            <v>3.8866152194668455</v>
          </cell>
          <cell r="Z12" t="str">
            <v/>
          </cell>
        </row>
        <row r="13">
          <cell r="B13" t="str">
            <v>210</v>
          </cell>
          <cell r="C13">
            <v>0.334916907479899</v>
          </cell>
          <cell r="D13">
            <v>3.913943198582949E-2</v>
          </cell>
          <cell r="E13">
            <v>9.0779964090726251E-2</v>
          </cell>
          <cell r="F13">
            <v>8.5561670565455744E-2</v>
          </cell>
          <cell r="G13">
            <v>5.6471835311052251E-2</v>
          </cell>
          <cell r="H13">
            <v>0.60686980943296276</v>
          </cell>
          <cell r="I13" t="str">
            <v/>
          </cell>
          <cell r="K13">
            <v>0.13953022843632187</v>
          </cell>
          <cell r="L13">
            <v>0.18188119201157696</v>
          </cell>
          <cell r="M13">
            <v>0.32141142044789883</v>
          </cell>
          <cell r="N13" t="str">
            <v/>
          </cell>
          <cell r="P13">
            <v>1.2725819979805207E-4</v>
          </cell>
          <cell r="Q13">
            <v>6.4020335281345683E-5</v>
          </cell>
          <cell r="R13">
            <v>1.9127853507939775E-4</v>
          </cell>
          <cell r="S13" t="str">
            <v/>
          </cell>
          <cell r="U13">
            <v>5.2829697409839205E-4</v>
          </cell>
          <cell r="V13">
            <v>6.7932494982556012E-3</v>
          </cell>
          <cell r="W13">
            <v>0.17048264091560386</v>
          </cell>
          <cell r="X13">
            <v>0.39076356465429346</v>
          </cell>
          <cell r="Y13">
            <v>0.5685677520422513</v>
          </cell>
          <cell r="Z13" t="str">
            <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t="str">
            <v/>
          </cell>
          <cell r="P14">
            <v>0.14145935678094959</v>
          </cell>
          <cell r="Q14">
            <v>0.18012733862595251</v>
          </cell>
          <cell r="R14">
            <v>0.3215866954069021</v>
          </cell>
          <cell r="S14" t="str">
            <v/>
          </cell>
          <cell r="U14">
            <v>0.65453640205974006</v>
          </cell>
          <cell r="V14">
            <v>2.5476247238521421</v>
          </cell>
          <cell r="W14">
            <v>2.8994250511549446</v>
          </cell>
          <cell r="X14">
            <v>4.5159548767434705</v>
          </cell>
          <cell r="Y14">
            <v>10.617541053810296</v>
          </cell>
          <cell r="Z14" t="str">
            <v>DANGER</v>
          </cell>
        </row>
        <row r="15">
          <cell r="B15" t="str">
            <v>212</v>
          </cell>
          <cell r="C15">
            <v>4.7461443897697606E-3</v>
          </cell>
          <cell r="D15">
            <v>2.0543729772850985E-2</v>
          </cell>
          <cell r="E15">
            <v>2.77524899637983E-2</v>
          </cell>
          <cell r="F15">
            <v>8.4692517506424064E-2</v>
          </cell>
          <cell r="G15">
            <v>9.4918144159207476E-2</v>
          </cell>
          <cell r="H15">
            <v>0.23265302579205061</v>
          </cell>
          <cell r="I15" t="str">
            <v/>
          </cell>
          <cell r="K15">
            <v>2.6161288071621273E-2</v>
          </cell>
          <cell r="L15">
            <v>3.3388618704852782E-2</v>
          </cell>
          <cell r="M15">
            <v>5.9549906776474051E-2</v>
          </cell>
          <cell r="N15" t="str">
            <v/>
          </cell>
          <cell r="P15">
            <v>1.8837404585034545E-3</v>
          </cell>
          <cell r="Q15">
            <v>7.8304505333885732E-4</v>
          </cell>
          <cell r="R15">
            <v>2.6667855118423117E-3</v>
          </cell>
          <cell r="S15" t="str">
            <v/>
          </cell>
          <cell r="U15">
            <v>1.2673425351994864E-2</v>
          </cell>
          <cell r="V15">
            <v>8.2512839695061527E-2</v>
          </cell>
          <cell r="W15">
            <v>0.23909910018734296</v>
          </cell>
          <cell r="X15">
            <v>7.819642682445159E-2</v>
          </cell>
          <cell r="Y15">
            <v>0.41248179205885094</v>
          </cell>
          <cell r="Z15" t="str">
            <v/>
          </cell>
        </row>
        <row r="16">
          <cell r="B16" t="str">
            <v>213</v>
          </cell>
          <cell r="C16">
            <v>5.8494823778061722E-3</v>
          </cell>
          <cell r="D16">
            <v>0.15369516103478192</v>
          </cell>
          <cell r="E16">
            <v>0.21669750865982884</v>
          </cell>
          <cell r="F16">
            <v>0.53648327682001407</v>
          </cell>
          <cell r="G16">
            <v>2.3289146722852937E-2</v>
          </cell>
          <cell r="H16">
            <v>0.93601457561528401</v>
          </cell>
          <cell r="I16" t="str">
            <v/>
          </cell>
          <cell r="K16">
            <v>1.7182754141825567E-2</v>
          </cell>
          <cell r="L16">
            <v>6.1466762783771523E-3</v>
          </cell>
          <cell r="M16">
            <v>2.3329430420202718E-2</v>
          </cell>
          <cell r="N16" t="str">
            <v/>
          </cell>
          <cell r="P16">
            <v>1.3595219821335446E-2</v>
          </cell>
          <cell r="Q16">
            <v>8.528061154674034E-3</v>
          </cell>
          <cell r="R16">
            <v>2.212328097600948E-2</v>
          </cell>
          <cell r="S16" t="str">
            <v/>
          </cell>
          <cell r="U16">
            <v>0.27273942228523651</v>
          </cell>
          <cell r="V16">
            <v>0.98015603031259646</v>
          </cell>
          <cell r="W16">
            <v>0.16707813592653178</v>
          </cell>
          <cell r="X16">
            <v>5.8069123664479659E-2</v>
          </cell>
          <cell r="Y16">
            <v>1.4780427121888446</v>
          </cell>
          <cell r="Z16" t="str">
            <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t="str">
            <v/>
          </cell>
          <cell r="P17">
            <v>0.77223602468254049</v>
          </cell>
          <cell r="Q17">
            <v>0.29118592420062489</v>
          </cell>
          <cell r="R17">
            <v>1.0634219488831653</v>
          </cell>
          <cell r="S17" t="str">
            <v/>
          </cell>
          <cell r="U17">
            <v>0.20164475959982278</v>
          </cell>
          <cell r="V17">
            <v>2.5441207434102839</v>
          </cell>
          <cell r="W17">
            <v>1.8705669753783611</v>
          </cell>
          <cell r="X17">
            <v>14.209377475605836</v>
          </cell>
          <cell r="Y17">
            <v>18.825709953994306</v>
          </cell>
          <cell r="Z17" t="str">
            <v>DANGER</v>
          </cell>
        </row>
        <row r="18">
          <cell r="B18" t="str">
            <v>302</v>
          </cell>
          <cell r="C18">
            <v>5.2248749522670161</v>
          </cell>
          <cell r="D18">
            <v>0.47548658695530965</v>
          </cell>
          <cell r="E18">
            <v>2.7626551085807929</v>
          </cell>
          <cell r="F18">
            <v>3.2465958338155419E-3</v>
          </cell>
          <cell r="G18">
            <v>1.1569928162805729</v>
          </cell>
          <cell r="H18">
            <v>9.623256059917507</v>
          </cell>
          <cell r="I18" t="str">
            <v/>
          </cell>
          <cell r="K18">
            <v>4.0940596664338615</v>
          </cell>
          <cell r="L18">
            <v>5.6786710784948209</v>
          </cell>
          <cell r="M18">
            <v>9.7727307449286833</v>
          </cell>
          <cell r="N18" t="str">
            <v/>
          </cell>
          <cell r="P18">
            <v>0.34436230357669323</v>
          </cell>
          <cell r="Q18">
            <v>8.7651226363583024E-2</v>
          </cell>
          <cell r="R18">
            <v>0.43201352994027625</v>
          </cell>
          <cell r="S18" t="str">
            <v/>
          </cell>
          <cell r="U18">
            <v>0.86955129292116295</v>
          </cell>
          <cell r="V18">
            <v>5.6040304839314334</v>
          </cell>
          <cell r="W18">
            <v>6.2539264462574905E-4</v>
          </cell>
          <cell r="X18">
            <v>2.4056384104626742</v>
          </cell>
          <cell r="Y18">
            <v>8.8798455799598965</v>
          </cell>
          <cell r="Z18" t="str">
            <v>DANGER</v>
          </cell>
        </row>
        <row r="19">
          <cell r="B19" t="str">
            <v>303</v>
          </cell>
          <cell r="C19">
            <v>2.3333224895657555E-2</v>
          </cell>
          <cell r="D19">
            <v>5.8947381256770788</v>
          </cell>
          <cell r="E19">
            <v>0.14032104823612832</v>
          </cell>
          <cell r="F19">
            <v>0.840230432072815</v>
          </cell>
          <cell r="G19">
            <v>1.500145399489089</v>
          </cell>
          <cell r="H19">
            <v>8.3987682303707683</v>
          </cell>
          <cell r="I19" t="str">
            <v/>
          </cell>
          <cell r="K19">
            <v>2.1858151356705834E-2</v>
          </cell>
          <cell r="L19">
            <v>0.18382705290989193</v>
          </cell>
          <cell r="M19">
            <v>0.20568520426659775</v>
          </cell>
          <cell r="N19" t="str">
            <v/>
          </cell>
          <cell r="P19">
            <v>1.371274297115276</v>
          </cell>
          <cell r="Q19">
            <v>0.18944512377817468</v>
          </cell>
          <cell r="R19">
            <v>1.5607194208934507</v>
          </cell>
          <cell r="S19" t="str">
            <v/>
          </cell>
          <cell r="U19">
            <v>5.7995429303380104E-4</v>
          </cell>
          <cell r="V19">
            <v>2.2951883944158222</v>
          </cell>
          <cell r="W19">
            <v>3.1494157290261171E-2</v>
          </cell>
          <cell r="X19">
            <v>6.800653806862794</v>
          </cell>
          <cell r="Y19">
            <v>9.1279163128619114</v>
          </cell>
          <cell r="Z19" t="str">
            <v>DANGER</v>
          </cell>
        </row>
        <row r="20">
          <cell r="B20" t="str">
            <v>304</v>
          </cell>
          <cell r="C20">
            <v>2.2970840020421126E-2</v>
          </cell>
          <cell r="D20">
            <v>0.16376217331323403</v>
          </cell>
          <cell r="E20">
            <v>8.4860618905334313E-3</v>
          </cell>
          <cell r="F20">
            <v>1.1598719654224467E-2</v>
          </cell>
          <cell r="G20">
            <v>5.1474038849403193E-2</v>
          </cell>
          <cell r="H20">
            <v>0.25829183372781628</v>
          </cell>
          <cell r="I20" t="str">
            <v/>
          </cell>
          <cell r="K20">
            <v>3.1382285616808813E-3</v>
          </cell>
          <cell r="L20">
            <v>1.7766073535586708E-3</v>
          </cell>
          <cell r="M20">
            <v>4.9148359152395519E-3</v>
          </cell>
          <cell r="N20" t="str">
            <v/>
          </cell>
          <cell r="P20">
            <v>5.7391829305299014E-2</v>
          </cell>
          <cell r="Q20">
            <v>2.2771947423219214E-2</v>
          </cell>
          <cell r="R20">
            <v>8.0163776728518224E-2</v>
          </cell>
          <cell r="S20" t="str">
            <v/>
          </cell>
          <cell r="U20">
            <v>7.861501432393312E-3</v>
          </cell>
          <cell r="V20">
            <v>2.7481711456203311E-3</v>
          </cell>
          <cell r="W20">
            <v>2.2199418457719703E-3</v>
          </cell>
          <cell r="X20">
            <v>3.6555606356905308E-2</v>
          </cell>
          <cell r="Y20">
            <v>4.9385220780690922E-2</v>
          </cell>
          <cell r="Z20" t="str">
            <v/>
          </cell>
        </row>
        <row r="21">
          <cell r="B21" t="str">
            <v>305</v>
          </cell>
          <cell r="C21">
            <v>4.0227949777818371E-2</v>
          </cell>
          <cell r="D21">
            <v>1.5048857926966781</v>
          </cell>
          <cell r="E21">
            <v>0.26555306372269799</v>
          </cell>
          <cell r="F21">
            <v>2.1412288025584121</v>
          </cell>
          <cell r="G21">
            <v>0.59506366678449141</v>
          </cell>
          <cell r="H21">
            <v>4.5469592755400976</v>
          </cell>
          <cell r="I21" t="str">
            <v/>
          </cell>
          <cell r="K21">
            <v>0.16379039248784044</v>
          </cell>
          <cell r="L21">
            <v>2.0249247716440388</v>
          </cell>
          <cell r="M21">
            <v>2.1887151641318794</v>
          </cell>
          <cell r="N21" t="str">
            <v/>
          </cell>
          <cell r="P21">
            <v>4.1501421001195906</v>
          </cell>
          <cell r="Q21">
            <v>0.57945380265821411</v>
          </cell>
          <cell r="R21">
            <v>4.7295959027778043</v>
          </cell>
          <cell r="S21" t="str">
            <v/>
          </cell>
          <cell r="U21">
            <v>0.91669496567313069</v>
          </cell>
          <cell r="V21">
            <v>1.6921989294701978</v>
          </cell>
          <cell r="W21">
            <v>1.9706649527737088</v>
          </cell>
          <cell r="X21">
            <v>3.7676085274898394E-2</v>
          </cell>
          <cell r="Y21">
            <v>4.617234933191936</v>
          </cell>
          <cell r="Z21" t="str">
            <v/>
          </cell>
        </row>
        <row r="22">
          <cell r="B22" t="str">
            <v>306</v>
          </cell>
          <cell r="C22">
            <v>0.5185724952320333</v>
          </cell>
          <cell r="D22">
            <v>0.10817391584230977</v>
          </cell>
          <cell r="E22">
            <v>0.90627807526652704</v>
          </cell>
          <cell r="F22">
            <v>0.68291621164630723</v>
          </cell>
          <cell r="G22">
            <v>0.21091963748208381</v>
          </cell>
          <cell r="H22">
            <v>2.4268603354692608</v>
          </cell>
          <cell r="I22" t="str">
            <v/>
          </cell>
          <cell r="K22">
            <v>6.7891387063458448E-3</v>
          </cell>
          <cell r="L22">
            <v>1.8718038671224433E-2</v>
          </cell>
          <cell r="M22">
            <v>2.550717737757028E-2</v>
          </cell>
          <cell r="N22" t="str">
            <v/>
          </cell>
          <cell r="P22">
            <v>0.15985684353396809</v>
          </cell>
          <cell r="Q22">
            <v>4.4946199232112745E-2</v>
          </cell>
          <cell r="R22">
            <v>0.20480304276608083</v>
          </cell>
          <cell r="S22" t="str">
            <v/>
          </cell>
          <cell r="U22">
            <v>0.4099047951555066</v>
          </cell>
          <cell r="V22">
            <v>1.0838977383233337</v>
          </cell>
          <cell r="W22">
            <v>0.12595960910512283</v>
          </cell>
          <cell r="X22">
            <v>2.4229964050302387E-3</v>
          </cell>
          <cell r="Y22">
            <v>1.6221851389889932</v>
          </cell>
          <cell r="Z22" t="str">
            <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t="str">
            <v/>
          </cell>
          <cell r="P23">
            <v>5.0738055133729754E-2</v>
          </cell>
          <cell r="Q23">
            <v>1.7448744792423702E-2</v>
          </cell>
          <cell r="R23">
            <v>6.8186799926153452E-2</v>
          </cell>
          <cell r="S23" t="str">
            <v/>
          </cell>
          <cell r="U23">
            <v>5.4081542455527092E-2</v>
          </cell>
          <cell r="V23">
            <v>0.22588260958160122</v>
          </cell>
          <cell r="W23">
            <v>0.29825090796893799</v>
          </cell>
          <cell r="X23">
            <v>0.75790309705664327</v>
          </cell>
          <cell r="Y23">
            <v>1.3361181570627094</v>
          </cell>
          <cell r="Z23" t="str">
            <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t="str">
            <v/>
          </cell>
        </row>
        <row r="25">
          <cell r="B25" t="str">
            <v>309</v>
          </cell>
          <cell r="C25">
            <v>8.2207022112959294</v>
          </cell>
          <cell r="D25">
            <v>0.1104193333500765</v>
          </cell>
          <cell r="E25">
            <v>0.45393832476096391</v>
          </cell>
          <cell r="F25">
            <v>3.3485636721172351E-4</v>
          </cell>
          <cell r="G25">
            <v>0.87622264845099584</v>
          </cell>
          <cell r="H25">
            <v>9.6616173742251785</v>
          </cell>
          <cell r="I25" t="str">
            <v/>
          </cell>
          <cell r="K25">
            <v>1.2879082273256239</v>
          </cell>
          <cell r="L25">
            <v>1.0124292195734128</v>
          </cell>
          <cell r="M25">
            <v>2.3003374468990367</v>
          </cell>
          <cell r="N25" t="str">
            <v/>
          </cell>
          <cell r="P25">
            <v>0.15082956259426678</v>
          </cell>
          <cell r="Q25">
            <v>7.5414781297135955E-2</v>
          </cell>
          <cell r="R25">
            <v>0.22624434389140274</v>
          </cell>
          <cell r="S25" t="str">
            <v/>
          </cell>
          <cell r="U25">
            <v>0.92536587087283229</v>
          </cell>
          <cell r="V25">
            <v>0.15867639715122614</v>
          </cell>
          <cell r="W25">
            <v>2.2614496514543414</v>
          </cell>
          <cell r="X25">
            <v>1.1168958346149485</v>
          </cell>
          <cell r="Y25">
            <v>4.4623877540933483</v>
          </cell>
          <cell r="Z25" t="str">
            <v/>
          </cell>
        </row>
        <row r="26">
          <cell r="B26" t="str">
            <v>310</v>
          </cell>
          <cell r="C26">
            <v>2.4527530902032666E-2</v>
          </cell>
          <cell r="D26">
            <v>7.0783537624148716E-4</v>
          </cell>
          <cell r="E26">
            <v>3.9986706520571187E-2</v>
          </cell>
          <cell r="F26">
            <v>1.6141941772754379E-4</v>
          </cell>
          <cell r="G26">
            <v>3.2701660888911771E-2</v>
          </cell>
          <cell r="H26">
            <v>9.8085153105484657E-2</v>
          </cell>
          <cell r="I26" t="str">
            <v/>
          </cell>
          <cell r="K26">
            <v>0.19364919440277398</v>
          </cell>
          <cell r="L26">
            <v>0.18543568860428764</v>
          </cell>
          <cell r="M26">
            <v>0.37908488300706161</v>
          </cell>
          <cell r="N26" t="str">
            <v/>
          </cell>
          <cell r="P26">
            <v>0.18294077514158144</v>
          </cell>
          <cell r="Q26">
            <v>3.7799197270979204E-2</v>
          </cell>
          <cell r="R26">
            <v>0.22073997241256066</v>
          </cell>
          <cell r="S26" t="str">
            <v/>
          </cell>
          <cell r="U26">
            <v>1.3510600338472393E-3</v>
          </cell>
          <cell r="V26">
            <v>3.4490477552812609E-3</v>
          </cell>
          <cell r="W26">
            <v>8.1989365524966704E-2</v>
          </cell>
          <cell r="X26">
            <v>3.52956401000903E-2</v>
          </cell>
          <cell r="Y26">
            <v>0.1220851134141855</v>
          </cell>
          <cell r="Z26" t="str">
            <v/>
          </cell>
        </row>
        <row r="27">
          <cell r="B27" t="str">
            <v>311</v>
          </cell>
          <cell r="C27">
            <v>4.0324504891434739E-3</v>
          </cell>
          <cell r="D27">
            <v>2.9195613231630499</v>
          </cell>
          <cell r="E27">
            <v>1.6381508617126963</v>
          </cell>
          <cell r="F27">
            <v>0.69535310279197515</v>
          </cell>
          <cell r="G27">
            <v>0.30964006373482772</v>
          </cell>
          <cell r="H27">
            <v>5.5667378018916924</v>
          </cell>
          <cell r="I27" t="str">
            <v/>
          </cell>
          <cell r="K27">
            <v>0.26642884135741923</v>
          </cell>
          <cell r="L27">
            <v>3.3800673903553031</v>
          </cell>
          <cell r="M27">
            <v>3.6464962317127223</v>
          </cell>
          <cell r="N27" t="str">
            <v/>
          </cell>
          <cell r="P27">
            <v>5.5998455614195857</v>
          </cell>
          <cell r="Q27">
            <v>0.75941846236893951</v>
          </cell>
          <cell r="R27">
            <v>6.3592640237885254</v>
          </cell>
          <cell r="S27" t="str">
            <v/>
          </cell>
          <cell r="U27">
            <v>0.38078392679730078</v>
          </cell>
          <cell r="V27">
            <v>4.4847075866573313E-2</v>
          </cell>
          <cell r="W27">
            <v>0.86590410455359823</v>
          </cell>
          <cell r="X27">
            <v>2.1469513311909956</v>
          </cell>
          <cell r="Y27">
            <v>3.4384864384084679</v>
          </cell>
          <cell r="Z27" t="str">
            <v/>
          </cell>
        </row>
        <row r="28">
          <cell r="B28" t="str">
            <v>312</v>
          </cell>
          <cell r="C28">
            <v>1.545899714772466</v>
          </cell>
          <cell r="D28">
            <v>4.4873152086470941E-2</v>
          </cell>
          <cell r="E28">
            <v>1.7046501405982632E-2</v>
          </cell>
          <cell r="F28">
            <v>0.31657057908336239</v>
          </cell>
          <cell r="G28">
            <v>1.1053001835693732</v>
          </cell>
          <cell r="H28">
            <v>3.0296901309176549</v>
          </cell>
          <cell r="I28" t="str">
            <v/>
          </cell>
          <cell r="K28">
            <v>1.1760087028003934</v>
          </cell>
          <cell r="L28">
            <v>2.3220341808834744</v>
          </cell>
          <cell r="M28">
            <v>3.4980428836838677</v>
          </cell>
          <cell r="N28" t="str">
            <v/>
          </cell>
          <cell r="P28">
            <v>0.2561276414207902</v>
          </cell>
          <cell r="Q28">
            <v>5.9599509833934368E-2</v>
          </cell>
          <cell r="R28">
            <v>0.31572715125472456</v>
          </cell>
          <cell r="S28" t="str">
            <v/>
          </cell>
          <cell r="U28">
            <v>1.9703626313023049E-3</v>
          </cell>
          <cell r="V28">
            <v>0.25754310176506001</v>
          </cell>
          <cell r="W28">
            <v>9.0425187810475437E-3</v>
          </cell>
          <cell r="X28">
            <v>1.2282360850742904</v>
          </cell>
          <cell r="Y28">
            <v>1.4967920682517002</v>
          </cell>
          <cell r="Z28" t="str">
            <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t="str">
            <v/>
          </cell>
          <cell r="U29">
            <v>0.92580688194210015</v>
          </cell>
          <cell r="V29">
            <v>0.91147807546487969</v>
          </cell>
          <cell r="W29">
            <v>0.79382383174066407</v>
          </cell>
          <cell r="X29">
            <v>0.36295710187890085</v>
          </cell>
          <cell r="Y29">
            <v>2.994065891026545</v>
          </cell>
          <cell r="Z29" t="str">
            <v/>
          </cell>
        </row>
        <row r="30">
          <cell r="B30" t="str">
            <v>314</v>
          </cell>
          <cell r="C30">
            <v>0</v>
          </cell>
          <cell r="D30">
            <v>0</v>
          </cell>
          <cell r="E30">
            <v>0</v>
          </cell>
          <cell r="F30">
            <v>0</v>
          </cell>
          <cell r="G30">
            <v>0</v>
          </cell>
          <cell r="H30">
            <v>0</v>
          </cell>
          <cell r="I30" t="str">
            <v/>
          </cell>
          <cell r="K30">
            <v>0</v>
          </cell>
          <cell r="L30">
            <v>0</v>
          </cell>
          <cell r="M30">
            <v>0</v>
          </cell>
          <cell r="N30" t="str">
            <v/>
          </cell>
          <cell r="P30">
            <v>0</v>
          </cell>
          <cell r="Q30">
            <v>0</v>
          </cell>
          <cell r="R30">
            <v>0</v>
          </cell>
          <cell r="S30" t="str">
            <v/>
          </cell>
          <cell r="U30">
            <v>0</v>
          </cell>
          <cell r="V30">
            <v>0</v>
          </cell>
          <cell r="W30">
            <v>0</v>
          </cell>
          <cell r="X30">
            <v>0</v>
          </cell>
          <cell r="Y30">
            <v>0</v>
          </cell>
          <cell r="Z30" t="str">
            <v/>
          </cell>
        </row>
        <row r="31">
          <cell r="B31" t="str">
            <v>315</v>
          </cell>
          <cell r="C31">
            <v>0.18126501847889978</v>
          </cell>
          <cell r="D31">
            <v>1.5450272267226159</v>
          </cell>
          <cell r="E31">
            <v>4.5846681889084848E-2</v>
          </cell>
          <cell r="F31">
            <v>0.27856395776472082</v>
          </cell>
          <cell r="G31">
            <v>6.7855050813578177E-2</v>
          </cell>
          <cell r="H31">
            <v>2.1185579356688993</v>
          </cell>
          <cell r="I31" t="str">
            <v/>
          </cell>
          <cell r="K31">
            <v>0.15794094650749013</v>
          </cell>
          <cell r="L31">
            <v>0.28943123530679604</v>
          </cell>
          <cell r="M31">
            <v>0.44737218181428617</v>
          </cell>
          <cell r="N31" t="str">
            <v/>
          </cell>
          <cell r="P31">
            <v>0.2153226308594261</v>
          </cell>
          <cell r="Q31">
            <v>3.9162706686512082E-2</v>
          </cell>
          <cell r="R31">
            <v>0.25448533754593816</v>
          </cell>
          <cell r="S31" t="str">
            <v/>
          </cell>
          <cell r="U31">
            <v>5.2544873046325479E-3</v>
          </cell>
          <cell r="V31">
            <v>0.10282335597762751</v>
          </cell>
          <cell r="W31">
            <v>0.19151537371825936</v>
          </cell>
          <cell r="X31">
            <v>0.72652134023253767</v>
          </cell>
          <cell r="Y31">
            <v>1.0261145572330572</v>
          </cell>
          <cell r="Z31" t="str">
            <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t="str">
            <v/>
          </cell>
          <cell r="U32">
            <v>0.49575541326937639</v>
          </cell>
          <cell r="V32">
            <v>4.2352909339862709E-2</v>
          </cell>
          <cell r="W32">
            <v>3.2070713265495812</v>
          </cell>
          <cell r="X32">
            <v>2.4869265720798436E-2</v>
          </cell>
          <cell r="Y32">
            <v>3.7700489148796188</v>
          </cell>
          <cell r="Z32" t="str">
            <v/>
          </cell>
        </row>
        <row r="33">
          <cell r="B33" t="str">
            <v>317</v>
          </cell>
          <cell r="C33">
            <v>0.37927089018895876</v>
          </cell>
          <cell r="D33">
            <v>0.52571177750281228</v>
          </cell>
          <cell r="E33">
            <v>0.83796205180191841</v>
          </cell>
          <cell r="F33">
            <v>1.9929532878973319</v>
          </cell>
          <cell r="G33">
            <v>0.27110173235651558</v>
          </cell>
          <cell r="H33">
            <v>4.0069997397475374</v>
          </cell>
          <cell r="I33" t="str">
            <v/>
          </cell>
          <cell r="K33">
            <v>0.45014046178044737</v>
          </cell>
          <cell r="L33">
            <v>0.32299972496905971</v>
          </cell>
          <cell r="M33">
            <v>0.77314018674950713</v>
          </cell>
          <cell r="N33" t="str">
            <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row>
        <row r="34">
          <cell r="B34" t="str">
            <v>318</v>
          </cell>
          <cell r="C34">
            <v>8.967370805869236E-5</v>
          </cell>
          <cell r="D34">
            <v>1.1450102903766263E-2</v>
          </cell>
          <cell r="E34">
            <v>1.4502865357094723</v>
          </cell>
          <cell r="F34">
            <v>3.0576895418349246E-6</v>
          </cell>
          <cell r="G34">
            <v>1.9107269797086331E-2</v>
          </cell>
          <cell r="H34">
            <v>1.4809366398079256</v>
          </cell>
          <cell r="I34" t="str">
            <v/>
          </cell>
          <cell r="K34">
            <v>0.42360152477392793</v>
          </cell>
          <cell r="L34">
            <v>1.989685337863222</v>
          </cell>
          <cell r="M34">
            <v>2.41328686263715</v>
          </cell>
          <cell r="N34" t="str">
            <v/>
          </cell>
          <cell r="P34">
            <v>6.0251472112616437E-2</v>
          </cell>
          <cell r="Q34">
            <v>7.1700408272214423E-3</v>
          </cell>
          <cell r="R34">
            <v>6.7421512939837877E-2</v>
          </cell>
          <cell r="S34" t="str">
            <v/>
          </cell>
          <cell r="U34">
            <v>1.5979948360817398E-5</v>
          </cell>
          <cell r="V34">
            <v>0.16348849100512269</v>
          </cell>
          <cell r="W34">
            <v>0.2977114680135739</v>
          </cell>
          <cell r="X34">
            <v>1.3338455809955874</v>
          </cell>
          <cell r="Y34">
            <v>1.7950615199626447</v>
          </cell>
          <cell r="Z34" t="str">
            <v/>
          </cell>
        </row>
        <row r="35">
          <cell r="B35" t="str">
            <v>319</v>
          </cell>
          <cell r="C35">
            <v>1.8174842673854347E-2</v>
          </cell>
          <cell r="D35">
            <v>6.1631963317168061E-2</v>
          </cell>
          <cell r="E35">
            <v>6.7222294152818442E-3</v>
          </cell>
          <cell r="F35">
            <v>1.7455004827150421E-3</v>
          </cell>
          <cell r="G35">
            <v>7.5656490259516573E-7</v>
          </cell>
          <cell r="H35">
            <v>8.8275292453921905E-2</v>
          </cell>
          <cell r="I35" t="str">
            <v/>
          </cell>
          <cell r="K35">
            <v>1.0132159905660893E-2</v>
          </cell>
          <cell r="L35">
            <v>5.4094288931550154E-2</v>
          </cell>
          <cell r="M35">
            <v>6.4226448837211042E-2</v>
          </cell>
          <cell r="N35" t="str">
            <v/>
          </cell>
          <cell r="P35">
            <v>0.95919692891627029</v>
          </cell>
          <cell r="Q35">
            <v>0.140482623442718</v>
          </cell>
          <cell r="R35">
            <v>1.0996795523589884</v>
          </cell>
          <cell r="S35" t="str">
            <v/>
          </cell>
          <cell r="U35">
            <v>9.69378592012511E-2</v>
          </cell>
          <cell r="V35">
            <v>1.4491078395590232E-2</v>
          </cell>
          <cell r="W35">
            <v>6.0642842261891837E-2</v>
          </cell>
          <cell r="X35">
            <v>0.78776420399457048</v>
          </cell>
          <cell r="Y35">
            <v>0.95983598385330371</v>
          </cell>
          <cell r="Z35" t="str">
            <v/>
          </cell>
        </row>
        <row r="36">
          <cell r="B36" t="str">
            <v>320</v>
          </cell>
          <cell r="C36">
            <v>3.0079300414841801</v>
          </cell>
          <cell r="D36">
            <v>4.0660239337421764</v>
          </cell>
          <cell r="E36">
            <v>0.29023669415660003</v>
          </cell>
          <cell r="F36">
            <v>0.32922239927823826</v>
          </cell>
          <cell r="G36">
            <v>7.3151012263972068E-2</v>
          </cell>
          <cell r="H36">
            <v>7.7665640809251668</v>
          </cell>
          <cell r="I36" t="str">
            <v/>
          </cell>
          <cell r="K36">
            <v>0.64189495298360988</v>
          </cell>
          <cell r="L36">
            <v>0.66626454117585021</v>
          </cell>
          <cell r="M36">
            <v>1.3081594941594601</v>
          </cell>
          <cell r="N36" t="str">
            <v/>
          </cell>
          <cell r="P36">
            <v>0.50867724387117663</v>
          </cell>
          <cell r="Q36">
            <v>0.18559845384488874</v>
          </cell>
          <cell r="R36">
            <v>0.69427569771606534</v>
          </cell>
          <cell r="S36" t="str">
            <v/>
          </cell>
          <cell r="U36">
            <v>1.2410131478227712E-2</v>
          </cell>
          <cell r="V36">
            <v>0.35450905428026519</v>
          </cell>
          <cell r="W36">
            <v>0.43290956775419098</v>
          </cell>
          <cell r="X36">
            <v>0.2449031600407745</v>
          </cell>
          <cell r="Y36">
            <v>1.0447319135534583</v>
          </cell>
          <cell r="Z36" t="str">
            <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t="str">
            <v/>
          </cell>
          <cell r="P37">
            <v>1.1998896214855501</v>
          </cell>
          <cell r="Q37">
            <v>0.60657884807815254</v>
          </cell>
          <cell r="R37">
            <v>1.8064684695637028</v>
          </cell>
          <cell r="S37" t="str">
            <v/>
          </cell>
          <cell r="U37">
            <v>9.9161653674366385E-2</v>
          </cell>
          <cell r="V37">
            <v>1.05035959131544E-2</v>
          </cell>
          <cell r="W37">
            <v>5.4069434548636579</v>
          </cell>
          <cell r="X37">
            <v>17.294108504530779</v>
          </cell>
          <cell r="Y37">
            <v>22.810717208981959</v>
          </cell>
          <cell r="Z37" t="str">
            <v>DANGER</v>
          </cell>
        </row>
        <row r="38">
          <cell r="B38" t="str">
            <v>331</v>
          </cell>
          <cell r="C38">
            <v>5.3049753204144841</v>
          </cell>
          <cell r="D38">
            <v>2.6276753628574168E-2</v>
          </cell>
          <cell r="E38">
            <v>0.27995796993931527</v>
          </cell>
          <cell r="F38">
            <v>4.1741823067950504E-2</v>
          </cell>
          <cell r="G38">
            <v>1.4822074821881772</v>
          </cell>
          <cell r="H38">
            <v>7.135159349238501</v>
          </cell>
          <cell r="I38" t="str">
            <v/>
          </cell>
          <cell r="K38">
            <v>1.4305529332670091</v>
          </cell>
          <cell r="L38">
            <v>4.1839316686137504</v>
          </cell>
          <cell r="M38">
            <v>5.6144846018807595</v>
          </cell>
          <cell r="N38" t="str">
            <v/>
          </cell>
          <cell r="P38">
            <v>0.84291137069663735</v>
          </cell>
          <cell r="Q38">
            <v>0.25090312896923045</v>
          </cell>
          <cell r="R38">
            <v>1.0938144996658679</v>
          </cell>
          <cell r="S38" t="str">
            <v/>
          </cell>
          <cell r="U38">
            <v>0.3649057095217153</v>
          </cell>
          <cell r="V38">
            <v>9.878996898140753E-2</v>
          </cell>
          <cell r="W38">
            <v>0.42271377506376601</v>
          </cell>
          <cell r="X38">
            <v>0.97649668969616055</v>
          </cell>
          <cell r="Y38">
            <v>1.8629061432630494</v>
          </cell>
          <cell r="Z38" t="str">
            <v/>
          </cell>
        </row>
        <row r="39">
          <cell r="B39" t="str">
            <v>332</v>
          </cell>
          <cell r="C39">
            <v>0.57491673110093211</v>
          </cell>
          <cell r="D39">
            <v>0.15488997626480547</v>
          </cell>
          <cell r="E39">
            <v>0.43364200778701484</v>
          </cell>
          <cell r="F39">
            <v>5.7652682442071099E-2</v>
          </cell>
          <cell r="G39">
            <v>8.3453692885470301E-3</v>
          </cell>
          <cell r="H39">
            <v>1.2294467668833706</v>
          </cell>
          <cell r="I39" t="str">
            <v/>
          </cell>
          <cell r="K39">
            <v>1.7417026964662428E-2</v>
          </cell>
          <cell r="L39">
            <v>0.15502116265232496</v>
          </cell>
          <cell r="M39">
            <v>0.1724381896169874</v>
          </cell>
          <cell r="N39" t="str">
            <v/>
          </cell>
          <cell r="P39">
            <v>4.6056802451971279</v>
          </cell>
          <cell r="Q39">
            <v>1.0736587475948125</v>
          </cell>
          <cell r="R39">
            <v>5.6793389927919407</v>
          </cell>
          <cell r="S39" t="str">
            <v/>
          </cell>
          <cell r="U39">
            <v>2.1245918459122612</v>
          </cell>
          <cell r="V39">
            <v>3.8525819185731693</v>
          </cell>
          <cell r="W39">
            <v>1.2858555638006068</v>
          </cell>
          <cell r="X39">
            <v>19.891152931815345</v>
          </cell>
          <cell r="Y39">
            <v>27.154182260101383</v>
          </cell>
          <cell r="Z39" t="str">
            <v>DANGER</v>
          </cell>
        </row>
        <row r="40">
          <cell r="B40" t="str">
            <v>333</v>
          </cell>
          <cell r="C40">
            <v>1.2273340245797855</v>
          </cell>
          <cell r="D40">
            <v>0.79974625733184301</v>
          </cell>
          <cell r="E40">
            <v>0.19107780420159609</v>
          </cell>
          <cell r="F40">
            <v>6.9002568649567081E-2</v>
          </cell>
          <cell r="G40">
            <v>0.77897351204853937</v>
          </cell>
          <cell r="H40">
            <v>3.0661341668113309</v>
          </cell>
          <cell r="I40" t="str">
            <v/>
          </cell>
          <cell r="K40">
            <v>1.0837807613430535</v>
          </cell>
          <cell r="L40">
            <v>3.2175832699808633</v>
          </cell>
          <cell r="M40">
            <v>4.3013640313239172</v>
          </cell>
          <cell r="N40" t="str">
            <v/>
          </cell>
          <cell r="P40">
            <v>3.8475961940261413E-2</v>
          </cell>
          <cell r="Q40">
            <v>1.2540211331552311E-2</v>
          </cell>
          <cell r="R40">
            <v>5.1016173271813722E-2</v>
          </cell>
          <cell r="S40" t="str">
            <v/>
          </cell>
          <cell r="U40">
            <v>4.978514385043515E-2</v>
          </cell>
          <cell r="V40">
            <v>7.3786946602040437E-2</v>
          </cell>
          <cell r="W40">
            <v>0.53438527193232677</v>
          </cell>
          <cell r="X40">
            <v>0.69388203593085995</v>
          </cell>
          <cell r="Y40">
            <v>1.3518393983156622</v>
          </cell>
          <cell r="Z40" t="str">
            <v/>
          </cell>
        </row>
        <row r="41">
          <cell r="B41" t="str">
            <v>334</v>
          </cell>
          <cell r="C41">
            <v>5.2429252229185934</v>
          </cell>
          <cell r="D41">
            <v>0.20799032000966827</v>
          </cell>
          <cell r="E41">
            <v>0.96518355561217306</v>
          </cell>
          <cell r="F41">
            <v>0.53342708141658846</v>
          </cell>
          <cell r="G41">
            <v>0.87758188910896628</v>
          </cell>
          <cell r="H41">
            <v>7.8271080690659893</v>
          </cell>
          <cell r="I41" t="str">
            <v/>
          </cell>
          <cell r="K41">
            <v>0.18979720344458223</v>
          </cell>
          <cell r="L41">
            <v>3.6709556666232719</v>
          </cell>
          <cell r="M41">
            <v>3.8607528700678539</v>
          </cell>
          <cell r="N41" t="str">
            <v/>
          </cell>
          <cell r="P41">
            <v>3.798901347831049E-2</v>
          </cell>
          <cell r="Q41">
            <v>5.1638894623891596E-3</v>
          </cell>
          <cell r="R41">
            <v>4.315290294069965E-2</v>
          </cell>
          <cell r="S41" t="str">
            <v/>
          </cell>
          <cell r="U41">
            <v>0.42082634036241295</v>
          </cell>
          <cell r="V41">
            <v>9.5990485898741259E-3</v>
          </cell>
          <cell r="W41">
            <v>0.60838820471847943</v>
          </cell>
          <cell r="X41">
            <v>3.7012094259800685</v>
          </cell>
          <cell r="Y41">
            <v>4.7400230196508346</v>
          </cell>
          <cell r="Z41" t="str">
            <v/>
          </cell>
        </row>
        <row r="42">
          <cell r="B42" t="str">
            <v>335</v>
          </cell>
          <cell r="C42">
            <v>3.7762713462480857</v>
          </cell>
          <cell r="D42">
            <v>8.7861315458100161E-3</v>
          </cell>
          <cell r="E42">
            <v>0.63355731985353991</v>
          </cell>
          <cell r="F42">
            <v>7.2818420795060549E-6</v>
          </cell>
          <cell r="G42">
            <v>0.94958765317860638</v>
          </cell>
          <cell r="H42">
            <v>5.368209732668122</v>
          </cell>
          <cell r="I42" t="str">
            <v/>
          </cell>
          <cell r="K42">
            <v>1.0259911600213836</v>
          </cell>
          <cell r="L42">
            <v>4.3166305292671918</v>
          </cell>
          <cell r="M42">
            <v>5.3426216892885758</v>
          </cell>
          <cell r="N42" t="str">
            <v/>
          </cell>
          <cell r="P42">
            <v>1.2508093505210592E-2</v>
          </cell>
          <cell r="Q42">
            <v>4.3312981189336337E-3</v>
          </cell>
          <cell r="R42">
            <v>1.6839391624144225E-2</v>
          </cell>
          <cell r="S42" t="str">
            <v/>
          </cell>
          <cell r="U42">
            <v>1.2754531727864919E-2</v>
          </cell>
          <cell r="V42">
            <v>0.55371168085964328</v>
          </cell>
          <cell r="W42">
            <v>0.15045894853430353</v>
          </cell>
          <cell r="X42">
            <v>2.3220737537679872</v>
          </cell>
          <cell r="Y42">
            <v>3.0389989148897989</v>
          </cell>
          <cell r="Z42" t="str">
            <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t="str">
            <v/>
          </cell>
          <cell r="U43">
            <v>3.9023278555388681E-2</v>
          </cell>
          <cell r="V43">
            <v>0.64158350164349687</v>
          </cell>
          <cell r="W43">
            <v>1.9868039664378336</v>
          </cell>
          <cell r="X43">
            <v>0.79317625458996321</v>
          </cell>
          <cell r="Y43">
            <v>3.4605870012266822</v>
          </cell>
          <cell r="Z43" t="str">
            <v/>
          </cell>
        </row>
        <row r="44">
          <cell r="B44" t="str">
            <v>340</v>
          </cell>
          <cell r="C44">
            <v>0</v>
          </cell>
          <cell r="D44">
            <v>0</v>
          </cell>
          <cell r="E44">
            <v>0</v>
          </cell>
          <cell r="F44">
            <v>0</v>
          </cell>
          <cell r="G44">
            <v>0</v>
          </cell>
          <cell r="H44">
            <v>0</v>
          </cell>
          <cell r="I44" t="str">
            <v/>
          </cell>
          <cell r="K44">
            <v>0</v>
          </cell>
          <cell r="L44">
            <v>0</v>
          </cell>
          <cell r="M44">
            <v>0</v>
          </cell>
          <cell r="N44" t="str">
            <v/>
          </cell>
          <cell r="P44">
            <v>0</v>
          </cell>
          <cell r="Q44">
            <v>0</v>
          </cell>
          <cell r="R44">
            <v>0</v>
          </cell>
          <cell r="S44" t="str">
            <v/>
          </cell>
          <cell r="U44">
            <v>0</v>
          </cell>
          <cell r="V44">
            <v>0</v>
          </cell>
          <cell r="W44">
            <v>0</v>
          </cell>
          <cell r="X44">
            <v>0</v>
          </cell>
          <cell r="Y44">
            <v>0</v>
          </cell>
          <cell r="Z44" t="str">
            <v/>
          </cell>
        </row>
        <row r="45">
          <cell r="B45" t="str">
            <v>341</v>
          </cell>
          <cell r="C45">
            <v>2.1543844583247083</v>
          </cell>
          <cell r="D45">
            <v>1.3084466763001898</v>
          </cell>
          <cell r="E45">
            <v>0.42072255538135223</v>
          </cell>
          <cell r="F45">
            <v>0.2245207002671081</v>
          </cell>
          <cell r="G45">
            <v>0.34234388356088619</v>
          </cell>
          <cell r="H45">
            <v>4.450418273834245</v>
          </cell>
          <cell r="I45" t="str">
            <v/>
          </cell>
          <cell r="K45">
            <v>2.6179315715682095E-2</v>
          </cell>
          <cell r="L45">
            <v>0.3644966265029812</v>
          </cell>
          <cell r="M45">
            <v>0.39067594221866331</v>
          </cell>
          <cell r="N45" t="str">
            <v/>
          </cell>
          <cell r="P45">
            <v>1.6466553753125122</v>
          </cell>
          <cell r="Q45">
            <v>0.76529578015625566</v>
          </cell>
          <cell r="R45">
            <v>2.4119511554687678</v>
          </cell>
          <cell r="S45" t="str">
            <v/>
          </cell>
          <cell r="U45">
            <v>2.5206533058932622E-5</v>
          </cell>
          <cell r="V45">
            <v>0.91006914705100039</v>
          </cell>
          <cell r="W45">
            <v>0.18152870972181179</v>
          </cell>
          <cell r="X45">
            <v>3.6389767297826237</v>
          </cell>
          <cell r="Y45">
            <v>4.7305997930884942</v>
          </cell>
          <cell r="Z45" t="str">
            <v/>
          </cell>
        </row>
        <row r="46">
          <cell r="B46" t="str">
            <v>342</v>
          </cell>
          <cell r="C46">
            <v>0</v>
          </cell>
          <cell r="D46">
            <v>0</v>
          </cell>
          <cell r="E46">
            <v>0</v>
          </cell>
          <cell r="F46">
            <v>0</v>
          </cell>
          <cell r="G46">
            <v>0</v>
          </cell>
          <cell r="H46">
            <v>0</v>
          </cell>
          <cell r="I46" t="str">
            <v/>
          </cell>
          <cell r="K46">
            <v>0</v>
          </cell>
          <cell r="L46">
            <v>0</v>
          </cell>
          <cell r="M46">
            <v>0</v>
          </cell>
          <cell r="N46" t="str">
            <v/>
          </cell>
          <cell r="P46">
            <v>0</v>
          </cell>
          <cell r="Q46">
            <v>0</v>
          </cell>
          <cell r="R46">
            <v>0</v>
          </cell>
          <cell r="S46" t="str">
            <v/>
          </cell>
          <cell r="U46">
            <v>0</v>
          </cell>
          <cell r="V46">
            <v>0</v>
          </cell>
          <cell r="W46">
            <v>0</v>
          </cell>
          <cell r="X46">
            <v>0</v>
          </cell>
          <cell r="Y46">
            <v>0</v>
          </cell>
          <cell r="Z46" t="str">
            <v/>
          </cell>
        </row>
        <row r="47">
          <cell r="B47" t="str">
            <v>343</v>
          </cell>
          <cell r="C47">
            <v>0.10793229978242294</v>
          </cell>
          <cell r="D47">
            <v>2.4473231318650921E-3</v>
          </cell>
          <cell r="E47">
            <v>0.2294984078656464</v>
          </cell>
          <cell r="F47">
            <v>0.64039984074667144</v>
          </cell>
          <cell r="G47">
            <v>2.6541017127857747E-3</v>
          </cell>
          <cell r="H47">
            <v>0.98293197323939163</v>
          </cell>
          <cell r="I47" t="str">
            <v/>
          </cell>
          <cell r="K47">
            <v>2.354134577837438E-3</v>
          </cell>
          <cell r="L47">
            <v>0.15671045860195018</v>
          </cell>
          <cell r="M47">
            <v>0.15906459317978761</v>
          </cell>
          <cell r="N47" t="str">
            <v/>
          </cell>
          <cell r="P47">
            <v>3.252876385579885</v>
          </cell>
          <cell r="Q47">
            <v>0.67994244090608646</v>
          </cell>
          <cell r="R47">
            <v>3.9328188264859714</v>
          </cell>
          <cell r="S47" t="str">
            <v/>
          </cell>
          <cell r="U47">
            <v>7.0225259296341283E-2</v>
          </cell>
          <cell r="V47">
            <v>7.8376393514003551E-2</v>
          </cell>
          <cell r="W47">
            <v>5.5639487087423456</v>
          </cell>
          <cell r="X47">
            <v>37.007248492678315</v>
          </cell>
          <cell r="Y47">
            <v>42.719798854231001</v>
          </cell>
          <cell r="Z47" t="str">
            <v>DANGER</v>
          </cell>
        </row>
        <row r="48">
          <cell r="B48" t="str">
            <v>344</v>
          </cell>
          <cell r="C48">
            <v>0</v>
          </cell>
          <cell r="D48">
            <v>0</v>
          </cell>
          <cell r="E48">
            <v>0</v>
          </cell>
          <cell r="F48">
            <v>0</v>
          </cell>
          <cell r="G48">
            <v>0</v>
          </cell>
          <cell r="H48">
            <v>0</v>
          </cell>
          <cell r="I48" t="str">
            <v/>
          </cell>
          <cell r="K48">
            <v>0</v>
          </cell>
          <cell r="L48">
            <v>0</v>
          </cell>
          <cell r="M48">
            <v>0</v>
          </cell>
          <cell r="N48" t="str">
            <v/>
          </cell>
          <cell r="P48">
            <v>0</v>
          </cell>
          <cell r="Q48">
            <v>0</v>
          </cell>
          <cell r="R48">
            <v>0</v>
          </cell>
          <cell r="S48" t="str">
            <v/>
          </cell>
          <cell r="U48">
            <v>0</v>
          </cell>
          <cell r="V48">
            <v>0</v>
          </cell>
          <cell r="W48">
            <v>0</v>
          </cell>
          <cell r="X48">
            <v>0</v>
          </cell>
          <cell r="Y48">
            <v>0</v>
          </cell>
          <cell r="Z48" t="str">
            <v/>
          </cell>
        </row>
        <row r="49">
          <cell r="B49" t="str">
            <v>350</v>
          </cell>
          <cell r="C49">
            <v>0.89941075348800426</v>
          </cell>
          <cell r="D49">
            <v>0.12334090379184931</v>
          </cell>
          <cell r="E49">
            <v>2.1834264274763621E-2</v>
          </cell>
          <cell r="F49">
            <v>2.0463344692780405E-6</v>
          </cell>
          <cell r="G49">
            <v>0.30154503482647255</v>
          </cell>
          <cell r="H49">
            <v>1.3461330027155589</v>
          </cell>
          <cell r="I49" t="str">
            <v/>
          </cell>
          <cell r="K49">
            <v>0.19902556565914481</v>
          </cell>
          <cell r="L49">
            <v>0.69320469127539597</v>
          </cell>
          <cell r="M49">
            <v>0.89223025693454083</v>
          </cell>
          <cell r="N49" t="str">
            <v/>
          </cell>
          <cell r="P49">
            <v>0.10068043769382171</v>
          </cell>
          <cell r="Q49">
            <v>2.7854402391336318E-2</v>
          </cell>
          <cell r="R49">
            <v>0.12853484008515803</v>
          </cell>
          <cell r="S49" t="str">
            <v/>
          </cell>
          <cell r="U49">
            <v>5.1395981856477866E-3</v>
          </cell>
          <cell r="V49">
            <v>5.6866313937223789E-4</v>
          </cell>
          <cell r="W49">
            <v>7.652563749528242E-2</v>
          </cell>
          <cell r="X49">
            <v>1.5534369471497708E-2</v>
          </cell>
          <cell r="Y49">
            <v>9.7768268291800159E-2</v>
          </cell>
          <cell r="Z49" t="str">
            <v/>
          </cell>
        </row>
        <row r="50">
          <cell r="B50" t="str">
            <v>351</v>
          </cell>
          <cell r="C50">
            <v>7.2076442966761398</v>
          </cell>
          <cell r="D50">
            <v>0.37907965356741252</v>
          </cell>
          <cell r="E50">
            <v>0.27583190420862075</v>
          </cell>
          <cell r="F50">
            <v>0.28865503608313803</v>
          </cell>
          <cell r="G50">
            <v>1.381971180114473</v>
          </cell>
          <cell r="H50">
            <v>9.5331820706497847</v>
          </cell>
          <cell r="I50" t="str">
            <v/>
          </cell>
          <cell r="K50">
            <v>0.52744154222816753</v>
          </cell>
          <cell r="L50">
            <v>3.341069355424612</v>
          </cell>
          <cell r="M50">
            <v>3.8685108976527793</v>
          </cell>
          <cell r="N50" t="str">
            <v/>
          </cell>
          <cell r="P50">
            <v>2.2494944462906288</v>
          </cell>
          <cell r="Q50">
            <v>0.43803286917107487</v>
          </cell>
          <cell r="R50">
            <v>2.6875273154617036</v>
          </cell>
          <cell r="S50" t="str">
            <v/>
          </cell>
          <cell r="U50">
            <v>2.4639870725428413E-2</v>
          </cell>
          <cell r="V50">
            <v>0.14995598711537209</v>
          </cell>
          <cell r="W50">
            <v>2.627866855497289E-4</v>
          </cell>
          <cell r="X50">
            <v>2.4806247064348936E-4</v>
          </cell>
          <cell r="Y50">
            <v>0.17510670699699371</v>
          </cell>
          <cell r="Z50" t="str">
            <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t="str">
            <v/>
          </cell>
          <cell r="P51">
            <v>2.1580165191504366E-2</v>
          </cell>
          <cell r="Q51">
            <v>1.2709832306793881E-2</v>
          </cell>
          <cell r="R51">
            <v>3.4289997498298246E-2</v>
          </cell>
          <cell r="S51" t="str">
            <v/>
          </cell>
          <cell r="U51">
            <v>5.8514848281448974E-4</v>
          </cell>
          <cell r="V51">
            <v>1.1911559125172728</v>
          </cell>
          <cell r="W51">
            <v>0.1525655420796565</v>
          </cell>
          <cell r="X51">
            <v>4.0355152760487671</v>
          </cell>
          <cell r="Y51">
            <v>5.3798218791285111</v>
          </cell>
          <cell r="Z51" t="str">
            <v/>
          </cell>
        </row>
        <row r="52">
          <cell r="B52" t="str">
            <v>353</v>
          </cell>
          <cell r="C52">
            <v>4.0293621996580606</v>
          </cell>
          <cell r="D52">
            <v>8.660722672141169E-2</v>
          </cell>
          <cell r="E52">
            <v>0.21971217386656131</v>
          </cell>
          <cell r="F52">
            <v>3.1603187406095032E-6</v>
          </cell>
          <cell r="G52">
            <v>1.9314410122035897</v>
          </cell>
          <cell r="H52">
            <v>6.267125772768364</v>
          </cell>
          <cell r="I52" t="str">
            <v/>
          </cell>
          <cell r="K52">
            <v>2.9104066340978769</v>
          </cell>
          <cell r="L52">
            <v>6.8083308607283755</v>
          </cell>
          <cell r="M52">
            <v>9.7187374948262519</v>
          </cell>
          <cell r="N52" t="str">
            <v/>
          </cell>
          <cell r="P52">
            <v>3.7370088213226484</v>
          </cell>
          <cell r="Q52">
            <v>1.1415458018744931</v>
          </cell>
          <cell r="R52">
            <v>4.8785546231971413</v>
          </cell>
          <cell r="S52" t="str">
            <v/>
          </cell>
          <cell r="U52">
            <v>1.7801044328896694E-3</v>
          </cell>
          <cell r="V52">
            <v>5.7922617605373782E-2</v>
          </cell>
          <cell r="W52">
            <v>4.4877173348059575E-4</v>
          </cell>
          <cell r="X52">
            <v>0.13711035141967842</v>
          </cell>
          <cell r="Y52">
            <v>0.19726184519142248</v>
          </cell>
          <cell r="Z52" t="str">
            <v/>
          </cell>
        </row>
        <row r="53">
          <cell r="B53" t="str">
            <v>354</v>
          </cell>
          <cell r="C53">
            <v>8.5576005957576307</v>
          </cell>
          <cell r="D53">
            <v>4.0502541667273802E-2</v>
          </cell>
          <cell r="E53">
            <v>0.42246660873617314</v>
          </cell>
          <cell r="F53">
            <v>0.28170724833093658</v>
          </cell>
          <cell r="G53">
            <v>2.4005834526948533</v>
          </cell>
          <cell r="H53">
            <v>11.702860447186868</v>
          </cell>
          <cell r="I53" t="str">
            <v/>
          </cell>
          <cell r="K53">
            <v>2.9069712659410505</v>
          </cell>
          <cell r="L53">
            <v>8.8478953819828536</v>
          </cell>
          <cell r="M53">
            <v>11.754866647923905</v>
          </cell>
          <cell r="N53" t="str">
            <v>DANGER</v>
          </cell>
          <cell r="P53">
            <v>0.34532038006073101</v>
          </cell>
          <cell r="Q53">
            <v>0.11374842688506574</v>
          </cell>
          <cell r="R53">
            <v>0.45906880694579677</v>
          </cell>
          <cell r="S53" t="str">
            <v/>
          </cell>
          <cell r="U53">
            <v>3.3464719925102866E-2</v>
          </cell>
          <cell r="V53">
            <v>2.5621265255061395E-3</v>
          </cell>
          <cell r="W53">
            <v>0.3113363294578948</v>
          </cell>
          <cell r="X53">
            <v>1.183806853049855E-2</v>
          </cell>
          <cell r="Y53">
            <v>0.35920124443900237</v>
          </cell>
          <cell r="Z53" t="str">
            <v/>
          </cell>
        </row>
        <row r="54">
          <cell r="B54" t="str">
            <v>355</v>
          </cell>
          <cell r="C54">
            <v>5.0786420595521999E-2</v>
          </cell>
          <cell r="D54">
            <v>8.6466434101280187E-2</v>
          </cell>
          <cell r="E54">
            <v>0.6176205156991369</v>
          </cell>
          <cell r="F54">
            <v>2.5802088495220001</v>
          </cell>
          <cell r="G54">
            <v>0.17118212464530477</v>
          </cell>
          <cell r="H54">
            <v>3.506264344563244</v>
          </cell>
          <cell r="I54" t="str">
            <v/>
          </cell>
          <cell r="K54">
            <v>0.10470264179775356</v>
          </cell>
          <cell r="L54">
            <v>0.98203857134442774</v>
          </cell>
          <cell r="M54">
            <v>1.0867412131421812</v>
          </cell>
          <cell r="N54" t="str">
            <v/>
          </cell>
          <cell r="P54">
            <v>2.3457578520089473</v>
          </cell>
          <cell r="Q54">
            <v>0.87698138873622156</v>
          </cell>
          <cell r="R54">
            <v>3.2227392407451689</v>
          </cell>
          <cell r="S54" t="str">
            <v/>
          </cell>
          <cell r="U54">
            <v>5.6411934083393282E-2</v>
          </cell>
          <cell r="V54">
            <v>0.15514964748398999</v>
          </cell>
          <cell r="W54">
            <v>1.7678421433391633</v>
          </cell>
          <cell r="X54">
            <v>2.0994175312190754E-3</v>
          </cell>
          <cell r="Y54">
            <v>1.9815031424377656</v>
          </cell>
          <cell r="Z54" t="str">
            <v/>
          </cell>
        </row>
        <row r="55">
          <cell r="B55" t="str">
            <v>356</v>
          </cell>
          <cell r="C55">
            <v>6.1453005318994567</v>
          </cell>
          <cell r="D55">
            <v>0.41306303964356783</v>
          </cell>
          <cell r="E55">
            <v>1.1719565833630452E-2</v>
          </cell>
          <cell r="F55">
            <v>7.1663732881002756E-3</v>
          </cell>
          <cell r="G55">
            <v>0.29905522143644758</v>
          </cell>
          <cell r="H55">
            <v>6.8763047321012039</v>
          </cell>
          <cell r="I55" t="str">
            <v/>
          </cell>
          <cell r="K55">
            <v>0.49664923462316835</v>
          </cell>
          <cell r="L55">
            <v>6.708398686202746</v>
          </cell>
          <cell r="M55">
            <v>7.2050479208259146</v>
          </cell>
          <cell r="N55" t="str">
            <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t="str">
            <v/>
          </cell>
        </row>
        <row r="56">
          <cell r="B56" t="str">
            <v>357</v>
          </cell>
          <cell r="C56">
            <v>5.2358406255221928</v>
          </cell>
          <cell r="D56">
            <v>0.25546245965883169</v>
          </cell>
          <cell r="E56">
            <v>6.0995033428130438E-2</v>
          </cell>
          <cell r="F56">
            <v>3.0984593401209891E-3</v>
          </cell>
          <cell r="G56">
            <v>0.43711334255975431</v>
          </cell>
          <cell r="H56">
            <v>5.99250992050903</v>
          </cell>
          <cell r="I56" t="str">
            <v/>
          </cell>
          <cell r="K56">
            <v>0.42906005279413639</v>
          </cell>
          <cell r="L56">
            <v>3.9610824073954825</v>
          </cell>
          <cell r="M56">
            <v>4.3901424601896188</v>
          </cell>
          <cell r="N56" t="str">
            <v/>
          </cell>
          <cell r="P56">
            <v>0.96808728815632639</v>
          </cell>
          <cell r="Q56">
            <v>0.21791236850262263</v>
          </cell>
          <cell r="R56">
            <v>1.185999656658949</v>
          </cell>
          <cell r="S56" t="str">
            <v/>
          </cell>
          <cell r="U56">
            <v>2.0220857104972498E-2</v>
          </cell>
          <cell r="V56">
            <v>2.5442308724572652E-2</v>
          </cell>
          <cell r="W56">
            <v>0.16488673113746705</v>
          </cell>
          <cell r="X56">
            <v>1.2180227032315523</v>
          </cell>
          <cell r="Y56">
            <v>1.4285726001985646</v>
          </cell>
          <cell r="Z56" t="str">
            <v/>
          </cell>
        </row>
        <row r="57">
          <cell r="B57" t="str">
            <v>358</v>
          </cell>
          <cell r="C57">
            <v>9.760351982735177E-2</v>
          </cell>
          <cell r="D57">
            <v>0.72155372453977973</v>
          </cell>
          <cell r="E57">
            <v>5.761560245244852E-3</v>
          </cell>
          <cell r="F57">
            <v>0.19703085606354026</v>
          </cell>
          <cell r="G57">
            <v>9.9030992202051959E-4</v>
          </cell>
          <cell r="H57">
            <v>1.0229399705979372</v>
          </cell>
          <cell r="I57" t="str">
            <v/>
          </cell>
          <cell r="K57">
            <v>2.5473854813819242E-2</v>
          </cell>
          <cell r="L57">
            <v>0.18180544152156589</v>
          </cell>
          <cell r="M57">
            <v>0.20727929633538514</v>
          </cell>
          <cell r="N57" t="str">
            <v/>
          </cell>
          <cell r="P57">
            <v>2.6511281529249642E-2</v>
          </cell>
          <cell r="Q57">
            <v>3.687703895285728E-3</v>
          </cell>
          <cell r="R57">
            <v>3.019898542453537E-2</v>
          </cell>
          <cell r="S57" t="str">
            <v/>
          </cell>
          <cell r="U57">
            <v>3.0369895840752169E-3</v>
          </cell>
          <cell r="V57">
            <v>0.3590593959688384</v>
          </cell>
          <cell r="W57">
            <v>0.23815604814130489</v>
          </cell>
          <cell r="X57">
            <v>0.38786809187355659</v>
          </cell>
          <cell r="Y57">
            <v>0.98812052556777519</v>
          </cell>
          <cell r="Z57" t="str">
            <v/>
          </cell>
        </row>
        <row r="58">
          <cell r="B58" t="str">
            <v>359</v>
          </cell>
          <cell r="C58">
            <v>0.30581335940582377</v>
          </cell>
          <cell r="D58">
            <v>2.2483193128261418</v>
          </cell>
          <cell r="E58">
            <v>1.6961406544720508</v>
          </cell>
          <cell r="F58">
            <v>0.20049896123460095</v>
          </cell>
          <cell r="G58">
            <v>5.30388038690609E-3</v>
          </cell>
          <cell r="H58">
            <v>4.4560761683255237</v>
          </cell>
          <cell r="I58" t="str">
            <v/>
          </cell>
          <cell r="K58">
            <v>5.7089399690111481E-2</v>
          </cell>
          <cell r="L58">
            <v>2.4090317054419192</v>
          </cell>
          <cell r="M58">
            <v>2.4661211051320309</v>
          </cell>
          <cell r="N58" t="str">
            <v/>
          </cell>
          <cell r="P58">
            <v>2.8641701043187019E-2</v>
          </cell>
          <cell r="Q58">
            <v>5.8921762656039458E-3</v>
          </cell>
          <cell r="R58">
            <v>3.4533877308790963E-2</v>
          </cell>
          <cell r="S58" t="str">
            <v/>
          </cell>
          <cell r="U58">
            <v>1.6608715180253091</v>
          </cell>
          <cell r="V58">
            <v>9.0217844751879959</v>
          </cell>
          <cell r="W58">
            <v>0.93318048762954753</v>
          </cell>
          <cell r="X58">
            <v>1.103122677526857</v>
          </cell>
          <cell r="Y58">
            <v>12.71895915836971</v>
          </cell>
          <cell r="Z58" t="str">
            <v>DANGER</v>
          </cell>
        </row>
        <row r="59">
          <cell r="B59" t="str">
            <v>370</v>
          </cell>
          <cell r="C59">
            <v>0.4530970239335404</v>
          </cell>
          <cell r="D59">
            <v>0.11001689932171217</v>
          </cell>
          <cell r="F59">
            <v>0.55008449660856074</v>
          </cell>
          <cell r="G59">
            <v>6.2615599888214161E-3</v>
          </cell>
          <cell r="H59">
            <v>1.1194599798526346</v>
          </cell>
          <cell r="I59" t="str">
            <v/>
          </cell>
          <cell r="K59">
            <v>2.1214731342461397E-5</v>
          </cell>
          <cell r="L59">
            <v>1.2176269058895529E-3</v>
          </cell>
          <cell r="M59">
            <v>1.2388416372320144E-3</v>
          </cell>
          <cell r="N59" t="str">
            <v/>
          </cell>
          <cell r="P59">
            <v>2.7381877882932422</v>
          </cell>
          <cell r="Q59">
            <v>0.7519591845008281</v>
          </cell>
          <cell r="R59">
            <v>3.4901469727940704</v>
          </cell>
          <cell r="S59" t="str">
            <v/>
          </cell>
          <cell r="U59">
            <v>0.66819201250455296</v>
          </cell>
          <cell r="V59">
            <v>0.26528152208501143</v>
          </cell>
          <cell r="W59">
            <v>0.57452222546187193</v>
          </cell>
          <cell r="X59">
            <v>2.0997847043499727</v>
          </cell>
          <cell r="Y59">
            <v>3.6077804644014089</v>
          </cell>
          <cell r="Z59" t="str">
            <v/>
          </cell>
        </row>
        <row r="60">
          <cell r="B60" t="str">
            <v>371</v>
          </cell>
          <cell r="C60">
            <v>5.6343276692298189E-3</v>
          </cell>
          <cell r="D60">
            <v>0.18016384641354038</v>
          </cell>
          <cell r="E60">
            <v>0.29901736458302319</v>
          </cell>
          <cell r="F60">
            <v>0.10116108376801375</v>
          </cell>
          <cell r="G60">
            <v>1.4578270568176836E-2</v>
          </cell>
          <cell r="H60">
            <v>0.60055489300198406</v>
          </cell>
          <cell r="I60" t="str">
            <v/>
          </cell>
          <cell r="K60">
            <v>1.1764289140244014E-4</v>
          </cell>
          <cell r="L60">
            <v>2.3923203169372133E-3</v>
          </cell>
          <cell r="M60">
            <v>2.5099632083396533E-3</v>
          </cell>
          <cell r="N60" t="str">
            <v/>
          </cell>
          <cell r="P60">
            <v>1.0337576337002254</v>
          </cell>
          <cell r="Q60">
            <v>0.27800487776344784</v>
          </cell>
          <cell r="R60">
            <v>1.3117625114636733</v>
          </cell>
          <cell r="S60" t="str">
            <v/>
          </cell>
          <cell r="U60">
            <v>0.32471648894706179</v>
          </cell>
          <cell r="V60">
            <v>2.1113032950204911</v>
          </cell>
          <cell r="W60">
            <v>0.13566976170734088</v>
          </cell>
          <cell r="X60">
            <v>1.2372902266980768</v>
          </cell>
          <cell r="Y60">
            <v>3.8089797723729708</v>
          </cell>
          <cell r="Z60" t="str">
            <v/>
          </cell>
        </row>
        <row r="61">
          <cell r="B61" t="str">
            <v>372</v>
          </cell>
          <cell r="C61">
            <v>5.8450834009318191</v>
          </cell>
          <cell r="D61">
            <v>0.24914240371116408</v>
          </cell>
          <cell r="E61">
            <v>6.9009841622054303E-3</v>
          </cell>
          <cell r="F61">
            <v>1.3612296888110892E-2</v>
          </cell>
          <cell r="G61">
            <v>0.44125292964272067</v>
          </cell>
          <cell r="H61">
            <v>6.5559920153360203</v>
          </cell>
          <cell r="I61" t="str">
            <v/>
          </cell>
          <cell r="K61">
            <v>0.72373907825817796</v>
          </cell>
          <cell r="L61">
            <v>8.8916515328861383</v>
          </cell>
          <cell r="M61">
            <v>9.615390611144317</v>
          </cell>
          <cell r="N61" t="str">
            <v/>
          </cell>
          <cell r="P61">
            <v>0.35468783909900697</v>
          </cell>
          <cell r="Q61">
            <v>8.9177830775908878E-2</v>
          </cell>
          <cell r="R61">
            <v>0.44386566987491582</v>
          </cell>
          <cell r="S61" t="str">
            <v/>
          </cell>
          <cell r="U61">
            <v>1.2267690632425233E-2</v>
          </cell>
          <cell r="V61">
            <v>9.5607776757956689E-2</v>
          </cell>
          <cell r="W61">
            <v>7.3504292663539609E-3</v>
          </cell>
          <cell r="X61">
            <v>5.5840204779780055E-5</v>
          </cell>
          <cell r="Y61">
            <v>0.11528173686151566</v>
          </cell>
          <cell r="Z61" t="str">
            <v/>
          </cell>
        </row>
        <row r="62">
          <cell r="B62" t="str">
            <v>373</v>
          </cell>
          <cell r="C62">
            <v>3.3112803303092096E-2</v>
          </cell>
          <cell r="D62">
            <v>1.7535489463855241</v>
          </cell>
          <cell r="E62">
            <v>6.4143139340145053E-2</v>
          </cell>
          <cell r="F62">
            <v>1.1286431935939596</v>
          </cell>
          <cell r="G62">
            <v>0.30554426421911329</v>
          </cell>
          <cell r="H62">
            <v>3.2849923468418343</v>
          </cell>
          <cell r="I62" t="str">
            <v/>
          </cell>
          <cell r="K62">
            <v>2.0473198145252035E-3</v>
          </cell>
          <cell r="L62">
            <v>1.0723390700881489E-2</v>
          </cell>
          <cell r="M62">
            <v>1.2770710515406692E-2</v>
          </cell>
          <cell r="N62" t="str">
            <v/>
          </cell>
          <cell r="P62">
            <v>0.24896755487896363</v>
          </cell>
          <cell r="Q62">
            <v>6.2497094641599589E-2</v>
          </cell>
          <cell r="R62">
            <v>0.31146464952056324</v>
          </cell>
          <cell r="S62" t="str">
            <v/>
          </cell>
          <cell r="U62">
            <v>0.19417027996379296</v>
          </cell>
          <cell r="V62">
            <v>0.12524286849080268</v>
          </cell>
          <cell r="W62">
            <v>0.98637210772881911</v>
          </cell>
          <cell r="X62">
            <v>0.48649092618736361</v>
          </cell>
          <cell r="Y62">
            <v>1.7922761823707782</v>
          </cell>
          <cell r="Z62" t="str">
            <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row>
        <row r="64">
          <cell r="B64" t="str">
            <v>381</v>
          </cell>
          <cell r="C64">
            <v>0.63183783405895499</v>
          </cell>
          <cell r="D64">
            <v>0.66045263711185187</v>
          </cell>
          <cell r="E64">
            <v>0.23555027711797308</v>
          </cell>
          <cell r="F64">
            <v>0.990231498495725</v>
          </cell>
          <cell r="G64">
            <v>1.111135950817365E-2</v>
          </cell>
          <cell r="H64">
            <v>2.5291836062926785</v>
          </cell>
          <cell r="I64" t="str">
            <v/>
          </cell>
          <cell r="K64">
            <v>2.4980091433054113E-4</v>
          </cell>
          <cell r="L64">
            <v>1.4656340908549921E-3</v>
          </cell>
          <cell r="M64">
            <v>1.7154350051855332E-3</v>
          </cell>
          <cell r="N64" t="str">
            <v/>
          </cell>
          <cell r="P64">
            <v>0.36817431826796471</v>
          </cell>
          <cell r="Q64">
            <v>7.1589450774326824E-2</v>
          </cell>
          <cell r="R64">
            <v>0.43976376904229153</v>
          </cell>
          <cell r="S64" t="str">
            <v/>
          </cell>
          <cell r="U64">
            <v>1.3782364163517158</v>
          </cell>
          <cell r="V64">
            <v>1.8345794970683209</v>
          </cell>
          <cell r="W64">
            <v>3.8652864349287865E-3</v>
          </cell>
          <cell r="X64">
            <v>10.161897509697642</v>
          </cell>
          <cell r="Y64">
            <v>13.378578709552608</v>
          </cell>
          <cell r="Z64" t="str">
            <v>DANGER</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t="str">
            <v/>
          </cell>
          <cell r="U65">
            <v>0.10131957214541287</v>
          </cell>
          <cell r="V65">
            <v>0.89053513936154138</v>
          </cell>
          <cell r="W65">
            <v>0.91434639632952608</v>
          </cell>
          <cell r="X65">
            <v>2.5293333984766364</v>
          </cell>
          <cell r="Y65">
            <v>4.4355345063131164</v>
          </cell>
          <cell r="Z65" t="str">
            <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row>
        <row r="67">
          <cell r="B67" t="str">
            <v>384</v>
          </cell>
          <cell r="C67">
            <v>1.3747928925669664</v>
          </cell>
          <cell r="D67">
            <v>0.85678071139589862</v>
          </cell>
          <cell r="E67">
            <v>1.9365777226912354E-2</v>
          </cell>
          <cell r="F67">
            <v>1.839921891443139</v>
          </cell>
          <cell r="G67">
            <v>0.23585400077049568</v>
          </cell>
          <cell r="H67">
            <v>4.326715273403412</v>
          </cell>
          <cell r="I67" t="str">
            <v/>
          </cell>
          <cell r="K67">
            <v>5.0678376547401711E-2</v>
          </cell>
          <cell r="L67">
            <v>1.0024011089969014</v>
          </cell>
          <cell r="M67">
            <v>1.0530794855443031</v>
          </cell>
          <cell r="N67" t="str">
            <v/>
          </cell>
          <cell r="P67">
            <v>0.95863284061631926</v>
          </cell>
          <cell r="Q67">
            <v>0.20125296226166509</v>
          </cell>
          <cell r="R67">
            <v>1.1598858028779844</v>
          </cell>
          <cell r="S67" t="str">
            <v/>
          </cell>
          <cell r="U67">
            <v>0.71157232607856347</v>
          </cell>
          <cell r="V67">
            <v>0.51017683141127901</v>
          </cell>
          <cell r="W67">
            <v>0.73587940893329484</v>
          </cell>
          <cell r="X67">
            <v>1.8177414562080092</v>
          </cell>
          <cell r="Y67">
            <v>3.7753700226311464</v>
          </cell>
          <cell r="Z67" t="str">
            <v/>
          </cell>
        </row>
        <row r="68">
          <cell r="B68" t="str">
            <v>390</v>
          </cell>
          <cell r="C68">
            <v>0.67322226140668773</v>
          </cell>
          <cell r="D68">
            <v>1.2959326768728942E-2</v>
          </cell>
          <cell r="E68">
            <v>1.7537046499744506</v>
          </cell>
          <cell r="F68">
            <v>6.11066245966598E-3</v>
          </cell>
          <cell r="G68">
            <v>2.2301056461047266E-2</v>
          </cell>
          <cell r="H68">
            <v>2.4682979570705803</v>
          </cell>
          <cell r="I68" t="str">
            <v/>
          </cell>
          <cell r="K68">
            <v>3.9787704137806063E-4</v>
          </cell>
          <cell r="L68">
            <v>1.2191201220978233E-2</v>
          </cell>
          <cell r="M68">
            <v>1.2589078262356293E-2</v>
          </cell>
          <cell r="N68" t="str">
            <v/>
          </cell>
          <cell r="P68">
            <v>4.3878156301795448</v>
          </cell>
          <cell r="Q68">
            <v>1.1662424282841173</v>
          </cell>
          <cell r="R68">
            <v>5.5540580584636619</v>
          </cell>
          <cell r="S68" t="str">
            <v/>
          </cell>
          <cell r="U68">
            <v>0.44801007002569032</v>
          </cell>
          <cell r="V68">
            <v>0.93211826093135075</v>
          </cell>
          <cell r="W68">
            <v>1.1798341159264127</v>
          </cell>
          <cell r="X68">
            <v>4.3279741325934671</v>
          </cell>
          <cell r="Y68">
            <v>6.8879365794769214</v>
          </cell>
          <cell r="Z68" t="str">
            <v/>
          </cell>
        </row>
        <row r="69">
          <cell r="B69" t="str">
            <v>391</v>
          </cell>
          <cell r="C69">
            <v>3.7075073153022289E-2</v>
          </cell>
          <cell r="D69">
            <v>0.69727325209696422</v>
          </cell>
          <cell r="E69">
            <v>1.5023615812766087</v>
          </cell>
          <cell r="F69">
            <v>2.1371950734145009E-2</v>
          </cell>
          <cell r="G69">
            <v>0.11709222698453275</v>
          </cell>
          <cell r="H69">
            <v>2.3751740842452733</v>
          </cell>
          <cell r="I69" t="str">
            <v/>
          </cell>
          <cell r="K69">
            <v>2.1403352623480764E-2</v>
          </cell>
          <cell r="L69">
            <v>0.10081717132301378</v>
          </cell>
          <cell r="M69">
            <v>0.12222052394649455</v>
          </cell>
          <cell r="N69" t="str">
            <v/>
          </cell>
          <cell r="P69">
            <v>1.3557443245008169</v>
          </cell>
          <cell r="Q69">
            <v>0.5038188461562948</v>
          </cell>
          <cell r="R69">
            <v>1.8595631706571116</v>
          </cell>
          <cell r="S69" t="str">
            <v/>
          </cell>
          <cell r="U69">
            <v>0.46071382456743715</v>
          </cell>
          <cell r="V69">
            <v>0.81376794983086376</v>
          </cell>
          <cell r="W69">
            <v>2.5689981333043033</v>
          </cell>
          <cell r="X69">
            <v>4.9308936950321938</v>
          </cell>
          <cell r="Y69">
            <v>8.7743736027347978</v>
          </cell>
          <cell r="Z69" t="str">
            <v>DANGER</v>
          </cell>
        </row>
        <row r="70">
          <cell r="B70" t="str">
            <v>392</v>
          </cell>
          <cell r="C70">
            <v>0.83204618044390588</v>
          </cell>
          <cell r="D70">
            <v>1.5097821346465373E-3</v>
          </cell>
          <cell r="E70">
            <v>0.80859188544152738</v>
          </cell>
          <cell r="F70">
            <v>0.47108536939302814</v>
          </cell>
          <cell r="G70">
            <v>1.0624379540565458E-5</v>
          </cell>
          <cell r="H70">
            <v>2.1132438417926487</v>
          </cell>
          <cell r="I70" t="str">
            <v/>
          </cell>
          <cell r="K70">
            <v>1.7778245318746365E-3</v>
          </cell>
          <cell r="L70">
            <v>5.7482993197278981E-2</v>
          </cell>
          <cell r="M70">
            <v>5.926081772915362E-2</v>
          </cell>
          <cell r="N70" t="str">
            <v/>
          </cell>
          <cell r="P70">
            <v>2.0839590371000017E-2</v>
          </cell>
          <cell r="Q70">
            <v>3.605063066411892E-3</v>
          </cell>
          <cell r="R70">
            <v>2.4444653437411909E-2</v>
          </cell>
          <cell r="S70" t="str">
            <v/>
          </cell>
          <cell r="U70">
            <v>4.1789611400820652</v>
          </cell>
          <cell r="V70">
            <v>0.22834489639103658</v>
          </cell>
          <cell r="W70">
            <v>6.6680637126679307E-2</v>
          </cell>
          <cell r="X70">
            <v>56.242499526836063</v>
          </cell>
          <cell r="Y70">
            <v>60.716486200435845</v>
          </cell>
          <cell r="Z70" t="str">
            <v>DANGER</v>
          </cell>
        </row>
        <row r="71">
          <cell r="B71" t="str">
            <v>393</v>
          </cell>
          <cell r="C71">
            <v>0.19069581942273425</v>
          </cell>
          <cell r="D71">
            <v>0.21956403807269326</v>
          </cell>
          <cell r="E71">
            <v>0.47936085219707059</v>
          </cell>
          <cell r="F71">
            <v>5.0424125856882111E-3</v>
          </cell>
          <cell r="G71">
            <v>6.7634272630953274E-3</v>
          </cell>
          <cell r="H71">
            <v>0.90142654954128154</v>
          </cell>
          <cell r="I71" t="str">
            <v/>
          </cell>
          <cell r="K71">
            <v>1.7817755160848521E-3</v>
          </cell>
          <cell r="L71">
            <v>5.5791845847412549E-2</v>
          </cell>
          <cell r="M71">
            <v>5.7573621363497404E-2</v>
          </cell>
          <cell r="N71" t="str">
            <v/>
          </cell>
          <cell r="P71">
            <v>3.2347805915443453</v>
          </cell>
          <cell r="Q71">
            <v>1.2151973270188792</v>
          </cell>
          <cell r="R71">
            <v>4.4499779185632242</v>
          </cell>
          <cell r="S71" t="str">
            <v/>
          </cell>
          <cell r="U71">
            <v>6.6943369228209801E-2</v>
          </cell>
          <cell r="V71">
            <v>1.1053888875142521E-2</v>
          </cell>
          <cell r="W71">
            <v>2.0247738907257218</v>
          </cell>
          <cell r="X71">
            <v>2.4415139136635307</v>
          </cell>
          <cell r="Y71">
            <v>4.5442850624926052</v>
          </cell>
          <cell r="Z71" t="str">
            <v/>
          </cell>
        </row>
        <row r="72">
          <cell r="B72" t="str">
            <v>394</v>
          </cell>
          <cell r="C72">
            <v>3.003164011723706</v>
          </cell>
          <cell r="D72">
            <v>0.19300564961646965</v>
          </cell>
          <cell r="E72">
            <v>0.55540679494305456</v>
          </cell>
          <cell r="F72">
            <v>0.55897485270925351</v>
          </cell>
          <cell r="G72">
            <v>0.14772460990223943</v>
          </cell>
          <cell r="H72">
            <v>4.4582759188947225</v>
          </cell>
          <cell r="I72" t="str">
            <v/>
          </cell>
          <cell r="K72">
            <v>8.1585397469765619E-2</v>
          </cell>
          <cell r="L72">
            <v>2.2540879815218564</v>
          </cell>
          <cell r="M72">
            <v>2.335673378991622</v>
          </cell>
          <cell r="N72" t="str">
            <v/>
          </cell>
          <cell r="P72">
            <v>4.4118076732424814E-2</v>
          </cell>
          <cell r="Q72">
            <v>1.322397369185537E-2</v>
          </cell>
          <cell r="R72">
            <v>5.7342050424280186E-2</v>
          </cell>
          <cell r="S72" t="str">
            <v/>
          </cell>
          <cell r="U72">
            <v>3.5094647734079677E-5</v>
          </cell>
          <cell r="V72">
            <v>2.3197412167629626E-2</v>
          </cell>
          <cell r="W72">
            <v>0.10109342132728258</v>
          </cell>
          <cell r="X72">
            <v>0.95698613836681334</v>
          </cell>
          <cell r="Y72">
            <v>1.0813120665094595</v>
          </cell>
          <cell r="Z72" t="str">
            <v/>
          </cell>
        </row>
        <row r="73">
          <cell r="B73" t="str">
            <v>420</v>
          </cell>
          <cell r="G73">
            <v>0</v>
          </cell>
          <cell r="H73">
            <v>0</v>
          </cell>
          <cell r="I73" t="str">
            <v/>
          </cell>
          <cell r="K73">
            <v>0</v>
          </cell>
          <cell r="M73">
            <v>0</v>
          </cell>
          <cell r="N73" t="str">
            <v/>
          </cell>
          <cell r="Q73">
            <v>0</v>
          </cell>
          <cell r="R73">
            <v>0</v>
          </cell>
          <cell r="S73" t="str">
            <v/>
          </cell>
          <cell r="U73">
            <v>0</v>
          </cell>
          <cell r="W73">
            <v>0</v>
          </cell>
          <cell r="Y73">
            <v>0</v>
          </cell>
          <cell r="Z73" t="str">
            <v/>
          </cell>
        </row>
        <row r="74">
          <cell r="B74" t="str">
            <v>800</v>
          </cell>
          <cell r="C74">
            <v>1.1913446895916691E-2</v>
          </cell>
          <cell r="D74">
            <v>0.7072380210362299</v>
          </cell>
          <cell r="F74">
            <v>0.22816765990600793</v>
          </cell>
          <cell r="G74">
            <v>3.146141245934287E-2</v>
          </cell>
          <cell r="H74">
            <v>0.97878054029749739</v>
          </cell>
          <cell r="I74" t="str">
            <v/>
          </cell>
          <cell r="K74">
            <v>6.7115602583538254E-3</v>
          </cell>
          <cell r="L74">
            <v>0.2753417595989508</v>
          </cell>
          <cell r="M74">
            <v>0.28205331985730464</v>
          </cell>
          <cell r="N74" t="str">
            <v/>
          </cell>
          <cell r="P74">
            <v>4.0312021579062467</v>
          </cell>
          <cell r="Q74">
            <v>0.4651387105276425</v>
          </cell>
          <cell r="R74">
            <v>4.4963408684338892</v>
          </cell>
          <cell r="S74" t="str">
            <v/>
          </cell>
          <cell r="U74">
            <v>0.51782532453701913</v>
          </cell>
          <cell r="V74">
            <v>0.52790104205608235</v>
          </cell>
          <cell r="W74">
            <v>1.2044346416892397</v>
          </cell>
          <cell r="X74">
            <v>1.6297026687887708E-2</v>
          </cell>
          <cell r="Y74">
            <v>2.266458034970229</v>
          </cell>
          <cell r="Z74" t="str">
            <v/>
          </cell>
        </row>
        <row r="75">
          <cell r="B75" t="str">
            <v>801</v>
          </cell>
          <cell r="C75">
            <v>2.3174476943739149E-2</v>
          </cell>
          <cell r="D75">
            <v>3.2084161596970882E-2</v>
          </cell>
          <cell r="E75">
            <v>1.0871626165041131E-2</v>
          </cell>
          <cell r="F75">
            <v>1.1249036367833283</v>
          </cell>
          <cell r="G75">
            <v>0.11491539792281838</v>
          </cell>
          <cell r="H75">
            <v>1.3059492994118977</v>
          </cell>
          <cell r="I75" t="str">
            <v/>
          </cell>
          <cell r="K75">
            <v>7.8933632348793907E-3</v>
          </cell>
          <cell r="L75">
            <v>5.1070060129670948E-2</v>
          </cell>
          <cell r="M75">
            <v>5.8963423364550335E-2</v>
          </cell>
          <cell r="N75" t="str">
            <v/>
          </cell>
          <cell r="P75">
            <v>2.4375716611365759</v>
          </cell>
          <cell r="Q75">
            <v>0.69513137498527622</v>
          </cell>
          <cell r="R75">
            <v>3.132703036121852</v>
          </cell>
          <cell r="S75" t="str">
            <v/>
          </cell>
          <cell r="U75">
            <v>0.56299253567191876</v>
          </cell>
          <cell r="V75">
            <v>0.354405565443209</v>
          </cell>
          <cell r="W75">
            <v>8.0570009805527789E-4</v>
          </cell>
          <cell r="X75">
            <v>4.5372268951859178</v>
          </cell>
          <cell r="Y75">
            <v>5.4554306963991008</v>
          </cell>
          <cell r="Z75" t="str">
            <v/>
          </cell>
        </row>
        <row r="76">
          <cell r="B76" t="str">
            <v>802</v>
          </cell>
          <cell r="C76">
            <v>1.9882680298890534E-2</v>
          </cell>
          <cell r="D76">
            <v>9.1480326902013728E-2</v>
          </cell>
          <cell r="E76">
            <v>0.24791817476843284</v>
          </cell>
          <cell r="F76">
            <v>0.11881838643284401</v>
          </cell>
          <cell r="G76">
            <v>7.1829746685139898E-3</v>
          </cell>
          <cell r="H76">
            <v>0.48528254307069513</v>
          </cell>
          <cell r="I76" t="str">
            <v/>
          </cell>
          <cell r="K76">
            <v>3.8618383790216572E-3</v>
          </cell>
          <cell r="L76">
            <v>0.11988736497228601</v>
          </cell>
          <cell r="M76">
            <v>0.12374920335130767</v>
          </cell>
          <cell r="N76" t="str">
            <v/>
          </cell>
          <cell r="P76">
            <v>8.3855851098938325E-2</v>
          </cell>
          <cell r="Q76">
            <v>1.0373919723579584E-2</v>
          </cell>
          <cell r="R76">
            <v>9.4229770822517905E-2</v>
          </cell>
          <cell r="S76" t="str">
            <v/>
          </cell>
          <cell r="U76">
            <v>1.247688433204913E-3</v>
          </cell>
          <cell r="V76">
            <v>3.3155332027682526E-3</v>
          </cell>
          <cell r="W76">
            <v>0.11800521906212968</v>
          </cell>
          <cell r="X76">
            <v>0.10814478168448211</v>
          </cell>
          <cell r="Y76">
            <v>0.23071322238258496</v>
          </cell>
          <cell r="Z76" t="str">
            <v/>
          </cell>
        </row>
        <row r="77">
          <cell r="B77" t="str">
            <v>803</v>
          </cell>
          <cell r="C77">
            <v>0.37777904924130618</v>
          </cell>
          <cell r="D77">
            <v>6.3889588821304653</v>
          </cell>
          <cell r="E77">
            <v>1.4082145876681119E-2</v>
          </cell>
          <cell r="F77">
            <v>0.17834522642290096</v>
          </cell>
          <cell r="G77">
            <v>4.7076613810181425E-2</v>
          </cell>
          <cell r="H77">
            <v>7.0062419174815354</v>
          </cell>
          <cell r="I77" t="str">
            <v/>
          </cell>
          <cell r="K77">
            <v>9.1294517929415252E-3</v>
          </cell>
          <cell r="L77">
            <v>0.27830710259511815</v>
          </cell>
          <cell r="M77">
            <v>0.28743655438805965</v>
          </cell>
          <cell r="N77" t="str">
            <v/>
          </cell>
          <cell r="P77">
            <v>0.11516207202845476</v>
          </cell>
          <cell r="Q77">
            <v>1.153274159940312E-2</v>
          </cell>
          <cell r="R77">
            <v>0.12669481362785787</v>
          </cell>
          <cell r="S77" t="str">
            <v/>
          </cell>
          <cell r="U77">
            <v>2.4755214497157194</v>
          </cell>
          <cell r="V77">
            <v>7.7263638952046163</v>
          </cell>
          <cell r="W77">
            <v>1.2581748233475618</v>
          </cell>
          <cell r="X77">
            <v>11.810552155897019</v>
          </cell>
          <cell r="Y77">
            <v>23.270612324164915</v>
          </cell>
          <cell r="Z77" t="str">
            <v>DANGER</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row>
        <row r="79">
          <cell r="B79" t="str">
            <v>806</v>
          </cell>
          <cell r="C79">
            <v>11.168992162894599</v>
          </cell>
          <cell r="D79">
            <v>0.26486486486486482</v>
          </cell>
          <cell r="F79">
            <v>0.14437514437514426</v>
          </cell>
          <cell r="G79">
            <v>1.7364762334413384</v>
          </cell>
          <cell r="H79">
            <v>13.314708405575947</v>
          </cell>
          <cell r="I79" t="str">
            <v>DANGER</v>
          </cell>
          <cell r="K79">
            <v>2.7748388829215895</v>
          </cell>
          <cell r="L79">
            <v>19.423872180451127</v>
          </cell>
          <cell r="M79">
            <v>22.198711063372716</v>
          </cell>
          <cell r="N79" t="str">
            <v>DANGER</v>
          </cell>
          <cell r="P79">
            <v>0.95362221541396697</v>
          </cell>
          <cell r="Q79">
            <v>0.43704042869567683</v>
          </cell>
          <cell r="R79">
            <v>1.3906626441096437</v>
          </cell>
          <cell r="S79" t="str">
            <v/>
          </cell>
          <cell r="U79">
            <v>1.6781981280158988</v>
          </cell>
          <cell r="V79">
            <v>0.11465267588973629</v>
          </cell>
          <cell r="W79">
            <v>3.0369347621988005</v>
          </cell>
          <cell r="X79">
            <v>5.0706328872915796</v>
          </cell>
          <cell r="Y79">
            <v>9.9004184533960142</v>
          </cell>
          <cell r="Z79" t="str">
            <v>DANGER</v>
          </cell>
        </row>
        <row r="80">
          <cell r="B80" t="str">
            <v>807</v>
          </cell>
          <cell r="C80">
            <v>3.396170145692802E-2</v>
          </cell>
          <cell r="D80">
            <v>0.20748730964467005</v>
          </cell>
          <cell r="E80">
            <v>1.3509213120352721E-3</v>
          </cell>
          <cell r="F80">
            <v>0.91594353632727377</v>
          </cell>
          <cell r="G80">
            <v>7.6685462504252995E-3</v>
          </cell>
          <cell r="H80">
            <v>1.1664120149913324</v>
          </cell>
          <cell r="I80" t="str">
            <v/>
          </cell>
          <cell r="K80">
            <v>2.7979296803389697E-4</v>
          </cell>
          <cell r="L80">
            <v>2.7437197927821105E-2</v>
          </cell>
          <cell r="M80">
            <v>2.7716990895855002E-2</v>
          </cell>
          <cell r="N80" t="str">
            <v/>
          </cell>
          <cell r="P80">
            <v>6.4342536723728916</v>
          </cell>
          <cell r="Q80">
            <v>1.8301645372794855</v>
          </cell>
          <cell r="R80">
            <v>8.2644182096523764</v>
          </cell>
          <cell r="S80" t="str">
            <v>DANGER</v>
          </cell>
          <cell r="U80">
            <v>1.1977701343385569</v>
          </cell>
          <cell r="V80">
            <v>2.5942927786842507</v>
          </cell>
          <cell r="W80">
            <v>4.6359032926731221E-2</v>
          </cell>
          <cell r="X80">
            <v>4.6925142373873312</v>
          </cell>
          <cell r="Y80">
            <v>8.5309361833368698</v>
          </cell>
          <cell r="Z80" t="str">
            <v>DANGER</v>
          </cell>
        </row>
        <row r="81">
          <cell r="B81" t="str">
            <v>808</v>
          </cell>
          <cell r="C81">
            <v>1.2830057963459935</v>
          </cell>
          <cell r="D81">
            <v>0.66450970030080825</v>
          </cell>
          <cell r="E81">
            <v>6.4648992578918291E-2</v>
          </cell>
          <cell r="F81">
            <v>0.3201367819451858</v>
          </cell>
          <cell r="G81">
            <v>0.16059997290431355</v>
          </cell>
          <cell r="H81">
            <v>2.4929012440752194</v>
          </cell>
          <cell r="I81" t="str">
            <v/>
          </cell>
          <cell r="K81">
            <v>0.12625841929714207</v>
          </cell>
          <cell r="L81">
            <v>2.2482486595852862</v>
          </cell>
          <cell r="M81">
            <v>2.3745070788824281</v>
          </cell>
          <cell r="N81" t="str">
            <v/>
          </cell>
          <cell r="P81">
            <v>3.108087051118205</v>
          </cell>
          <cell r="Q81">
            <v>0.70793420758180858</v>
          </cell>
          <cell r="R81">
            <v>3.8160212587000135</v>
          </cell>
          <cell r="S81" t="str">
            <v/>
          </cell>
          <cell r="U81">
            <v>0.28479482879905399</v>
          </cell>
          <cell r="V81">
            <v>2.1698864791729531E-2</v>
          </cell>
          <cell r="W81">
            <v>4.2603633611609864</v>
          </cell>
          <cell r="X81">
            <v>1.7062588793182278</v>
          </cell>
          <cell r="Y81">
            <v>6.273115934069998</v>
          </cell>
          <cell r="Z81" t="str">
            <v/>
          </cell>
        </row>
        <row r="82">
          <cell r="B82" t="str">
            <v>810</v>
          </cell>
          <cell r="C82">
            <v>0.26267739678824886</v>
          </cell>
          <cell r="D82">
            <v>0.21067176207005364</v>
          </cell>
          <cell r="E82">
            <v>0.55591265310887561</v>
          </cell>
          <cell r="F82">
            <v>5.9228117235390759E-2</v>
          </cell>
          <cell r="G82">
            <v>2.2742684663710055E-3</v>
          </cell>
          <cell r="H82">
            <v>1.0907641976689399</v>
          </cell>
          <cell r="I82" t="str">
            <v/>
          </cell>
          <cell r="K82">
            <v>7.5072994661244423E-3</v>
          </cell>
          <cell r="L82">
            <v>0.11325035901946262</v>
          </cell>
          <cell r="M82">
            <v>0.12075765848558706</v>
          </cell>
          <cell r="N82" t="str">
            <v/>
          </cell>
          <cell r="P82">
            <v>4.0034413192517624</v>
          </cell>
          <cell r="Q82">
            <v>1.7052495997677692</v>
          </cell>
          <cell r="R82">
            <v>5.7086909190195314</v>
          </cell>
          <cell r="S82" t="str">
            <v/>
          </cell>
          <cell r="U82">
            <v>0.51655605110523917</v>
          </cell>
          <cell r="V82">
            <v>1.1844717322102587</v>
          </cell>
          <cell r="W82">
            <v>1.7197606260955476</v>
          </cell>
          <cell r="X82">
            <v>2.1058794330004074</v>
          </cell>
          <cell r="Y82">
            <v>5.5266678424114524</v>
          </cell>
          <cell r="Z82" t="str">
            <v/>
          </cell>
        </row>
        <row r="83">
          <cell r="B83" t="str">
            <v>811</v>
          </cell>
          <cell r="C83">
            <v>5.9852730313646898</v>
          </cell>
          <cell r="D83">
            <v>0.56128674431503056</v>
          </cell>
          <cell r="E83">
            <v>0.2777337507316528</v>
          </cell>
          <cell r="F83">
            <v>0.98051338637175534</v>
          </cell>
          <cell r="G83">
            <v>5.2708962975695573E-3</v>
          </cell>
          <cell r="H83">
            <v>7.8100778090806982</v>
          </cell>
          <cell r="I83" t="str">
            <v/>
          </cell>
          <cell r="K83">
            <v>5.204522732088949E-3</v>
          </cell>
          <cell r="L83">
            <v>0.41335476098853924</v>
          </cell>
          <cell r="M83">
            <v>0.41855928372062817</v>
          </cell>
          <cell r="N83" t="str">
            <v/>
          </cell>
          <cell r="P83">
            <v>10.591749204277265</v>
          </cell>
          <cell r="Q83">
            <v>1.1236126486958762</v>
          </cell>
          <cell r="R83">
            <v>11.715361852973142</v>
          </cell>
          <cell r="S83" t="str">
            <v>DANGER</v>
          </cell>
          <cell r="U83">
            <v>0.12410103273437231</v>
          </cell>
          <cell r="V83">
            <v>0.5030691611390864</v>
          </cell>
          <cell r="W83">
            <v>0.53320178681543462</v>
          </cell>
          <cell r="X83">
            <v>3.205599480555712</v>
          </cell>
          <cell r="Y83">
            <v>4.3659714612446052</v>
          </cell>
          <cell r="Z83" t="str">
            <v/>
          </cell>
        </row>
        <row r="84">
          <cell r="B84" t="str">
            <v>812</v>
          </cell>
          <cell r="C84">
            <v>7.3829365079364944E-4</v>
          </cell>
          <cell r="D84">
            <v>0.9680166666666663</v>
          </cell>
          <cell r="F84">
            <v>0.7392096899224806</v>
          </cell>
          <cell r="G84">
            <v>6.9571319867180476E-3</v>
          </cell>
          <cell r="H84">
            <v>1.7149217822266587</v>
          </cell>
          <cell r="I84" t="str">
            <v/>
          </cell>
          <cell r="K84">
            <v>7.9498999905819059E-2</v>
          </cell>
          <cell r="L84">
            <v>3.0441492047270109</v>
          </cell>
          <cell r="M84">
            <v>3.12364820463283</v>
          </cell>
          <cell r="N84" t="str">
            <v/>
          </cell>
          <cell r="P84">
            <v>7.3052494236081538</v>
          </cell>
          <cell r="Q84">
            <v>1.7889422680915095</v>
          </cell>
          <cell r="R84">
            <v>9.0941916916996632</v>
          </cell>
          <cell r="S84" t="str">
            <v>DANGER</v>
          </cell>
          <cell r="U84">
            <v>0.23238225231694845</v>
          </cell>
          <cell r="V84">
            <v>0.85785087276338845</v>
          </cell>
          <cell r="W84">
            <v>0.46055984479398626</v>
          </cell>
          <cell r="X84">
            <v>1.5104314046139418</v>
          </cell>
          <cell r="Y84">
            <v>3.061224374488265</v>
          </cell>
          <cell r="Z84" t="str">
            <v/>
          </cell>
        </row>
        <row r="85">
          <cell r="B85" t="str">
            <v>813</v>
          </cell>
          <cell r="C85">
            <v>23.776301755577773</v>
          </cell>
          <cell r="D85">
            <v>5.7956238341967188</v>
          </cell>
          <cell r="E85">
            <v>0.30492755997508075</v>
          </cell>
          <cell r="F85">
            <v>0.15098408209222791</v>
          </cell>
          <cell r="G85">
            <v>1.1964048133491938</v>
          </cell>
          <cell r="H85">
            <v>31.224242045190994</v>
          </cell>
          <cell r="I85" t="str">
            <v>DANGER</v>
          </cell>
          <cell r="K85">
            <v>2.2532510255499449</v>
          </cell>
          <cell r="L85">
            <v>33.047681708065944</v>
          </cell>
          <cell r="M85">
            <v>35.300932733615888</v>
          </cell>
          <cell r="N85" t="str">
            <v>DANGER</v>
          </cell>
          <cell r="P85">
            <v>5.6750431419454763</v>
          </cell>
          <cell r="Q85">
            <v>1.0955828109701078</v>
          </cell>
          <cell r="R85">
            <v>6.7706259529155837</v>
          </cell>
          <cell r="S85" t="str">
            <v>DANGER</v>
          </cell>
          <cell r="U85">
            <v>1.697665010970188E-3</v>
          </cell>
          <cell r="V85">
            <v>0.9271377459630884</v>
          </cell>
          <cell r="W85">
            <v>9.0564579423762323E-2</v>
          </cell>
          <cell r="X85">
            <v>0.84979927135383793</v>
          </cell>
          <cell r="Y85">
            <v>1.8691992617516591</v>
          </cell>
          <cell r="Z85" t="str">
            <v/>
          </cell>
        </row>
        <row r="86">
          <cell r="B86" t="str">
            <v>815</v>
          </cell>
          <cell r="C86">
            <v>0.72162934776125498</v>
          </cell>
          <cell r="D86">
            <v>1.077158202019139E-2</v>
          </cell>
          <cell r="E86">
            <v>0.11629587400598891</v>
          </cell>
          <cell r="F86">
            <v>0.44592781610154936</v>
          </cell>
          <cell r="G86">
            <v>2.2425146996547608E-2</v>
          </cell>
          <cell r="H86">
            <v>1.3170497668855321</v>
          </cell>
          <cell r="I86" t="str">
            <v/>
          </cell>
          <cell r="K86">
            <v>8.7182484050117859E-3</v>
          </cell>
          <cell r="L86">
            <v>0.37210495004000865</v>
          </cell>
          <cell r="M86">
            <v>0.38082319844502044</v>
          </cell>
          <cell r="N86" t="str">
            <v/>
          </cell>
          <cell r="P86">
            <v>12.96907155701715</v>
          </cell>
          <cell r="Q86">
            <v>1.4152851367889576</v>
          </cell>
          <cell r="R86">
            <v>14.384356693806108</v>
          </cell>
          <cell r="S86" t="str">
            <v>DANGER</v>
          </cell>
          <cell r="U86">
            <v>3.3455036220899385E-5</v>
          </cell>
          <cell r="V86">
            <v>0.31831025016141362</v>
          </cell>
          <cell r="W86">
            <v>1.97597170016426</v>
          </cell>
          <cell r="X86">
            <v>0.90682652793062424</v>
          </cell>
          <cell r="Y86">
            <v>3.2011419332925186</v>
          </cell>
          <cell r="Z86" t="str">
            <v/>
          </cell>
        </row>
        <row r="87">
          <cell r="B87" t="str">
            <v>816</v>
          </cell>
          <cell r="C87">
            <v>9.7028705724358066E-2</v>
          </cell>
          <cell r="D87">
            <v>2.5312173138260161E-2</v>
          </cell>
          <cell r="E87">
            <v>2.5312173138260161E-2</v>
          </cell>
          <cell r="F87">
            <v>1.0214987197084403E-2</v>
          </cell>
          <cell r="G87">
            <v>1.2468439786101724E-3</v>
          </cell>
          <cell r="H87">
            <v>0.15911488317657296</v>
          </cell>
          <cell r="I87" t="str">
            <v/>
          </cell>
          <cell r="K87">
            <v>1.2753499464255639E-2</v>
          </cell>
          <cell r="L87">
            <v>0.35223950901277029</v>
          </cell>
          <cell r="M87">
            <v>0.36499300847702593</v>
          </cell>
          <cell r="N87" t="str">
            <v/>
          </cell>
          <cell r="P87">
            <v>0.30457182483339751</v>
          </cell>
          <cell r="Q87">
            <v>3.1668018484207E-2</v>
          </cell>
          <cell r="R87">
            <v>0.33623984331760448</v>
          </cell>
          <cell r="S87" t="str">
            <v/>
          </cell>
          <cell r="U87">
            <v>6.1294835411923564E-2</v>
          </cell>
          <cell r="V87">
            <v>1.3119495959493064</v>
          </cell>
          <cell r="W87">
            <v>8.7528604118993478E-2</v>
          </cell>
          <cell r="X87">
            <v>0.50400121146856924</v>
          </cell>
          <cell r="Y87">
            <v>1.9647742469487928</v>
          </cell>
          <cell r="Z87" t="str">
            <v/>
          </cell>
        </row>
        <row r="88">
          <cell r="B88" t="str">
            <v>821</v>
          </cell>
          <cell r="C88">
            <v>2.9074870505416801E-2</v>
          </cell>
          <cell r="D88">
            <v>9.886313669950679E-3</v>
          </cell>
          <cell r="E88">
            <v>8.6687654779871365E-2</v>
          </cell>
          <cell r="F88">
            <v>9.9956381744819925E-2</v>
          </cell>
          <cell r="G88">
            <v>9.7470746785414554E-5</v>
          </cell>
          <cell r="H88">
            <v>0.22570269144684421</v>
          </cell>
          <cell r="I88" t="str">
            <v/>
          </cell>
          <cell r="K88">
            <v>4.9508276473885476E-2</v>
          </cell>
          <cell r="L88">
            <v>5.9435717329327793E-2</v>
          </cell>
          <cell r="M88">
            <v>0.10894399380321326</v>
          </cell>
          <cell r="N88" t="str">
            <v/>
          </cell>
          <cell r="P88">
            <v>2.9323157897114406E-2</v>
          </cell>
          <cell r="Q88">
            <v>9.2023996300638882E-3</v>
          </cell>
          <cell r="R88">
            <v>3.8525557527178296E-2</v>
          </cell>
          <cell r="S88" t="str">
            <v/>
          </cell>
          <cell r="U88">
            <v>0.64343617998353686</v>
          </cell>
          <cell r="V88">
            <v>1.5305725141443456</v>
          </cell>
          <cell r="W88">
            <v>0.41696165484463049</v>
          </cell>
          <cell r="X88">
            <v>2.2780943695808239E-3</v>
          </cell>
          <cell r="Y88">
            <v>2.5932484433420941</v>
          </cell>
          <cell r="Z88" t="str">
            <v/>
          </cell>
        </row>
        <row r="89">
          <cell r="B89" t="str">
            <v>822</v>
          </cell>
          <cell r="C89">
            <v>1.2030549272129504E-2</v>
          </cell>
          <cell r="D89">
            <v>3.7226605294891921E-3</v>
          </cell>
          <cell r="E89">
            <v>1.3619489742033704E-4</v>
          </cell>
          <cell r="F89">
            <v>1.5148191059348934E-2</v>
          </cell>
          <cell r="G89">
            <v>8.7631223602080617E-4</v>
          </cell>
          <cell r="H89">
            <v>3.1913907994408776E-2</v>
          </cell>
          <cell r="I89" t="str">
            <v/>
          </cell>
          <cell r="K89">
            <v>3.5410956834120919E-3</v>
          </cell>
          <cell r="L89">
            <v>1.6599584181546903E-2</v>
          </cell>
          <cell r="M89">
            <v>2.0140679864958995E-2</v>
          </cell>
          <cell r="N89" t="str">
            <v/>
          </cell>
          <cell r="P89">
            <v>1.3044149428836123E-2</v>
          </cell>
          <cell r="Q89">
            <v>2.1100829958414025E-3</v>
          </cell>
          <cell r="R89">
            <v>1.5154232424677526E-2</v>
          </cell>
          <cell r="S89" t="str">
            <v/>
          </cell>
          <cell r="U89">
            <v>2.4847382712778437E-3</v>
          </cell>
          <cell r="V89">
            <v>1.3817517972047211E-2</v>
          </cell>
          <cell r="W89">
            <v>4.0730743275811674E-3</v>
          </cell>
          <cell r="X89">
            <v>7.0236767268191617E-3</v>
          </cell>
          <cell r="Y89">
            <v>2.7399007297725382E-2</v>
          </cell>
          <cell r="Z89" t="str">
            <v/>
          </cell>
        </row>
        <row r="90">
          <cell r="B90" t="str">
            <v>823</v>
          </cell>
          <cell r="C90">
            <v>0.74705492680803864</v>
          </cell>
          <cell r="D90">
            <v>1.5510806449969454</v>
          </cell>
          <cell r="E90">
            <v>4.3135020975771099E-3</v>
          </cell>
          <cell r="F90">
            <v>0.290670276268789</v>
          </cell>
          <cell r="G90">
            <v>0.16336442791594513</v>
          </cell>
          <cell r="H90">
            <v>2.7564837780872953</v>
          </cell>
          <cell r="I90" t="str">
            <v/>
          </cell>
          <cell r="K90">
            <v>3.1166052537031355E-3</v>
          </cell>
          <cell r="L90">
            <v>0.16418041261015243</v>
          </cell>
          <cell r="M90">
            <v>0.16729701786385556</v>
          </cell>
          <cell r="N90" t="str">
            <v/>
          </cell>
          <cell r="P90">
            <v>2.455143046942399E-4</v>
          </cell>
          <cell r="Q90">
            <v>2.1177951473630533E-5</v>
          </cell>
          <cell r="R90">
            <v>2.6669225616787046E-4</v>
          </cell>
          <cell r="S90" t="str">
            <v/>
          </cell>
          <cell r="U90">
            <v>1.4715512511851613E-4</v>
          </cell>
          <cell r="V90">
            <v>7.2971223506566457E-3</v>
          </cell>
          <cell r="W90">
            <v>3.1930138939467571E-3</v>
          </cell>
          <cell r="X90">
            <v>3.3612084225822972E-2</v>
          </cell>
          <cell r="Y90">
            <v>4.4249375595544892E-2</v>
          </cell>
          <cell r="Z90" t="str">
            <v/>
          </cell>
        </row>
        <row r="91">
          <cell r="B91" t="str">
            <v>825</v>
          </cell>
          <cell r="C91">
            <v>3.9686253298818812</v>
          </cell>
          <cell r="D91">
            <v>0.5413779281287262</v>
          </cell>
          <cell r="E91">
            <v>0.19925987216629704</v>
          </cell>
          <cell r="F91">
            <v>0.19922623509593507</v>
          </cell>
          <cell r="G91">
            <v>0.63650707351221203</v>
          </cell>
          <cell r="H91">
            <v>5.5449964387850521</v>
          </cell>
          <cell r="I91" t="str">
            <v/>
          </cell>
          <cell r="K91">
            <v>0.63138903120029322</v>
          </cell>
          <cell r="L91">
            <v>4.3422632231335632</v>
          </cell>
          <cell r="M91">
            <v>4.9736522543338566</v>
          </cell>
          <cell r="N91" t="str">
            <v/>
          </cell>
          <cell r="P91">
            <v>0.66360209693510908</v>
          </cell>
          <cell r="Q91">
            <v>4.4770371511762865E-2</v>
          </cell>
          <cell r="R91">
            <v>0.70837246844687196</v>
          </cell>
          <cell r="S91" t="str">
            <v/>
          </cell>
          <cell r="U91">
            <v>9.690084377092742E-2</v>
          </cell>
          <cell r="V91">
            <v>3.6728250085172727E-2</v>
          </cell>
          <cell r="W91">
            <v>0.2526050696637821</v>
          </cell>
          <cell r="X91">
            <v>0.20070757595590197</v>
          </cell>
          <cell r="Y91">
            <v>0.58694173947578421</v>
          </cell>
          <cell r="Z91" t="str">
            <v/>
          </cell>
        </row>
        <row r="92">
          <cell r="B92" t="str">
            <v>826</v>
          </cell>
          <cell r="C92">
            <v>4.336160202318121E-3</v>
          </cell>
          <cell r="D92">
            <v>2.8284583126839404</v>
          </cell>
          <cell r="E92">
            <v>0.28759433143890312</v>
          </cell>
          <cell r="F92">
            <v>0.37507261356353983</v>
          </cell>
          <cell r="G92">
            <v>0.1180487465241674</v>
          </cell>
          <cell r="H92">
            <v>3.6135101644128684</v>
          </cell>
          <cell r="I92" t="str">
            <v/>
          </cell>
          <cell r="K92">
            <v>0.86947451531805697</v>
          </cell>
          <cell r="L92">
            <v>4.8306253706619717</v>
          </cell>
          <cell r="M92">
            <v>5.7000998859800287</v>
          </cell>
          <cell r="N92" t="str">
            <v/>
          </cell>
          <cell r="P92">
            <v>7.608067766455453</v>
          </cell>
          <cell r="Q92">
            <v>1.2054417316935975</v>
          </cell>
          <cell r="R92">
            <v>8.8135094981490507</v>
          </cell>
          <cell r="S92" t="str">
            <v>DANGER</v>
          </cell>
          <cell r="U92">
            <v>0.57401660606377003</v>
          </cell>
          <cell r="V92">
            <v>1.9158036202073327</v>
          </cell>
          <cell r="W92">
            <v>0.26314232528102094</v>
          </cell>
          <cell r="X92">
            <v>1.0399659016079822E-3</v>
          </cell>
          <cell r="Y92">
            <v>2.7540025174537317</v>
          </cell>
          <cell r="Z92" t="str">
            <v/>
          </cell>
        </row>
        <row r="93">
          <cell r="B93" t="str">
            <v>830</v>
          </cell>
          <cell r="C93">
            <v>1.5444807081091568E-3</v>
          </cell>
          <cell r="D93">
            <v>0.39092128920047509</v>
          </cell>
          <cell r="E93">
            <v>4.1345501462801623E-3</v>
          </cell>
          <cell r="F93">
            <v>0.12379833120218936</v>
          </cell>
          <cell r="G93">
            <v>7.8571205838150974E-3</v>
          </cell>
          <cell r="H93">
            <v>0.5282557718408688</v>
          </cell>
          <cell r="I93" t="str">
            <v/>
          </cell>
          <cell r="K93">
            <v>1.1380516420582741E-3</v>
          </cell>
          <cell r="L93">
            <v>0.10150686420294476</v>
          </cell>
          <cell r="M93">
            <v>0.10264491584500303</v>
          </cell>
          <cell r="N93" t="str">
            <v/>
          </cell>
          <cell r="P93">
            <v>3.355330533382169</v>
          </cell>
          <cell r="Q93">
            <v>0.55549050114791498</v>
          </cell>
          <cell r="R93">
            <v>3.910821034530084</v>
          </cell>
          <cell r="S93" t="str">
            <v/>
          </cell>
          <cell r="U93">
            <v>0.75163682365155626</v>
          </cell>
          <cell r="V93">
            <v>1.167401830209039</v>
          </cell>
          <cell r="W93">
            <v>0.80845284769132697</v>
          </cell>
          <cell r="X93">
            <v>0.92877352658595891</v>
          </cell>
          <cell r="Y93">
            <v>3.6562650281378812</v>
          </cell>
          <cell r="Z93" t="str">
            <v/>
          </cell>
        </row>
        <row r="94">
          <cell r="B94" t="str">
            <v>831</v>
          </cell>
          <cell r="C94">
            <v>5.8747258254758696</v>
          </cell>
          <cell r="D94">
            <v>1.0387448006888522</v>
          </cell>
          <cell r="E94">
            <v>0.14228340945660239</v>
          </cell>
          <cell r="F94">
            <v>2.8414048737446351</v>
          </cell>
          <cell r="G94">
            <v>3.2677362721388405</v>
          </cell>
          <cell r="H94">
            <v>13.1648951815048</v>
          </cell>
          <cell r="I94" t="str">
            <v/>
          </cell>
          <cell r="K94">
            <v>0.72783927986094965</v>
          </cell>
          <cell r="L94">
            <v>3.1593917343684912</v>
          </cell>
          <cell r="M94">
            <v>3.8872310142294406</v>
          </cell>
          <cell r="N94" t="str">
            <v/>
          </cell>
          <cell r="P94">
            <v>0.78553500005505095</v>
          </cell>
          <cell r="Q94">
            <v>0.2067561311764573</v>
          </cell>
          <cell r="R94">
            <v>0.99229113123150825</v>
          </cell>
          <cell r="S94" t="str">
            <v/>
          </cell>
          <cell r="U94">
            <v>1.0967194132431359E-2</v>
          </cell>
          <cell r="V94">
            <v>9.59386244398584E-2</v>
          </cell>
          <cell r="W94">
            <v>8.2374488055253797E-2</v>
          </cell>
          <cell r="X94">
            <v>0.75913851043414948</v>
          </cell>
          <cell r="Y94">
            <v>0.94841881706169306</v>
          </cell>
          <cell r="Z94" t="str">
            <v/>
          </cell>
        </row>
        <row r="95">
          <cell r="B95" t="str">
            <v>835</v>
          </cell>
          <cell r="C95">
            <v>0.16093414054460328</v>
          </cell>
          <cell r="D95">
            <v>8.0171258365837689E-2</v>
          </cell>
          <cell r="E95">
            <v>2.314191792927988E-2</v>
          </cell>
          <cell r="F95">
            <v>0.17405668869939289</v>
          </cell>
          <cell r="G95">
            <v>7.4761306846192789E-3</v>
          </cell>
          <cell r="H95">
            <v>0.44578013622373303</v>
          </cell>
          <cell r="I95" t="str">
            <v/>
          </cell>
          <cell r="K95">
            <v>3.9855203450744951E-4</v>
          </cell>
          <cell r="L95">
            <v>3.297408056924328E-2</v>
          </cell>
          <cell r="M95">
            <v>3.3372632603750729E-2</v>
          </cell>
          <cell r="N95" t="str">
            <v/>
          </cell>
          <cell r="P95">
            <v>0.27244552112565951</v>
          </cell>
          <cell r="Q95">
            <v>2.537908118766324E-2</v>
          </cell>
          <cell r="R95">
            <v>0.29782460231332275</v>
          </cell>
          <cell r="S95" t="str">
            <v/>
          </cell>
          <cell r="U95">
            <v>9.4965508782600738E-2</v>
          </cell>
          <cell r="V95">
            <v>0.98211276014778881</v>
          </cell>
          <cell r="W95">
            <v>1.3141182752016609</v>
          </cell>
          <cell r="X95">
            <v>2.4615662567506043</v>
          </cell>
          <cell r="Y95">
            <v>4.8527628008826547</v>
          </cell>
          <cell r="Z95" t="str">
            <v/>
          </cell>
        </row>
        <row r="96">
          <cell r="B96" t="str">
            <v>836</v>
          </cell>
          <cell r="C96">
            <v>2.436372639621914E-3</v>
          </cell>
          <cell r="D96">
            <v>4.604960855342205E-3</v>
          </cell>
          <cell r="E96">
            <v>1.1512402138355513E-3</v>
          </cell>
          <cell r="F96">
            <v>2.0481437752531587E-2</v>
          </cell>
          <cell r="G96">
            <v>6.8101344940479426E-4</v>
          </cell>
          <cell r="H96">
            <v>2.9355024910736053E-2</v>
          </cell>
          <cell r="I96" t="str">
            <v/>
          </cell>
          <cell r="K96">
            <v>4.5277384437418227E-3</v>
          </cell>
          <cell r="L96">
            <v>0.1149491147758247</v>
          </cell>
          <cell r="M96">
            <v>0.11947685321956653</v>
          </cell>
          <cell r="N96" t="str">
            <v/>
          </cell>
          <cell r="P96">
            <v>7.3019155812882347E-4</v>
          </cell>
          <cell r="Q96">
            <v>1.0770165212088048E-4</v>
          </cell>
          <cell r="R96">
            <v>8.3789321024970397E-4</v>
          </cell>
          <cell r="S96" t="str">
            <v/>
          </cell>
          <cell r="U96">
            <v>2.7909175965388732E-2</v>
          </cell>
          <cell r="V96">
            <v>6.7238300941351399E-3</v>
          </cell>
          <cell r="W96">
            <v>0.24507822042747257</v>
          </cell>
          <cell r="X96">
            <v>6.0973156230377168E-3</v>
          </cell>
          <cell r="Y96">
            <v>0.28580854211003415</v>
          </cell>
          <cell r="Z96" t="str">
            <v/>
          </cell>
        </row>
        <row r="97">
          <cell r="B97" t="str">
            <v>837</v>
          </cell>
          <cell r="C97">
            <v>0</v>
          </cell>
          <cell r="D97">
            <v>0</v>
          </cell>
          <cell r="E97">
            <v>0</v>
          </cell>
          <cell r="F97">
            <v>0</v>
          </cell>
          <cell r="G97">
            <v>0</v>
          </cell>
          <cell r="H97">
            <v>0</v>
          </cell>
          <cell r="I97" t="str">
            <v/>
          </cell>
          <cell r="K97">
            <v>0</v>
          </cell>
          <cell r="L97">
            <v>0</v>
          </cell>
          <cell r="M97">
            <v>0</v>
          </cell>
          <cell r="N97" t="str">
            <v/>
          </cell>
          <cell r="P97">
            <v>0</v>
          </cell>
          <cell r="Q97">
            <v>0</v>
          </cell>
          <cell r="R97">
            <v>0</v>
          </cell>
          <cell r="S97" t="str">
            <v/>
          </cell>
          <cell r="U97">
            <v>0</v>
          </cell>
          <cell r="V97">
            <v>0</v>
          </cell>
          <cell r="W97">
            <v>0</v>
          </cell>
          <cell r="X97">
            <v>0</v>
          </cell>
          <cell r="Y97">
            <v>0</v>
          </cell>
          <cell r="Z97" t="str">
            <v/>
          </cell>
        </row>
        <row r="98">
          <cell r="B98" t="str">
            <v>840</v>
          </cell>
          <cell r="C98">
            <v>0.2215996762562123</v>
          </cell>
          <cell r="D98">
            <v>0.35493423055030182</v>
          </cell>
          <cell r="E98">
            <v>0.60162417665819101</v>
          </cell>
          <cell r="F98">
            <v>0.22686489114584232</v>
          </cell>
          <cell r="G98">
            <v>9.033944996836317E-3</v>
          </cell>
          <cell r="H98">
            <v>1.414056919607384</v>
          </cell>
          <cell r="I98" t="str">
            <v/>
          </cell>
          <cell r="K98">
            <v>9.1811459072570437E-3</v>
          </cell>
          <cell r="L98">
            <v>0.62325855870405944</v>
          </cell>
          <cell r="M98">
            <v>0.63243970461131649</v>
          </cell>
          <cell r="N98" t="str">
            <v/>
          </cell>
          <cell r="P98">
            <v>0.27688251331274316</v>
          </cell>
          <cell r="Q98">
            <v>8.4294894803148918E-2</v>
          </cell>
          <cell r="R98">
            <v>0.36117740811589205</v>
          </cell>
          <cell r="S98" t="str">
            <v/>
          </cell>
          <cell r="U98">
            <v>7.2779978292952241E-2</v>
          </cell>
          <cell r="V98">
            <v>1.0831225720709639E-2</v>
          </cell>
          <cell r="W98">
            <v>5.9594338522954746E-2</v>
          </cell>
          <cell r="X98">
            <v>0.29069086470348837</v>
          </cell>
          <cell r="Y98">
            <v>0.43389640724010503</v>
          </cell>
          <cell r="Z98" t="str">
            <v/>
          </cell>
        </row>
        <row r="99">
          <cell r="B99" t="str">
            <v>841</v>
          </cell>
          <cell r="C99">
            <v>2.9925207779220835</v>
          </cell>
          <cell r="D99">
            <v>0.50208125000864456</v>
          </cell>
          <cell r="F99">
            <v>0.75562393931975369</v>
          </cell>
          <cell r="G99">
            <v>6.8067294857722003E-3</v>
          </cell>
          <cell r="H99">
            <v>4.2570326967362542</v>
          </cell>
          <cell r="I99" t="str">
            <v/>
          </cell>
          <cell r="K99">
            <v>3.4016300311095704E-2</v>
          </cell>
          <cell r="L99">
            <v>1.0187445836758953</v>
          </cell>
          <cell r="M99">
            <v>1.0527608839869909</v>
          </cell>
          <cell r="N99" t="str">
            <v/>
          </cell>
          <cell r="P99">
            <v>3.935652581576333</v>
          </cell>
          <cell r="Q99">
            <v>0.96765011819748559</v>
          </cell>
          <cell r="R99">
            <v>4.9033026997738185</v>
          </cell>
          <cell r="S99" t="str">
            <v/>
          </cell>
          <cell r="U99">
            <v>0.16317972106893508</v>
          </cell>
          <cell r="V99">
            <v>6.1464755437195692E-2</v>
          </cell>
          <cell r="W99">
            <v>0.18744973456027175</v>
          </cell>
          <cell r="X99">
            <v>2.844513194936618</v>
          </cell>
          <cell r="Y99">
            <v>3.2566074060030203</v>
          </cell>
          <cell r="Z99" t="str">
            <v/>
          </cell>
        </row>
        <row r="100">
          <cell r="B100" t="str">
            <v>845</v>
          </cell>
          <cell r="C100">
            <v>9.9519579108557003E-4</v>
          </cell>
          <cell r="D100">
            <v>0.21062142947446397</v>
          </cell>
          <cell r="E100">
            <v>1.7232839243079653E-2</v>
          </cell>
          <cell r="F100">
            <v>0.37337500424763698</v>
          </cell>
          <cell r="G100">
            <v>2.6812060212347361E-2</v>
          </cell>
          <cell r="H100">
            <v>0.62903652896861351</v>
          </cell>
          <cell r="I100" t="str">
            <v/>
          </cell>
          <cell r="K100">
            <v>7.2024610718783591E-2</v>
          </cell>
          <cell r="L100">
            <v>1.8847068291753133</v>
          </cell>
          <cell r="M100">
            <v>1.9567314398940969</v>
          </cell>
          <cell r="N100" t="str">
            <v/>
          </cell>
          <cell r="P100">
            <v>0.34105346735867476</v>
          </cell>
          <cell r="Q100">
            <v>4.8378509466738148E-2</v>
          </cell>
          <cell r="R100">
            <v>0.38943197682541292</v>
          </cell>
          <cell r="S100" t="str">
            <v/>
          </cell>
          <cell r="U100">
            <v>9.3181517721103637E-3</v>
          </cell>
          <cell r="V100">
            <v>0.99978735019297171</v>
          </cell>
          <cell r="W100">
            <v>0.70881903132245561</v>
          </cell>
          <cell r="X100">
            <v>1.2775009249586478</v>
          </cell>
          <cell r="Y100">
            <v>2.9954254582461854</v>
          </cell>
          <cell r="Z100" t="str">
            <v/>
          </cell>
        </row>
        <row r="101">
          <cell r="B101" t="str">
            <v>846</v>
          </cell>
          <cell r="C101">
            <v>1.9299218669327949</v>
          </cell>
          <cell r="D101">
            <v>2.9744750926307174E-2</v>
          </cell>
          <cell r="E101">
            <v>0.14002048419002092</v>
          </cell>
          <cell r="F101">
            <v>8.8306729968345848E-2</v>
          </cell>
          <cell r="G101">
            <v>8.3052042807369081E-2</v>
          </cell>
          <cell r="H101">
            <v>2.2710458748248379</v>
          </cell>
          <cell r="I101" t="str">
            <v/>
          </cell>
          <cell r="K101">
            <v>5.5689843120526446E-2</v>
          </cell>
          <cell r="L101">
            <v>0.68473193473193394</v>
          </cell>
          <cell r="M101">
            <v>0.74042177785246044</v>
          </cell>
          <cell r="N101" t="str">
            <v/>
          </cell>
          <cell r="P101">
            <v>1.8881104315428505</v>
          </cell>
          <cell r="Q101">
            <v>0.40284904080561962</v>
          </cell>
          <cell r="R101">
            <v>2.2909594723484701</v>
          </cell>
          <cell r="S101" t="str">
            <v/>
          </cell>
          <cell r="U101">
            <v>4.5672645943397878</v>
          </cell>
          <cell r="V101">
            <v>10.819266133392473</v>
          </cell>
          <cell r="W101">
            <v>8.9572537535443697</v>
          </cell>
          <cell r="X101">
            <v>7.1243525017360403</v>
          </cell>
          <cell r="Y101">
            <v>31.46813698301267</v>
          </cell>
          <cell r="Z101" t="str">
            <v>DANGER</v>
          </cell>
        </row>
        <row r="102">
          <cell r="B102" t="str">
            <v>850</v>
          </cell>
          <cell r="C102">
            <v>1.4334696782811718</v>
          </cell>
          <cell r="D102">
            <v>0.25875697635810579</v>
          </cell>
          <cell r="E102">
            <v>6.9771873476614274E-2</v>
          </cell>
          <cell r="F102">
            <v>0.40162874708420521</v>
          </cell>
          <cell r="G102">
            <v>0.10909944612270908</v>
          </cell>
          <cell r="H102">
            <v>2.272726721322806</v>
          </cell>
          <cell r="I102" t="str">
            <v/>
          </cell>
          <cell r="K102">
            <v>0.10345140049725417</v>
          </cell>
          <cell r="L102">
            <v>2.7646775849424481</v>
          </cell>
          <cell r="M102">
            <v>2.8681289854397023</v>
          </cell>
          <cell r="N102" t="str">
            <v/>
          </cell>
          <cell r="P102">
            <v>1.3731416721621399</v>
          </cell>
          <cell r="Q102">
            <v>0.15003525281935803</v>
          </cell>
          <cell r="R102">
            <v>1.5231769249814979</v>
          </cell>
          <cell r="S102" t="str">
            <v/>
          </cell>
          <cell r="U102">
            <v>4.2768918191914872E-4</v>
          </cell>
          <cell r="V102">
            <v>0.41652871180607592</v>
          </cell>
          <cell r="W102">
            <v>6.191315595210177E-2</v>
          </cell>
          <cell r="X102">
            <v>3.6838279641349749</v>
          </cell>
          <cell r="Y102">
            <v>4.1626975210750716</v>
          </cell>
          <cell r="Z102" t="str">
            <v/>
          </cell>
        </row>
        <row r="103">
          <cell r="B103" t="str">
            <v>851</v>
          </cell>
          <cell r="C103">
            <v>0.88104121160139104</v>
          </cell>
          <cell r="D103">
            <v>0.42186961896927383</v>
          </cell>
          <cell r="E103">
            <v>8.4373923793854819E-2</v>
          </cell>
          <cell r="F103">
            <v>0.43305164405062718</v>
          </cell>
          <cell r="G103">
            <v>5.9871725892099131E-2</v>
          </cell>
          <cell r="H103">
            <v>1.8802081243072459</v>
          </cell>
          <cell r="I103" t="str">
            <v/>
          </cell>
          <cell r="K103">
            <v>0.43124464116066191</v>
          </cell>
          <cell r="L103">
            <v>3.6022873259142036</v>
          </cell>
          <cell r="M103">
            <v>4.0335319670748655</v>
          </cell>
          <cell r="N103" t="str">
            <v/>
          </cell>
          <cell r="P103">
            <v>1.5765738370134967</v>
          </cell>
          <cell r="Q103">
            <v>0.3733990666610934</v>
          </cell>
          <cell r="R103">
            <v>1.9499729036745901</v>
          </cell>
          <cell r="S103" t="str">
            <v/>
          </cell>
          <cell r="U103">
            <v>0.32522939645768811</v>
          </cell>
          <cell r="V103">
            <v>0.35817871656931594</v>
          </cell>
          <cell r="W103">
            <v>0.85742626956580859</v>
          </cell>
          <cell r="X103">
            <v>5.7769981188582777</v>
          </cell>
          <cell r="Y103">
            <v>7.3178325014510905</v>
          </cell>
          <cell r="Z103" t="str">
            <v/>
          </cell>
        </row>
        <row r="104">
          <cell r="B104" t="str">
            <v>852</v>
          </cell>
          <cell r="C104">
            <v>1.7876583254957772E-3</v>
          </cell>
          <cell r="D104">
            <v>7.3693468769754564E-2</v>
          </cell>
          <cell r="E104">
            <v>5.1436504486125724E-2</v>
          </cell>
          <cell r="F104">
            <v>5.5457691444252388E-2</v>
          </cell>
          <cell r="G104">
            <v>7.4847508412412593E-6</v>
          </cell>
          <cell r="H104">
            <v>0.1823828077764697</v>
          </cell>
          <cell r="I104" t="str">
            <v/>
          </cell>
          <cell r="K104">
            <v>2.6079175619696158E-3</v>
          </cell>
          <cell r="L104">
            <v>1.349541294245595E-2</v>
          </cell>
          <cell r="M104">
            <v>1.6103330504425566E-2</v>
          </cell>
          <cell r="N104" t="str">
            <v/>
          </cell>
          <cell r="P104">
            <v>5.9272984091028494E-4</v>
          </cell>
          <cell r="Q104">
            <v>1.6330668773169678E-4</v>
          </cell>
          <cell r="R104">
            <v>7.5603652864198172E-4</v>
          </cell>
          <cell r="S104" t="str">
            <v/>
          </cell>
          <cell r="U104">
            <v>2.998238566522673E-4</v>
          </cell>
          <cell r="V104">
            <v>3.2721410140333167E-3</v>
          </cell>
          <cell r="W104">
            <v>1.0000724749004914E-3</v>
          </cell>
          <cell r="X104">
            <v>4.9833380904307355E-2</v>
          </cell>
          <cell r="Y104">
            <v>5.4405418249893429E-2</v>
          </cell>
          <cell r="Z104" t="str">
            <v/>
          </cell>
        </row>
        <row r="105">
          <cell r="B105" t="str">
            <v>855</v>
          </cell>
          <cell r="C105">
            <v>8.8388445308908814</v>
          </cell>
          <cell r="D105">
            <v>8.8509828333355314E-2</v>
          </cell>
          <cell r="E105">
            <v>6.2769372260973427E-2</v>
          </cell>
          <cell r="F105">
            <v>3.2074428302709582E-2</v>
          </cell>
          <cell r="G105">
            <v>0.71821413098073206</v>
          </cell>
          <cell r="H105">
            <v>9.7404122907686528</v>
          </cell>
          <cell r="I105" t="str">
            <v/>
          </cell>
          <cell r="K105">
            <v>0.90597260832292659</v>
          </cell>
          <cell r="L105">
            <v>12.647529557279576</v>
          </cell>
          <cell r="M105">
            <v>13.553502165602502</v>
          </cell>
          <cell r="N105" t="str">
            <v>DANGER</v>
          </cell>
          <cell r="P105">
            <v>0.42107090180590456</v>
          </cell>
          <cell r="Q105">
            <v>4.1064290377624477E-2</v>
          </cell>
          <cell r="R105">
            <v>0.46213519218352905</v>
          </cell>
          <cell r="S105" t="str">
            <v/>
          </cell>
          <cell r="U105">
            <v>8.0594449540096584E-3</v>
          </cell>
          <cell r="V105">
            <v>0.11160873037027476</v>
          </cell>
          <cell r="W105">
            <v>3.9126963268383649E-2</v>
          </cell>
          <cell r="X105">
            <v>1.2953446081278119E-3</v>
          </cell>
          <cell r="Y105">
            <v>0.16009048320079589</v>
          </cell>
          <cell r="Z105" t="str">
            <v/>
          </cell>
        </row>
        <row r="106">
          <cell r="B106" t="str">
            <v>856</v>
          </cell>
          <cell r="C106">
            <v>2.7200419080430143</v>
          </cell>
          <cell r="D106">
            <v>1.6693672374883979</v>
          </cell>
          <cell r="E106">
            <v>0.14582611042864915</v>
          </cell>
          <cell r="F106">
            <v>5.1181376326007874E-2</v>
          </cell>
          <cell r="G106">
            <v>5.2349853015847083</v>
          </cell>
          <cell r="H106">
            <v>9.8214019338707779</v>
          </cell>
          <cell r="I106" t="str">
            <v/>
          </cell>
          <cell r="K106">
            <v>3.686397123864479</v>
          </cell>
          <cell r="L106">
            <v>4.1167772281787043</v>
          </cell>
          <cell r="M106">
            <v>7.8031743520431833</v>
          </cell>
          <cell r="N106" t="str">
            <v/>
          </cell>
          <cell r="P106">
            <v>3.3761488749076906E-5</v>
          </cell>
          <cell r="Q106">
            <v>1.0908148810834018E-5</v>
          </cell>
          <cell r="R106">
            <v>4.4669637559910928E-5</v>
          </cell>
          <cell r="S106" t="str">
            <v/>
          </cell>
          <cell r="U106">
            <v>0.20158092149967713</v>
          </cell>
          <cell r="V106">
            <v>0.79545598101061554</v>
          </cell>
          <cell r="W106">
            <v>8.0940074758302817E-3</v>
          </cell>
          <cell r="X106">
            <v>7.7776643038253012E-4</v>
          </cell>
          <cell r="Y106">
            <v>1.0059086764165055</v>
          </cell>
          <cell r="Z106" t="str">
            <v/>
          </cell>
        </row>
        <row r="107">
          <cell r="B107" t="str">
            <v>857</v>
          </cell>
          <cell r="C107">
            <v>0.14626865671641792</v>
          </cell>
          <cell r="D107">
            <v>0.43880597014925377</v>
          </cell>
          <cell r="E107">
            <v>0.29253731343283584</v>
          </cell>
          <cell r="F107">
            <v>2.8614757843435878</v>
          </cell>
          <cell r="G107">
            <v>1.931236436546991E-2</v>
          </cell>
          <cell r="H107">
            <v>3.7584000890075653</v>
          </cell>
          <cell r="I107" t="str">
            <v/>
          </cell>
          <cell r="K107">
            <v>6.6063652329041705E-6</v>
          </cell>
          <cell r="L107">
            <v>3.1144293240823069E-4</v>
          </cell>
          <cell r="M107">
            <v>3.1804929764113487E-4</v>
          </cell>
          <cell r="N107" t="str">
            <v/>
          </cell>
          <cell r="P107">
            <v>0.63951230343769561</v>
          </cell>
          <cell r="Q107">
            <v>2.9790945812315089E-2</v>
          </cell>
          <cell r="R107">
            <v>0.66930324925001072</v>
          </cell>
          <cell r="S107" t="str">
            <v/>
          </cell>
          <cell r="U107">
            <v>1.3817919893618311</v>
          </cell>
          <cell r="V107">
            <v>3.8469706074623411</v>
          </cell>
          <cell r="W107">
            <v>0.50412675838977317</v>
          </cell>
          <cell r="X107">
            <v>0.16110616810065737</v>
          </cell>
          <cell r="Y107">
            <v>5.8939955233146026</v>
          </cell>
          <cell r="Z107" t="str">
            <v/>
          </cell>
        </row>
        <row r="108">
          <cell r="B108" t="str">
            <v>860</v>
          </cell>
          <cell r="C108">
            <v>27.31649747732774</v>
          </cell>
          <cell r="D108">
            <v>0.11172726022768638</v>
          </cell>
          <cell r="E108">
            <v>5.4473070979462477E-4</v>
          </cell>
          <cell r="F108">
            <v>0.20628396259591636</v>
          </cell>
          <cell r="G108">
            <v>0.77825949261934979</v>
          </cell>
          <cell r="H108">
            <v>28.413312923480483</v>
          </cell>
          <cell r="I108" t="str">
            <v>DANGER</v>
          </cell>
          <cell r="K108">
            <v>0.73209832852059986</v>
          </cell>
          <cell r="L108">
            <v>23.555536891168067</v>
          </cell>
          <cell r="M108">
            <v>24.287635219688667</v>
          </cell>
          <cell r="N108" t="str">
            <v>DANGER</v>
          </cell>
          <cell r="P108">
            <v>1.8876233460081218</v>
          </cell>
          <cell r="Q108">
            <v>0.27703319161172618</v>
          </cell>
          <cell r="R108">
            <v>2.1646565376198481</v>
          </cell>
          <cell r="S108" t="str">
            <v/>
          </cell>
          <cell r="U108">
            <v>0.3816229947011458</v>
          </cell>
          <cell r="V108">
            <v>3.8572937657026567</v>
          </cell>
          <cell r="W108">
            <v>2.7996286813434085E-3</v>
          </cell>
          <cell r="X108">
            <v>0.51446025197951417</v>
          </cell>
          <cell r="Y108">
            <v>4.75617664106466</v>
          </cell>
          <cell r="Z108" t="str">
            <v/>
          </cell>
        </row>
        <row r="109">
          <cell r="B109" t="str">
            <v>861</v>
          </cell>
          <cell r="C109">
            <v>1.2631044361642783</v>
          </cell>
          <cell r="D109">
            <v>0.48779033362523805</v>
          </cell>
          <cell r="E109">
            <v>0.61534619733783336</v>
          </cell>
          <cell r="F109">
            <v>1.191116976724909</v>
          </cell>
          <cell r="G109">
            <v>0.14199310284499661</v>
          </cell>
          <cell r="H109">
            <v>3.6993510466972555</v>
          </cell>
          <cell r="I109" t="str">
            <v/>
          </cell>
          <cell r="K109">
            <v>1.0044439515508794</v>
          </cell>
          <cell r="L109">
            <v>6.7140707793931949</v>
          </cell>
          <cell r="M109">
            <v>7.718514730944074</v>
          </cell>
          <cell r="N109" t="str">
            <v/>
          </cell>
          <cell r="P109">
            <v>3.2855814821115095</v>
          </cell>
          <cell r="Q109">
            <v>1.2163715397853803</v>
          </cell>
          <cell r="R109">
            <v>4.50195302189689</v>
          </cell>
          <cell r="S109" t="str">
            <v/>
          </cell>
          <cell r="U109">
            <v>2.072586111701872</v>
          </cell>
          <cell r="V109">
            <v>3.620652717274778E-3</v>
          </cell>
          <cell r="W109">
            <v>1.3282473920655393E-2</v>
          </cell>
          <cell r="X109">
            <v>41.148405698778824</v>
          </cell>
          <cell r="Y109">
            <v>43.237894937118625</v>
          </cell>
          <cell r="Z109" t="str">
            <v>DANGER</v>
          </cell>
        </row>
        <row r="110">
          <cell r="B110" t="str">
            <v>865</v>
          </cell>
          <cell r="C110">
            <v>3.0794002771389751E-4</v>
          </cell>
          <cell r="D110">
            <v>7.8956057880323373E-3</v>
          </cell>
          <cell r="E110">
            <v>2.5991668928537798E-2</v>
          </cell>
          <cell r="F110">
            <v>6.1490427645259436E-2</v>
          </cell>
          <cell r="G110">
            <v>2.505372528311612E-3</v>
          </cell>
          <cell r="H110">
            <v>9.8191014917855077E-2</v>
          </cell>
          <cell r="I110" t="str">
            <v/>
          </cell>
          <cell r="K110">
            <v>6.272317238798922E-3</v>
          </cell>
          <cell r="L110">
            <v>0.22790979578893017</v>
          </cell>
          <cell r="M110">
            <v>0.23418211302772909</v>
          </cell>
          <cell r="N110" t="str">
            <v/>
          </cell>
          <cell r="P110">
            <v>1.2987545528433075</v>
          </cell>
          <cell r="Q110">
            <v>0.12413730087325268</v>
          </cell>
          <cell r="R110">
            <v>1.4228918537165602</v>
          </cell>
          <cell r="S110" t="str">
            <v/>
          </cell>
          <cell r="U110">
            <v>0.15113417281629338</v>
          </cell>
          <cell r="V110">
            <v>0.1376364657886113</v>
          </cell>
          <cell r="W110">
            <v>0.56452960889043546</v>
          </cell>
          <cell r="X110">
            <v>8.0715169933745726E-3</v>
          </cell>
          <cell r="Y110">
            <v>0.86137176448871478</v>
          </cell>
          <cell r="Z110" t="str">
            <v/>
          </cell>
        </row>
        <row r="111">
          <cell r="B111" t="str">
            <v>866</v>
          </cell>
          <cell r="C111">
            <v>1.6036305862822838E-2</v>
          </cell>
          <cell r="D111">
            <v>5.4096238683460285E-4</v>
          </cell>
          <cell r="E111">
            <v>2.9345672724781162E-2</v>
          </cell>
          <cell r="F111">
            <v>1.1208650588634215E-2</v>
          </cell>
          <cell r="G111">
            <v>7.9429877070340336E-4</v>
          </cell>
          <cell r="H111">
            <v>5.7925890333776223E-2</v>
          </cell>
          <cell r="I111" t="str">
            <v/>
          </cell>
          <cell r="K111">
            <v>1.7599507294792156E-2</v>
          </cell>
          <cell r="L111">
            <v>0.15759226863967268</v>
          </cell>
          <cell r="M111">
            <v>0.17519177593446483</v>
          </cell>
          <cell r="N111" t="str">
            <v/>
          </cell>
          <cell r="P111">
            <v>4.4606479688946023E-2</v>
          </cell>
          <cell r="Q111">
            <v>7.0363332649712252E-3</v>
          </cell>
          <cell r="R111">
            <v>5.1642812953917247E-2</v>
          </cell>
          <cell r="S111" t="str">
            <v/>
          </cell>
          <cell r="U111">
            <v>5.8245848613398835E-2</v>
          </cell>
          <cell r="V111">
            <v>0.16075709644415609</v>
          </cell>
          <cell r="W111">
            <v>3.0403766724514253E-3</v>
          </cell>
          <cell r="X111">
            <v>6.2273592688963021E-2</v>
          </cell>
          <cell r="Y111">
            <v>0.28431691441896939</v>
          </cell>
          <cell r="Z111" t="str">
            <v/>
          </cell>
        </row>
        <row r="112">
          <cell r="B112" t="str">
            <v>867</v>
          </cell>
          <cell r="C112">
            <v>0</v>
          </cell>
          <cell r="D112">
            <v>0</v>
          </cell>
          <cell r="E112">
            <v>0</v>
          </cell>
          <cell r="F112">
            <v>0</v>
          </cell>
          <cell r="G112">
            <v>0</v>
          </cell>
          <cell r="H112">
            <v>0</v>
          </cell>
          <cell r="I112" t="str">
            <v/>
          </cell>
          <cell r="K112">
            <v>0</v>
          </cell>
          <cell r="L112">
            <v>0</v>
          </cell>
          <cell r="M112">
            <v>0</v>
          </cell>
          <cell r="N112" t="str">
            <v/>
          </cell>
          <cell r="P112">
            <v>0</v>
          </cell>
          <cell r="Q112">
            <v>0</v>
          </cell>
          <cell r="R112">
            <v>0</v>
          </cell>
          <cell r="S112" t="str">
            <v/>
          </cell>
          <cell r="U112">
            <v>0</v>
          </cell>
          <cell r="V112">
            <v>0</v>
          </cell>
          <cell r="W112">
            <v>0</v>
          </cell>
          <cell r="X112">
            <v>0</v>
          </cell>
          <cell r="Y112">
            <v>0</v>
          </cell>
          <cell r="Z112" t="str">
            <v/>
          </cell>
        </row>
        <row r="113">
          <cell r="B113" t="str">
            <v>868</v>
          </cell>
          <cell r="C113">
            <v>7.1423583835209817E-2</v>
          </cell>
          <cell r="D113">
            <v>5.1322335689971141E-3</v>
          </cell>
          <cell r="E113">
            <v>1.2830583922492785E-3</v>
          </cell>
          <cell r="F113">
            <v>1.2879547491468225E-3</v>
          </cell>
          <cell r="G113">
            <v>1.071188679030502E-2</v>
          </cell>
          <cell r="H113">
            <v>8.983871733590805E-2</v>
          </cell>
          <cell r="I113" t="str">
            <v/>
          </cell>
          <cell r="K113">
            <v>1.3103053041488018E-2</v>
          </cell>
          <cell r="L113">
            <v>8.1088003638952702E-2</v>
          </cell>
          <cell r="M113">
            <v>9.4191056680440727E-2</v>
          </cell>
          <cell r="N113" t="str">
            <v/>
          </cell>
          <cell r="P113">
            <v>4.6004113970218127E-2</v>
          </cell>
          <cell r="Q113">
            <v>3.9546123207836337E-3</v>
          </cell>
          <cell r="R113">
            <v>4.9958726291001759E-2</v>
          </cell>
          <cell r="S113" t="str">
            <v/>
          </cell>
          <cell r="U113">
            <v>3.0533926252678395E-3</v>
          </cell>
          <cell r="V113">
            <v>5.0577543704520061E-3</v>
          </cell>
          <cell r="W113">
            <v>2.2381094109912691E-3</v>
          </cell>
          <cell r="X113">
            <v>8.2373613311557958E-4</v>
          </cell>
          <cell r="Y113">
            <v>1.1172992539826695E-2</v>
          </cell>
          <cell r="Z113" t="str">
            <v/>
          </cell>
        </row>
        <row r="114">
          <cell r="B114" t="str">
            <v>869</v>
          </cell>
          <cell r="C114">
            <v>0.61433431290097018</v>
          </cell>
          <cell r="D114">
            <v>4.2389371691139766E-2</v>
          </cell>
          <cell r="E114">
            <v>4.2389371691139766E-2</v>
          </cell>
          <cell r="F114">
            <v>1.1405461098055312</v>
          </cell>
          <cell r="G114">
            <v>0.11545731695135356</v>
          </cell>
          <cell r="H114">
            <v>1.9551164830401344</v>
          </cell>
          <cell r="I114" t="str">
            <v/>
          </cell>
          <cell r="K114">
            <v>7.6902097394388148E-3</v>
          </cell>
          <cell r="L114">
            <v>0.1777292917559328</v>
          </cell>
          <cell r="M114">
            <v>0.18541950149537162</v>
          </cell>
          <cell r="N114" t="str">
            <v/>
          </cell>
          <cell r="P114">
            <v>2.8744976530944588</v>
          </cell>
          <cell r="Q114">
            <v>0.28781408693848282</v>
          </cell>
          <cell r="R114">
            <v>3.1623117400329415</v>
          </cell>
          <cell r="S114" t="str">
            <v/>
          </cell>
          <cell r="U114">
            <v>0.78992327150728747</v>
          </cell>
          <cell r="V114">
            <v>0.27425300392441615</v>
          </cell>
          <cell r="W114">
            <v>4.3683024967329214</v>
          </cell>
          <cell r="X114">
            <v>1.5458829763114891E-2</v>
          </cell>
          <cell r="Y114">
            <v>5.4479376019277401</v>
          </cell>
          <cell r="Z114" t="str">
            <v/>
          </cell>
        </row>
        <row r="115">
          <cell r="B115" t="str">
            <v>870</v>
          </cell>
          <cell r="C115">
            <v>0.57868501370500858</v>
          </cell>
          <cell r="D115">
            <v>0.94658928896117278</v>
          </cell>
          <cell r="E115">
            <v>0.17703906310563389</v>
          </cell>
          <cell r="F115">
            <v>0.31639720399645233</v>
          </cell>
          <cell r="G115">
            <v>0.6757721453964004</v>
          </cell>
          <cell r="H115">
            <v>2.6944827151646682</v>
          </cell>
          <cell r="I115" t="str">
            <v/>
          </cell>
          <cell r="K115">
            <v>0.23259503407450499</v>
          </cell>
          <cell r="L115">
            <v>0.84423382738154351</v>
          </cell>
          <cell r="M115">
            <v>1.0768288614560486</v>
          </cell>
          <cell r="N115" t="str">
            <v/>
          </cell>
          <cell r="P115">
            <v>2.9870539321008578</v>
          </cell>
          <cell r="Q115">
            <v>0.76926868388350866</v>
          </cell>
          <cell r="R115">
            <v>3.7563226159843666</v>
          </cell>
          <cell r="S115" t="str">
            <v/>
          </cell>
          <cell r="U115">
            <v>0.13694123155495999</v>
          </cell>
          <cell r="V115">
            <v>9.4624688773875421E-2</v>
          </cell>
          <cell r="W115">
            <v>0.17494611785733055</v>
          </cell>
          <cell r="X115">
            <v>0.17046779629337616</v>
          </cell>
          <cell r="Y115">
            <v>0.57697983447954215</v>
          </cell>
          <cell r="Z115" t="str">
            <v/>
          </cell>
        </row>
        <row r="116">
          <cell r="B116" t="str">
            <v>871</v>
          </cell>
          <cell r="C116">
            <v>0.14287917838991826</v>
          </cell>
          <cell r="D116">
            <v>0.44017683193338852</v>
          </cell>
          <cell r="E116">
            <v>1.3679795137109872E-2</v>
          </cell>
          <cell r="F116">
            <v>5.4785446579969206E-2</v>
          </cell>
          <cell r="G116">
            <v>2.3729397220877697E-2</v>
          </cell>
          <cell r="H116">
            <v>0.67525064926126355</v>
          </cell>
          <cell r="I116" t="str">
            <v/>
          </cell>
          <cell r="K116">
            <v>0.78538220359287403</v>
          </cell>
          <cell r="L116">
            <v>0.67183296933848258</v>
          </cell>
          <cell r="M116">
            <v>1.4572151729313565</v>
          </cell>
          <cell r="N116" t="str">
            <v/>
          </cell>
          <cell r="P116">
            <v>0.54107338394076987</v>
          </cell>
          <cell r="Q116">
            <v>0.1389182686487328</v>
          </cell>
          <cell r="R116">
            <v>0.67999165258950267</v>
          </cell>
          <cell r="S116" t="str">
            <v/>
          </cell>
          <cell r="U116">
            <v>2.9148769179282174E-2</v>
          </cell>
          <cell r="V116">
            <v>0.1782101253071153</v>
          </cell>
          <cell r="W116">
            <v>0.12369804949140703</v>
          </cell>
          <cell r="X116">
            <v>7.3779470763093019E-2</v>
          </cell>
          <cell r="Y116">
            <v>0.40483641474089749</v>
          </cell>
          <cell r="Z116" t="str">
            <v/>
          </cell>
        </row>
        <row r="117">
          <cell r="B117" t="str">
            <v>872</v>
          </cell>
          <cell r="C117">
            <v>1.2373095703756302E-2</v>
          </cell>
          <cell r="D117">
            <v>0.1663014813495392</v>
          </cell>
          <cell r="E117">
            <v>9.4548289517777759E-2</v>
          </cell>
          <cell r="F117">
            <v>1.0235183771995691</v>
          </cell>
          <cell r="G117">
            <v>8.8028843809888138E-2</v>
          </cell>
          <cell r="H117">
            <v>1.3847700875805304</v>
          </cell>
          <cell r="I117" t="str">
            <v/>
          </cell>
          <cell r="K117">
            <v>1.4679760632285762E-2</v>
          </cell>
          <cell r="L117">
            <v>0.12602730670484333</v>
          </cell>
          <cell r="M117">
            <v>0.14070706733712909</v>
          </cell>
          <cell r="N117" t="str">
            <v/>
          </cell>
          <cell r="P117">
            <v>1.2319161813976764</v>
          </cell>
          <cell r="Q117">
            <v>7.0044472213114606E-2</v>
          </cell>
          <cell r="R117">
            <v>1.3019606536107911</v>
          </cell>
          <cell r="S117" t="str">
            <v/>
          </cell>
          <cell r="U117">
            <v>0.15247646366058862</v>
          </cell>
          <cell r="V117">
            <v>2.6241217110610449</v>
          </cell>
          <cell r="W117">
            <v>0.62202568123341462</v>
          </cell>
          <cell r="X117">
            <v>5.1113054084815871E-3</v>
          </cell>
          <cell r="Y117">
            <v>3.4037351613635294</v>
          </cell>
          <cell r="Z117" t="str">
            <v/>
          </cell>
        </row>
        <row r="118">
          <cell r="B118" t="str">
            <v>873</v>
          </cell>
          <cell r="C118">
            <v>3.4562557849428508E-5</v>
          </cell>
          <cell r="D118">
            <v>2.1957028214884336E-2</v>
          </cell>
          <cell r="E118">
            <v>0.10840637486261682</v>
          </cell>
          <cell r="F118">
            <v>0.11981891254935689</v>
          </cell>
          <cell r="G118">
            <v>2.8757686108843417E-3</v>
          </cell>
          <cell r="H118">
            <v>0.25309264679559185</v>
          </cell>
          <cell r="I118" t="str">
            <v/>
          </cell>
          <cell r="K118">
            <v>2.7824983838966601E-3</v>
          </cell>
          <cell r="L118">
            <v>3.6421372194726048E-2</v>
          </cell>
          <cell r="M118">
            <v>3.9203870578622707E-2</v>
          </cell>
          <cell r="N118" t="str">
            <v/>
          </cell>
          <cell r="P118">
            <v>0.16064020027501452</v>
          </cell>
          <cell r="Q118">
            <v>1.9026262787674827E-2</v>
          </cell>
          <cell r="R118">
            <v>0.17966646306268935</v>
          </cell>
          <cell r="S118" t="str">
            <v/>
          </cell>
          <cell r="U118">
            <v>3.4950316681052078E-5</v>
          </cell>
          <cell r="V118">
            <v>9.2019306297839911E-3</v>
          </cell>
          <cell r="W118">
            <v>2.7495654047919885E-2</v>
          </cell>
          <cell r="X118">
            <v>0.19980541074191119</v>
          </cell>
          <cell r="Y118">
            <v>0.23653794573629611</v>
          </cell>
          <cell r="Z118" t="str">
            <v/>
          </cell>
        </row>
        <row r="119">
          <cell r="B119" t="str">
            <v>874</v>
          </cell>
          <cell r="C119">
            <v>10.948304698584344</v>
          </cell>
          <cell r="D119">
            <v>0.27885763266578389</v>
          </cell>
          <cell r="E119">
            <v>8.8526232592312133E-3</v>
          </cell>
          <cell r="F119">
            <v>0.41164698155425256</v>
          </cell>
          <cell r="G119">
            <v>1.5946209629598445</v>
          </cell>
          <cell r="H119">
            <v>13.242282899023456</v>
          </cell>
          <cell r="I119" t="str">
            <v/>
          </cell>
          <cell r="K119">
            <v>2.0015731732505264</v>
          </cell>
          <cell r="L119">
            <v>5.7327287401112628</v>
          </cell>
          <cell r="M119">
            <v>7.7343019133617892</v>
          </cell>
          <cell r="N119" t="str">
            <v/>
          </cell>
          <cell r="P119">
            <v>0.23355126437102455</v>
          </cell>
          <cell r="Q119">
            <v>4.8158829813176443E-2</v>
          </cell>
          <cell r="R119">
            <v>0.28171009418420101</v>
          </cell>
          <cell r="S119" t="str">
            <v/>
          </cell>
          <cell r="U119">
            <v>1.0108286487473617E-3</v>
          </cell>
          <cell r="V119">
            <v>1.2412800506530389E-2</v>
          </cell>
          <cell r="W119">
            <v>6.2305468387847569E-2</v>
          </cell>
          <cell r="X119">
            <v>9.4733264264039961E-4</v>
          </cell>
          <cell r="Y119">
            <v>7.6676430185765712E-2</v>
          </cell>
          <cell r="Z119" t="str">
            <v/>
          </cell>
        </row>
        <row r="120">
          <cell r="B120" t="str">
            <v>876</v>
          </cell>
          <cell r="C120">
            <v>0</v>
          </cell>
          <cell r="D120">
            <v>0</v>
          </cell>
          <cell r="E120">
            <v>0</v>
          </cell>
          <cell r="F120">
            <v>0</v>
          </cell>
          <cell r="G120">
            <v>0</v>
          </cell>
          <cell r="H120">
            <v>0</v>
          </cell>
          <cell r="I120" t="str">
            <v/>
          </cell>
          <cell r="K120">
            <v>0</v>
          </cell>
          <cell r="L120">
            <v>0</v>
          </cell>
          <cell r="M120">
            <v>0</v>
          </cell>
          <cell r="N120" t="str">
            <v/>
          </cell>
          <cell r="P120">
            <v>0</v>
          </cell>
          <cell r="Q120">
            <v>0</v>
          </cell>
          <cell r="R120">
            <v>0</v>
          </cell>
          <cell r="S120" t="str">
            <v/>
          </cell>
          <cell r="U120">
            <v>0</v>
          </cell>
          <cell r="V120">
            <v>0</v>
          </cell>
          <cell r="W120">
            <v>0</v>
          </cell>
          <cell r="X120">
            <v>0</v>
          </cell>
          <cell r="Y120">
            <v>0</v>
          </cell>
          <cell r="Z120" t="str">
            <v/>
          </cell>
        </row>
        <row r="121">
          <cell r="B121" t="str">
            <v>877</v>
          </cell>
          <cell r="C121">
            <v>1.1010717465640776E-2</v>
          </cell>
          <cell r="D121">
            <v>0.12375827294883136</v>
          </cell>
          <cell r="E121">
            <v>1.9239768842962794E-2</v>
          </cell>
          <cell r="F121">
            <v>5.4288865688163192E-2</v>
          </cell>
          <cell r="G121">
            <v>4.4548697271897513E-3</v>
          </cell>
          <cell r="H121">
            <v>0.21275249467278787</v>
          </cell>
          <cell r="I121" t="str">
            <v/>
          </cell>
          <cell r="K121">
            <v>2.3914489382927825E-3</v>
          </cell>
          <cell r="L121">
            <v>7.66574043233577E-2</v>
          </cell>
          <cell r="M121">
            <v>7.9048853261650481E-2</v>
          </cell>
          <cell r="N121" t="str">
            <v/>
          </cell>
          <cell r="P121">
            <v>7.9037776762331559E-4</v>
          </cell>
          <cell r="Q121">
            <v>1.0637554896015293E-4</v>
          </cell>
          <cell r="R121">
            <v>8.9675331658346856E-4</v>
          </cell>
          <cell r="S121" t="str">
            <v/>
          </cell>
          <cell r="U121">
            <v>5.9676242836106883E-2</v>
          </cell>
          <cell r="V121">
            <v>1.5569535466677753E-3</v>
          </cell>
          <cell r="W121">
            <v>0.582464030161018</v>
          </cell>
          <cell r="X121">
            <v>8.7180793711725164E-3</v>
          </cell>
          <cell r="Y121">
            <v>0.65241530591496522</v>
          </cell>
          <cell r="Z121" t="str">
            <v/>
          </cell>
        </row>
        <row r="122">
          <cell r="B122" t="str">
            <v>878</v>
          </cell>
          <cell r="C122">
            <v>5.8718210088625766E-2</v>
          </cell>
          <cell r="D122">
            <v>0.12941532013481916</v>
          </cell>
          <cell r="E122">
            <v>0.33131541140190085</v>
          </cell>
          <cell r="F122">
            <v>0.25824953907530279</v>
          </cell>
          <cell r="G122">
            <v>4.640392788203395E-3</v>
          </cell>
          <cell r="H122">
            <v>0.782338873488852</v>
          </cell>
          <cell r="I122" t="str">
            <v/>
          </cell>
          <cell r="K122">
            <v>9.1921635597602046E-5</v>
          </cell>
          <cell r="L122">
            <v>4.5678924783034208E-3</v>
          </cell>
          <cell r="M122">
            <v>4.6598141139010231E-3</v>
          </cell>
          <cell r="N122" t="str">
            <v/>
          </cell>
          <cell r="P122">
            <v>0.10605853653942697</v>
          </cell>
          <cell r="Q122">
            <v>1.3314232270233159E-2</v>
          </cell>
          <cell r="R122">
            <v>0.11937276880966013</v>
          </cell>
          <cell r="S122" t="str">
            <v/>
          </cell>
          <cell r="U122">
            <v>6.2609684736750437E-2</v>
          </cell>
          <cell r="V122">
            <v>8.6437847517524841E-2</v>
          </cell>
          <cell r="W122">
            <v>5.916923288013845E-2</v>
          </cell>
          <cell r="X122">
            <v>3.1716468786724863E-2</v>
          </cell>
          <cell r="Y122">
            <v>0.23993323392113858</v>
          </cell>
          <cell r="Z122" t="str">
            <v/>
          </cell>
        </row>
        <row r="123">
          <cell r="B123" t="str">
            <v>879</v>
          </cell>
          <cell r="C123">
            <v>6.1940603925336686E-2</v>
          </cell>
          <cell r="D123">
            <v>0.17196565097328456</v>
          </cell>
          <cell r="E123">
            <v>0.12293177560353125</v>
          </cell>
          <cell r="F123">
            <v>0.35806093821361046</v>
          </cell>
          <cell r="G123">
            <v>1.4042563237307461E-2</v>
          </cell>
          <cell r="H123">
            <v>0.72894153195307043</v>
          </cell>
          <cell r="I123" t="str">
            <v/>
          </cell>
          <cell r="K123">
            <v>0.20694952569437913</v>
          </cell>
          <cell r="L123">
            <v>5.5831866663139484</v>
          </cell>
          <cell r="M123">
            <v>5.7901361920083279</v>
          </cell>
          <cell r="N123" t="str">
            <v/>
          </cell>
          <cell r="P123">
            <v>1.0098518085244134E-2</v>
          </cell>
          <cell r="Q123">
            <v>2.2435880950303394E-3</v>
          </cell>
          <cell r="R123">
            <v>1.2342106180274473E-2</v>
          </cell>
          <cell r="S123" t="str">
            <v/>
          </cell>
          <cell r="U123">
            <v>6.980254803738549E-2</v>
          </cell>
          <cell r="V123">
            <v>0.29082211624462634</v>
          </cell>
          <cell r="W123">
            <v>0.56632547313363801</v>
          </cell>
          <cell r="X123">
            <v>1.2693158668600979</v>
          </cell>
          <cell r="Y123">
            <v>2.1962660042757478</v>
          </cell>
          <cell r="Z123" t="str">
            <v/>
          </cell>
        </row>
        <row r="124">
          <cell r="B124" t="str">
            <v>880</v>
          </cell>
          <cell r="C124">
            <v>0.28841496452160525</v>
          </cell>
          <cell r="D124">
            <v>0.48186600834255566</v>
          </cell>
          <cell r="E124">
            <v>4.3042478930790821E-2</v>
          </cell>
          <cell r="F124">
            <v>3.3953740920626106E-2</v>
          </cell>
          <cell r="G124">
            <v>1.091703620008757E-5</v>
          </cell>
          <cell r="H124">
            <v>0.84728810975177782</v>
          </cell>
          <cell r="I124" t="str">
            <v/>
          </cell>
          <cell r="K124">
            <v>6.7410702558654504E-3</v>
          </cell>
          <cell r="L124">
            <v>0.23930799408322043</v>
          </cell>
          <cell r="M124">
            <v>0.24604906433908588</v>
          </cell>
          <cell r="N124" t="str">
            <v/>
          </cell>
          <cell r="P124">
            <v>1.5656347003356013</v>
          </cell>
          <cell r="Q124">
            <v>0.33032571707167963</v>
          </cell>
          <cell r="R124">
            <v>1.8959604174072808</v>
          </cell>
          <cell r="S124" t="str">
            <v/>
          </cell>
          <cell r="U124">
            <v>1.1627980973014227</v>
          </cell>
          <cell r="V124">
            <v>1.8854713740294054E-2</v>
          </cell>
          <cell r="W124">
            <v>0.34452256247006452</v>
          </cell>
          <cell r="X124">
            <v>23.929952371986875</v>
          </cell>
          <cell r="Y124">
            <v>25.456127745498655</v>
          </cell>
          <cell r="Z124" t="str">
            <v>DANGER</v>
          </cell>
        </row>
        <row r="125">
          <cell r="B125" t="str">
            <v>881</v>
          </cell>
          <cell r="C125">
            <v>1.3876014934312045E-2</v>
          </cell>
          <cell r="D125">
            <v>0.17216714814593098</v>
          </cell>
          <cell r="E125">
            <v>3.770844142846836E-2</v>
          </cell>
          <cell r="F125">
            <v>0.71078958948812165</v>
          </cell>
          <cell r="G125">
            <v>1.6517647368613886E-2</v>
          </cell>
          <cell r="H125">
            <v>0.95105884136544683</v>
          </cell>
          <cell r="I125" t="str">
            <v/>
          </cell>
          <cell r="K125">
            <v>2.614797617552205E-3</v>
          </cell>
          <cell r="L125">
            <v>6.5133044244363225E-2</v>
          </cell>
          <cell r="M125">
            <v>6.7747841861915431E-2</v>
          </cell>
          <cell r="N125" t="str">
            <v/>
          </cell>
          <cell r="P125">
            <v>8.7494457607430742E-2</v>
          </cell>
          <cell r="Q125">
            <v>1.1239612520873904E-2</v>
          </cell>
          <cell r="R125">
            <v>9.8734070128304652E-2</v>
          </cell>
          <cell r="S125" t="str">
            <v/>
          </cell>
          <cell r="U125">
            <v>3.672985036136267E-2</v>
          </cell>
          <cell r="V125">
            <v>2.8168701122414711E-2</v>
          </cell>
          <cell r="W125">
            <v>0.14917825751990424</v>
          </cell>
          <cell r="X125">
            <v>1.0597058911534449E-3</v>
          </cell>
          <cell r="Y125">
            <v>0.21513651489483507</v>
          </cell>
          <cell r="Z125" t="str">
            <v/>
          </cell>
        </row>
        <row r="126">
          <cell r="B126" t="str">
            <v>882</v>
          </cell>
          <cell r="C126">
            <v>7.2847510373443988E-2</v>
          </cell>
          <cell r="D126">
            <v>1.0377766251728913</v>
          </cell>
          <cell r="E126">
            <v>0.3323817693371634</v>
          </cell>
          <cell r="F126">
            <v>0.20558969039259475</v>
          </cell>
          <cell r="G126">
            <v>7.0159546490564228E-3</v>
          </cell>
          <cell r="H126">
            <v>1.6556115499251498</v>
          </cell>
          <cell r="I126" t="str">
            <v/>
          </cell>
          <cell r="K126">
            <v>3.5209051799132418E-2</v>
          </cell>
          <cell r="L126">
            <v>0.29318306594278026</v>
          </cell>
          <cell r="M126">
            <v>0.32839211774191268</v>
          </cell>
          <cell r="N126" t="str">
            <v/>
          </cell>
          <cell r="P126">
            <v>11.668261938331543</v>
          </cell>
          <cell r="Q126">
            <v>2.2976392335356555</v>
          </cell>
          <cell r="R126">
            <v>13.965901171867198</v>
          </cell>
          <cell r="S126" t="str">
            <v>DANGER</v>
          </cell>
          <cell r="U126">
            <v>2.0662125000740699</v>
          </cell>
          <cell r="V126">
            <v>1.9549706950314836</v>
          </cell>
          <cell r="W126">
            <v>2.1501907271234466</v>
          </cell>
          <cell r="X126">
            <v>4.3273386108162706</v>
          </cell>
          <cell r="Y126">
            <v>10.498712533045271</v>
          </cell>
          <cell r="Z126" t="str">
            <v>DANGER</v>
          </cell>
        </row>
        <row r="127">
          <cell r="B127" t="str">
            <v>883</v>
          </cell>
          <cell r="C127">
            <v>0</v>
          </cell>
          <cell r="D127">
            <v>0</v>
          </cell>
          <cell r="E127">
            <v>0</v>
          </cell>
          <cell r="F127">
            <v>0</v>
          </cell>
          <cell r="G127">
            <v>0</v>
          </cell>
          <cell r="H127">
            <v>0</v>
          </cell>
          <cell r="I127" t="str">
            <v/>
          </cell>
          <cell r="K127">
            <v>0</v>
          </cell>
          <cell r="L127">
            <v>0</v>
          </cell>
          <cell r="M127">
            <v>0</v>
          </cell>
          <cell r="N127" t="str">
            <v/>
          </cell>
          <cell r="P127">
            <v>0</v>
          </cell>
          <cell r="Q127">
            <v>0</v>
          </cell>
          <cell r="R127">
            <v>0</v>
          </cell>
          <cell r="S127" t="str">
            <v/>
          </cell>
          <cell r="U127">
            <v>0</v>
          </cell>
          <cell r="V127">
            <v>0</v>
          </cell>
          <cell r="W127">
            <v>0</v>
          </cell>
          <cell r="X127">
            <v>0</v>
          </cell>
          <cell r="Y127">
            <v>0</v>
          </cell>
          <cell r="Z127" t="str">
            <v/>
          </cell>
        </row>
        <row r="128">
          <cell r="B128" t="str">
            <v>884</v>
          </cell>
          <cell r="C128">
            <v>6.6400039500320904E-2</v>
          </cell>
          <cell r="D128">
            <v>2.4900014812620299E-2</v>
          </cell>
          <cell r="E128">
            <v>1.6600009875080226E-2</v>
          </cell>
          <cell r="F128">
            <v>1.3651310916901192E-2</v>
          </cell>
          <cell r="G128">
            <v>1.8077699502164113E-3</v>
          </cell>
          <cell r="H128">
            <v>0.12335914505513904</v>
          </cell>
          <cell r="I128" t="str">
            <v/>
          </cell>
          <cell r="K128">
            <v>6.6655442111566224E-3</v>
          </cell>
          <cell r="L128">
            <v>0.20051268241758119</v>
          </cell>
          <cell r="M128">
            <v>0.2071782266287378</v>
          </cell>
          <cell r="N128" t="str">
            <v/>
          </cell>
          <cell r="P128">
            <v>0.13845169116477651</v>
          </cell>
          <cell r="Q128">
            <v>1.6958284065744813E-2</v>
          </cell>
          <cell r="R128">
            <v>0.15540997523052133</v>
          </cell>
          <cell r="S128" t="str">
            <v/>
          </cell>
          <cell r="U128">
            <v>1.4617684455733118E-2</v>
          </cell>
          <cell r="V128">
            <v>0.22770086335928336</v>
          </cell>
          <cell r="W128">
            <v>8.6184403285134992E-3</v>
          </cell>
          <cell r="X128">
            <v>7.3230853625694203E-2</v>
          </cell>
          <cell r="Y128">
            <v>0.32416784176922414</v>
          </cell>
          <cell r="Z128" t="str">
            <v/>
          </cell>
        </row>
        <row r="129">
          <cell r="B129" t="str">
            <v>885</v>
          </cell>
          <cell r="C129">
            <v>2.4667223253292621</v>
          </cell>
          <cell r="D129">
            <v>2.1265937040846009E-3</v>
          </cell>
          <cell r="E129">
            <v>1.242164132721912E-2</v>
          </cell>
          <cell r="F129">
            <v>5.4652912740788193E-2</v>
          </cell>
          <cell r="G129">
            <v>9.79134474269545E-2</v>
          </cell>
          <cell r="H129">
            <v>2.6338369205283083</v>
          </cell>
          <cell r="I129" t="str">
            <v/>
          </cell>
          <cell r="K129">
            <v>7.056114604537024E-2</v>
          </cell>
          <cell r="L129">
            <v>1.702057557651016</v>
          </cell>
          <cell r="M129">
            <v>1.7726187036963863</v>
          </cell>
          <cell r="N129" t="str">
            <v/>
          </cell>
          <cell r="P129">
            <v>0.14426029178427241</v>
          </cell>
          <cell r="Q129">
            <v>2.0368504862907623E-2</v>
          </cell>
          <cell r="R129">
            <v>0.16462879664718003</v>
          </cell>
          <cell r="S129" t="str">
            <v/>
          </cell>
          <cell r="U129">
            <v>6.4348217086273316E-5</v>
          </cell>
          <cell r="V129">
            <v>0.13198120575571076</v>
          </cell>
          <cell r="W129">
            <v>1.6757945981448877E-2</v>
          </cell>
          <cell r="X129">
            <v>0.76182292445624711</v>
          </cell>
          <cell r="Y129">
            <v>0.91062642441049302</v>
          </cell>
          <cell r="Z129" t="str">
            <v/>
          </cell>
        </row>
        <row r="130">
          <cell r="B130" t="str">
            <v>886</v>
          </cell>
          <cell r="C130">
            <v>0.30851888288206342</v>
          </cell>
          <cell r="D130">
            <v>4.4518608382289299E-2</v>
          </cell>
          <cell r="E130">
            <v>5.1878463056260656E-3</v>
          </cell>
          <cell r="F130">
            <v>8.9008099517870701E-3</v>
          </cell>
          <cell r="G130">
            <v>1.9647651741600526E-2</v>
          </cell>
          <cell r="H130">
            <v>0.38677379926336636</v>
          </cell>
          <cell r="I130" t="str">
            <v/>
          </cell>
          <cell r="K130">
            <v>2.7827672891710283E-2</v>
          </cell>
          <cell r="L130">
            <v>0.45057082179912644</v>
          </cell>
          <cell r="M130">
            <v>0.47839849469083673</v>
          </cell>
          <cell r="N130" t="str">
            <v/>
          </cell>
          <cell r="P130">
            <v>0.57065483098371128</v>
          </cell>
          <cell r="Q130">
            <v>8.9528487434757067E-2</v>
          </cell>
          <cell r="R130">
            <v>0.66018331841846833</v>
          </cell>
          <cell r="S130" t="str">
            <v/>
          </cell>
          <cell r="U130">
            <v>0.29509001629339471</v>
          </cell>
          <cell r="V130">
            <v>0.62869593549023806</v>
          </cell>
          <cell r="W130">
            <v>0.37237645704061478</v>
          </cell>
          <cell r="X130">
            <v>0.1604142519553336</v>
          </cell>
          <cell r="Y130">
            <v>1.4565766607795811</v>
          </cell>
          <cell r="Z130" t="str">
            <v/>
          </cell>
        </row>
        <row r="131">
          <cell r="B131" t="str">
            <v>887</v>
          </cell>
          <cell r="C131">
            <v>8.6291497492362965E-2</v>
          </cell>
          <cell r="D131">
            <v>1.0457330560352911E-2</v>
          </cell>
          <cell r="E131">
            <v>3.1265035323320201E-3</v>
          </cell>
          <cell r="F131">
            <v>2.8467247048252994E-3</v>
          </cell>
          <cell r="G131">
            <v>1.4730146184765032E-3</v>
          </cell>
          <cell r="H131">
            <v>0.10419507090834969</v>
          </cell>
          <cell r="I131" t="str">
            <v/>
          </cell>
          <cell r="K131">
            <v>1.7903967528901922E-2</v>
          </cell>
          <cell r="L131">
            <v>0.18675913954966897</v>
          </cell>
          <cell r="M131">
            <v>0.20466310707857088</v>
          </cell>
          <cell r="N131" t="str">
            <v/>
          </cell>
          <cell r="P131">
            <v>1.2012411981512132</v>
          </cell>
          <cell r="Q131">
            <v>0.18744642872249892</v>
          </cell>
          <cell r="R131">
            <v>1.3886876268737121</v>
          </cell>
          <cell r="S131" t="str">
            <v/>
          </cell>
          <cell r="U131">
            <v>0.15107504314459413</v>
          </cell>
          <cell r="V131">
            <v>0.45147510234706506</v>
          </cell>
          <cell r="W131">
            <v>1.2908894083552705E-2</v>
          </cell>
          <cell r="X131">
            <v>4.411487633399447E-3</v>
          </cell>
          <cell r="Y131">
            <v>0.61987052720861135</v>
          </cell>
          <cell r="Z131" t="str">
            <v/>
          </cell>
        </row>
        <row r="132">
          <cell r="B132" t="str">
            <v>888</v>
          </cell>
          <cell r="C132">
            <v>33.669970543277898</v>
          </cell>
          <cell r="D132">
            <v>1.0798885674251666E-2</v>
          </cell>
          <cell r="E132">
            <v>8.3041641897797738E-2</v>
          </cell>
          <cell r="F132">
            <v>3.6802469486358453</v>
          </cell>
          <cell r="G132">
            <v>4.6951776587018488</v>
          </cell>
          <cell r="H132">
            <v>42.139235678187653</v>
          </cell>
          <cell r="I132" t="str">
            <v>DANGER</v>
          </cell>
          <cell r="K132">
            <v>3.5849264158072227</v>
          </cell>
          <cell r="L132">
            <v>34.385788024541156</v>
          </cell>
          <cell r="M132">
            <v>37.970714440348381</v>
          </cell>
          <cell r="N132" t="str">
            <v>DANGER</v>
          </cell>
          <cell r="P132">
            <v>30.088996022680217</v>
          </cell>
          <cell r="Q132">
            <v>5.6245261253567733</v>
          </cell>
          <cell r="R132">
            <v>35.713522148036986</v>
          </cell>
          <cell r="S132" t="str">
            <v>DANGER</v>
          </cell>
          <cell r="U132">
            <v>0.12208585238340894</v>
          </cell>
          <cell r="V132">
            <v>2.3743037746255156</v>
          </cell>
          <cell r="W132">
            <v>1.8200659708197</v>
          </cell>
          <cell r="X132">
            <v>9.0957974924506608</v>
          </cell>
          <cell r="Y132">
            <v>13.412253090279286</v>
          </cell>
          <cell r="Z132" t="str">
            <v>DANGER</v>
          </cell>
        </row>
        <row r="133">
          <cell r="B133" t="str">
            <v>889</v>
          </cell>
          <cell r="C133">
            <v>27.255184310035474</v>
          </cell>
          <cell r="D133">
            <v>1.9808038794012548</v>
          </cell>
          <cell r="E133">
            <v>0.19044012437257107</v>
          </cell>
          <cell r="F133">
            <v>5.4333149138589797E-2</v>
          </cell>
          <cell r="G133">
            <v>18.089040174077173</v>
          </cell>
          <cell r="H133">
            <v>47.569801637025066</v>
          </cell>
          <cell r="I133" t="str">
            <v>DANGER</v>
          </cell>
          <cell r="K133">
            <v>18.995327991745658</v>
          </cell>
          <cell r="L133">
            <v>29.788699791028954</v>
          </cell>
          <cell r="M133">
            <v>48.784027782774615</v>
          </cell>
          <cell r="N133" t="str">
            <v>DANGER</v>
          </cell>
          <cell r="P133">
            <v>1.393102018916454</v>
          </cell>
          <cell r="Q133">
            <v>0.4445064147255488</v>
          </cell>
          <cell r="R133">
            <v>1.8376084336420029</v>
          </cell>
          <cell r="S133" t="str">
            <v/>
          </cell>
          <cell r="U133">
            <v>1.5861921240068713</v>
          </cell>
          <cell r="V133">
            <v>0.42702777193129293</v>
          </cell>
          <cell r="W133">
            <v>4.076409031632914</v>
          </cell>
          <cell r="X133">
            <v>0.9673084128685786</v>
          </cell>
          <cell r="Y133">
            <v>7.0569373404396565</v>
          </cell>
          <cell r="Z133" t="str">
            <v/>
          </cell>
        </row>
        <row r="134">
          <cell r="B134" t="str">
            <v>890</v>
          </cell>
          <cell r="C134">
            <v>1.7768054396187718</v>
          </cell>
          <cell r="D134">
            <v>5.4525856829104108E-3</v>
          </cell>
          <cell r="E134">
            <v>1.0905171365820822E-2</v>
          </cell>
          <cell r="F134">
            <v>0.31119512588258225</v>
          </cell>
          <cell r="G134">
            <v>8.0628265543067831E-2</v>
          </cell>
          <cell r="H134">
            <v>2.1849865880931532</v>
          </cell>
          <cell r="I134" t="str">
            <v/>
          </cell>
          <cell r="K134">
            <v>2.4352485291597881E-2</v>
          </cell>
          <cell r="L134">
            <v>0.78872232975032852</v>
          </cell>
          <cell r="M134">
            <v>0.81307481504192636</v>
          </cell>
          <cell r="N134" t="str">
            <v/>
          </cell>
          <cell r="P134">
            <v>0.45169967454546889</v>
          </cell>
          <cell r="Q134">
            <v>0.171006031931633</v>
          </cell>
          <cell r="R134">
            <v>0.62270570647710188</v>
          </cell>
          <cell r="S134" t="str">
            <v/>
          </cell>
          <cell r="U134">
            <v>2.2996176840580551</v>
          </cell>
          <cell r="V134">
            <v>10.952232803480891</v>
          </cell>
          <cell r="W134">
            <v>3.1432845023182394</v>
          </cell>
          <cell r="X134">
            <v>6.2821091103233586</v>
          </cell>
          <cell r="Y134">
            <v>22.677244100180541</v>
          </cell>
          <cell r="Z134" t="str">
            <v>DANGER</v>
          </cell>
        </row>
        <row r="135">
          <cell r="B135" t="str">
            <v>891</v>
          </cell>
          <cell r="C135">
            <v>0.80807803405766099</v>
          </cell>
          <cell r="D135">
            <v>0.25984515240223993</v>
          </cell>
          <cell r="E135">
            <v>6.836648295559701E-2</v>
          </cell>
          <cell r="F135">
            <v>0.49582194456379686</v>
          </cell>
          <cell r="G135">
            <v>2.3063125572216926E-4</v>
          </cell>
          <cell r="H135">
            <v>1.6323422452350167</v>
          </cell>
          <cell r="I135" t="str">
            <v/>
          </cell>
          <cell r="K135">
            <v>2.1146911130560053E-2</v>
          </cell>
          <cell r="L135">
            <v>0.65062526576126523</v>
          </cell>
          <cell r="M135">
            <v>0.67177217689182522</v>
          </cell>
          <cell r="N135" t="str">
            <v/>
          </cell>
          <cell r="P135">
            <v>0.84195475324254276</v>
          </cell>
          <cell r="Q135">
            <v>0.13122420141533561</v>
          </cell>
          <cell r="R135">
            <v>0.9731789546578784</v>
          </cell>
          <cell r="S135" t="str">
            <v/>
          </cell>
          <cell r="U135">
            <v>0.24288737464840074</v>
          </cell>
          <cell r="V135">
            <v>1.0033512825200308</v>
          </cell>
          <cell r="W135">
            <v>0.86641895551398151</v>
          </cell>
          <cell r="X135">
            <v>2.7646815113070238</v>
          </cell>
          <cell r="Y135">
            <v>4.8773391239894366</v>
          </cell>
          <cell r="Z135" t="str">
            <v/>
          </cell>
        </row>
        <row r="136">
          <cell r="B136" t="str">
            <v>892</v>
          </cell>
          <cell r="C136">
            <v>2.595584356576945</v>
          </cell>
          <cell r="D136">
            <v>1.9705310618461795</v>
          </cell>
          <cell r="E136">
            <v>5.1137578145308039E-3</v>
          </cell>
          <cell r="F136">
            <v>0.2959636769165932</v>
          </cell>
          <cell r="G136">
            <v>1.2157411134699696</v>
          </cell>
          <cell r="H136">
            <v>6.0829339666242186</v>
          </cell>
          <cell r="I136" t="str">
            <v/>
          </cell>
          <cell r="K136">
            <v>0.86612887561783669</v>
          </cell>
          <cell r="L136">
            <v>3.0825580480063288</v>
          </cell>
          <cell r="M136">
            <v>3.9486869236241655</v>
          </cell>
          <cell r="N136" t="str">
            <v/>
          </cell>
          <cell r="P136">
            <v>7.9177497110839684E-2</v>
          </cell>
          <cell r="Q136">
            <v>3.7930057929422951E-2</v>
          </cell>
          <cell r="R136">
            <v>0.11710755504026263</v>
          </cell>
          <cell r="S136" t="str">
            <v/>
          </cell>
          <cell r="U136">
            <v>0.82100572709274566</v>
          </cell>
          <cell r="V136">
            <v>2.9897750562359651</v>
          </cell>
          <cell r="W136">
            <v>0.14259359889661485</v>
          </cell>
          <cell r="X136">
            <v>0.27338738349202418</v>
          </cell>
          <cell r="Y136">
            <v>4.2267617657173497</v>
          </cell>
          <cell r="Z136" t="str">
            <v/>
          </cell>
        </row>
        <row r="137">
          <cell r="B137" t="str">
            <v>893</v>
          </cell>
          <cell r="C137">
            <v>5.3392658509454856E-2</v>
          </cell>
          <cell r="D137">
            <v>8.8987764182425072E-3</v>
          </cell>
          <cell r="E137">
            <v>9.8109010011123543E-2</v>
          </cell>
          <cell r="F137">
            <v>3.0898529230009623E-3</v>
          </cell>
          <cell r="G137">
            <v>1.136733727400843E-4</v>
          </cell>
          <cell r="H137">
            <v>0.16360397123456197</v>
          </cell>
          <cell r="I137" t="str">
            <v/>
          </cell>
          <cell r="K137">
            <v>7.8442798698287615E-4</v>
          </cell>
          <cell r="L137">
            <v>5.9100455966626282E-2</v>
          </cell>
          <cell r="M137">
            <v>5.9884883953609157E-2</v>
          </cell>
          <cell r="N137" t="str">
            <v/>
          </cell>
          <cell r="P137">
            <v>1.1500713002081458E-4</v>
          </cell>
          <cell r="Q137">
            <v>1.4403762309676284E-5</v>
          </cell>
          <cell r="R137">
            <v>1.2941089233049085E-4</v>
          </cell>
          <cell r="S137" t="str">
            <v/>
          </cell>
          <cell r="U137">
            <v>1.3180167168541474E-2</v>
          </cell>
          <cell r="V137">
            <v>0.17671982141789533</v>
          </cell>
          <cell r="W137">
            <v>6.8326112059385463E-2</v>
          </cell>
          <cell r="X137">
            <v>3.4148013302772118E-2</v>
          </cell>
          <cell r="Y137">
            <v>0.29237411394859442</v>
          </cell>
          <cell r="Z137" t="str">
            <v/>
          </cell>
        </row>
        <row r="138">
          <cell r="B138" t="str">
            <v>894</v>
          </cell>
          <cell r="C138">
            <v>0.40504844267222828</v>
          </cell>
          <cell r="D138">
            <v>0.53089300076524215</v>
          </cell>
          <cell r="E138">
            <v>0.61225897467932677</v>
          </cell>
          <cell r="F138">
            <v>2.5095810399594604E-2</v>
          </cell>
          <cell r="G138">
            <v>2.4764712519079666E-5</v>
          </cell>
          <cell r="H138">
            <v>1.5733209932289109</v>
          </cell>
          <cell r="I138" t="str">
            <v/>
          </cell>
          <cell r="K138">
            <v>2.8080372911160736E-2</v>
          </cell>
          <cell r="L138">
            <v>0.44598239329489892</v>
          </cell>
          <cell r="M138">
            <v>0.47406276620605964</v>
          </cell>
          <cell r="N138" t="str">
            <v/>
          </cell>
          <cell r="P138">
            <v>2.7836647856797323</v>
          </cell>
          <cell r="Q138">
            <v>0.77885840721058675</v>
          </cell>
          <cell r="R138">
            <v>3.5625231928903189</v>
          </cell>
          <cell r="S138" t="str">
            <v/>
          </cell>
          <cell r="U138">
            <v>1.9860264605635294E-2</v>
          </cell>
          <cell r="V138">
            <v>4.3642829610902254</v>
          </cell>
          <cell r="W138">
            <v>2.2120705007070435E-2</v>
          </cell>
          <cell r="X138">
            <v>5.7292285450202183</v>
          </cell>
          <cell r="Y138">
            <v>10.135492475723151</v>
          </cell>
          <cell r="Z138" t="str">
            <v>DANGER</v>
          </cell>
        </row>
        <row r="139">
          <cell r="B139" t="str">
            <v>895</v>
          </cell>
          <cell r="C139">
            <v>4.754035420808134E-4</v>
          </cell>
          <cell r="D139">
            <v>5.8911950662591098E-2</v>
          </cell>
          <cell r="E139">
            <v>0.17746068445112392</v>
          </cell>
          <cell r="F139">
            <v>2.5292353515604929E-3</v>
          </cell>
          <cell r="G139">
            <v>2.2031764449949435E-3</v>
          </cell>
          <cell r="H139">
            <v>0.24158045045235127</v>
          </cell>
          <cell r="I139" t="str">
            <v/>
          </cell>
          <cell r="K139">
            <v>2.5227540261321697E-2</v>
          </cell>
          <cell r="L139">
            <v>0.79053185589369579</v>
          </cell>
          <cell r="M139">
            <v>0.81575939615501747</v>
          </cell>
          <cell r="N139" t="str">
            <v/>
          </cell>
          <cell r="P139">
            <v>1.3105555968611604</v>
          </cell>
          <cell r="Q139">
            <v>0.15499196933950499</v>
          </cell>
          <cell r="R139">
            <v>1.4655475662006654</v>
          </cell>
          <cell r="S139" t="str">
            <v/>
          </cell>
          <cell r="U139">
            <v>0.17926210299822248</v>
          </cell>
          <cell r="V139">
            <v>1.6342173002606166</v>
          </cell>
          <cell r="W139">
            <v>0.13881746215820701</v>
          </cell>
          <cell r="X139">
            <v>7.0493848541570469E-3</v>
          </cell>
          <cell r="Y139">
            <v>1.9593462502712031</v>
          </cell>
          <cell r="Z139" t="str">
            <v/>
          </cell>
        </row>
        <row r="140">
          <cell r="B140" t="str">
            <v>896</v>
          </cell>
          <cell r="C140">
            <v>0.18402795862286275</v>
          </cell>
          <cell r="D140">
            <v>6.7295827400249725E-2</v>
          </cell>
          <cell r="E140">
            <v>0.28128361277568364</v>
          </cell>
          <cell r="F140">
            <v>8.3362003017981696E-4</v>
          </cell>
          <cell r="G140">
            <v>2.9319623276457731E-3</v>
          </cell>
          <cell r="H140">
            <v>0.53637298115662169</v>
          </cell>
          <cell r="I140" t="str">
            <v/>
          </cell>
          <cell r="K140">
            <v>2.9313141888063195E-3</v>
          </cell>
          <cell r="L140">
            <v>0.14322153409814628</v>
          </cell>
          <cell r="M140">
            <v>0.1461528482869526</v>
          </cell>
          <cell r="N140" t="str">
            <v/>
          </cell>
          <cell r="P140">
            <v>4.9370172019613197E-2</v>
          </cell>
          <cell r="Q140">
            <v>9.1793787172145137E-3</v>
          </cell>
          <cell r="R140">
            <v>5.8549550736827709E-2</v>
          </cell>
          <cell r="S140" t="str">
            <v/>
          </cell>
          <cell r="U140">
            <v>1.3681755217082224E-5</v>
          </cell>
          <cell r="V140">
            <v>0.11862474345522479</v>
          </cell>
          <cell r="W140">
            <v>1.7456919952281647</v>
          </cell>
          <cell r="X140">
            <v>0.65696534853404298</v>
          </cell>
          <cell r="Y140">
            <v>2.5212957689726494</v>
          </cell>
          <cell r="Z140" t="str">
            <v/>
          </cell>
        </row>
        <row r="141">
          <cell r="B141" t="str">
            <v>908</v>
          </cell>
          <cell r="C141">
            <v>0.10641054177876043</v>
          </cell>
          <cell r="D141">
            <v>1.0191377427453447</v>
          </cell>
          <cell r="E141">
            <v>0.37303118867141383</v>
          </cell>
          <cell r="F141">
            <v>6.0175169187674203E-3</v>
          </cell>
          <cell r="G141">
            <v>5.0890520366869002E-4</v>
          </cell>
          <cell r="H141">
            <v>1.5051058953179552</v>
          </cell>
          <cell r="I141" t="str">
            <v/>
          </cell>
          <cell r="K141">
            <v>6.6647628509626002E-4</v>
          </cell>
          <cell r="L141">
            <v>4.7466960356720017E-2</v>
          </cell>
          <cell r="M141">
            <v>4.8133436641816275E-2</v>
          </cell>
          <cell r="N141" t="str">
            <v/>
          </cell>
          <cell r="P141">
            <v>1.3374452229790039</v>
          </cell>
          <cell r="Q141">
            <v>0.20697895536338656</v>
          </cell>
          <cell r="R141">
            <v>1.5444241783423904</v>
          </cell>
          <cell r="S141" t="str">
            <v/>
          </cell>
          <cell r="U141">
            <v>0.20908979253439147</v>
          </cell>
          <cell r="V141">
            <v>5.1934646489436498E-3</v>
          </cell>
          <cell r="W141">
            <v>0.82811534761431682</v>
          </cell>
          <cell r="X141">
            <v>0.56961507302603143</v>
          </cell>
          <cell r="Y141">
            <v>1.6120136778236833</v>
          </cell>
          <cell r="Z141" t="str">
            <v/>
          </cell>
        </row>
        <row r="142">
          <cell r="B142" t="str">
            <v>909</v>
          </cell>
          <cell r="C142">
            <v>1.7791477928842538</v>
          </cell>
          <cell r="D142">
            <v>0.61703615490608965</v>
          </cell>
          <cell r="E142">
            <v>6.0541084194695526E-2</v>
          </cell>
          <cell r="F142">
            <v>0.66230123180615863</v>
          </cell>
          <cell r="G142">
            <v>3.415289491979661E-2</v>
          </cell>
          <cell r="H142">
            <v>3.1531791587109943</v>
          </cell>
          <cell r="I142" t="str">
            <v/>
          </cell>
          <cell r="K142">
            <v>3.1932992413817576E-3</v>
          </cell>
          <cell r="L142">
            <v>0.22787738197528848</v>
          </cell>
          <cell r="M142">
            <v>0.23107068121667024</v>
          </cell>
          <cell r="N142" t="str">
            <v/>
          </cell>
          <cell r="P142">
            <v>1.8370064707029399</v>
          </cell>
          <cell r="Q142">
            <v>0.25920950200102938</v>
          </cell>
          <cell r="R142">
            <v>2.0962159727039693</v>
          </cell>
          <cell r="S142" t="str">
            <v/>
          </cell>
          <cell r="U142">
            <v>5.0554903701861977E-2</v>
          </cell>
          <cell r="V142">
            <v>0.9723911912020089</v>
          </cell>
          <cell r="W142">
            <v>7.7908802315119124E-2</v>
          </cell>
          <cell r="X142">
            <v>0.43856627422161643</v>
          </cell>
          <cell r="Y142">
            <v>1.5394211714406065</v>
          </cell>
          <cell r="Z142" t="str">
            <v/>
          </cell>
        </row>
        <row r="143">
          <cell r="B143" t="str">
            <v>916</v>
          </cell>
          <cell r="C143">
            <v>0.53020517542089129</v>
          </cell>
          <cell r="D143">
            <v>1.5698914202286075E-2</v>
          </cell>
          <cell r="E143">
            <v>6.3047262185400077E-2</v>
          </cell>
          <cell r="F143">
            <v>8.4148167051634401E-3</v>
          </cell>
          <cell r="G143">
            <v>1.0024985515751159E-2</v>
          </cell>
          <cell r="H143">
            <v>0.62739115402949197</v>
          </cell>
          <cell r="I143" t="str">
            <v/>
          </cell>
          <cell r="K143">
            <v>5.4652980829975481E-2</v>
          </cell>
          <cell r="L143">
            <v>1.5682802975305952</v>
          </cell>
          <cell r="M143">
            <v>1.6229332783605706</v>
          </cell>
          <cell r="N143" t="str">
            <v/>
          </cell>
          <cell r="P143">
            <v>2.1833713929017766</v>
          </cell>
          <cell r="Q143">
            <v>0.26307096509913297</v>
          </cell>
          <cell r="R143">
            <v>2.4464423580009096</v>
          </cell>
          <cell r="S143" t="str">
            <v/>
          </cell>
          <cell r="U143">
            <v>0.35207054829739515</v>
          </cell>
          <cell r="V143">
            <v>1.7911674510628177</v>
          </cell>
          <cell r="W143">
            <v>0.71435059080216401</v>
          </cell>
          <cell r="X143">
            <v>0.88232850409358121</v>
          </cell>
          <cell r="Y143">
            <v>3.7399170942559583</v>
          </cell>
          <cell r="Z143" t="str">
            <v/>
          </cell>
        </row>
        <row r="144">
          <cell r="B144" t="str">
            <v>919</v>
          </cell>
          <cell r="C144">
            <v>0.14605857607104195</v>
          </cell>
          <cell r="D144">
            <v>5.6044367764297956E-2</v>
          </cell>
          <cell r="E144">
            <v>3.8796318407276643E-3</v>
          </cell>
          <cell r="F144">
            <v>6.9517559066441553E-2</v>
          </cell>
          <cell r="G144">
            <v>1.4408779332388945E-2</v>
          </cell>
          <cell r="H144">
            <v>0.28990891407489805</v>
          </cell>
          <cell r="I144" t="str">
            <v/>
          </cell>
          <cell r="K144">
            <v>2.9956298324413711E-4</v>
          </cell>
          <cell r="L144">
            <v>2.8615942665217273E-3</v>
          </cell>
          <cell r="M144">
            <v>3.1611572497658646E-3</v>
          </cell>
          <cell r="N144" t="str">
            <v/>
          </cell>
          <cell r="P144">
            <v>3.4096611625861919</v>
          </cell>
          <cell r="Q144">
            <v>0.42093805458021399</v>
          </cell>
          <cell r="R144">
            <v>3.8305992171664061</v>
          </cell>
          <cell r="S144" t="str">
            <v/>
          </cell>
          <cell r="U144">
            <v>0.12112983498988243</v>
          </cell>
          <cell r="V144">
            <v>0.61400263983806069</v>
          </cell>
          <cell r="W144">
            <v>1.3339536959474623</v>
          </cell>
          <cell r="X144">
            <v>2.4636986299298336</v>
          </cell>
          <cell r="Y144">
            <v>4.5327848007052385</v>
          </cell>
          <cell r="Z144" t="str">
            <v/>
          </cell>
        </row>
        <row r="145">
          <cell r="B145" t="str">
            <v>921</v>
          </cell>
          <cell r="C145">
            <v>0</v>
          </cell>
          <cell r="D145">
            <v>0</v>
          </cell>
          <cell r="E145">
            <v>0</v>
          </cell>
          <cell r="F145">
            <v>0</v>
          </cell>
          <cell r="G145">
            <v>0</v>
          </cell>
          <cell r="H145">
            <v>0</v>
          </cell>
          <cell r="I145" t="str">
            <v/>
          </cell>
          <cell r="K145">
            <v>0</v>
          </cell>
          <cell r="L145">
            <v>0</v>
          </cell>
          <cell r="M145">
            <v>0</v>
          </cell>
          <cell r="N145" t="str">
            <v/>
          </cell>
          <cell r="P145">
            <v>0</v>
          </cell>
          <cell r="Q145">
            <v>0</v>
          </cell>
          <cell r="R145">
            <v>0</v>
          </cell>
          <cell r="S145" t="str">
            <v/>
          </cell>
          <cell r="U145">
            <v>0</v>
          </cell>
          <cell r="V145">
            <v>0</v>
          </cell>
          <cell r="W145">
            <v>0</v>
          </cell>
          <cell r="X145">
            <v>0</v>
          </cell>
          <cell r="Y145">
            <v>0</v>
          </cell>
          <cell r="Z145" t="str">
            <v/>
          </cell>
        </row>
        <row r="146">
          <cell r="B146" t="str">
            <v>925</v>
          </cell>
          <cell r="C146">
            <v>0.21442754899891753</v>
          </cell>
          <cell r="D146">
            <v>0.12195788006192441</v>
          </cell>
          <cell r="E146">
            <v>3.3251809711983351E-4</v>
          </cell>
          <cell r="F146">
            <v>0.13826950022308024</v>
          </cell>
          <cell r="G146">
            <v>9.7637155827868076E-3</v>
          </cell>
          <cell r="H146">
            <v>0.48475116296382886</v>
          </cell>
          <cell r="I146" t="str">
            <v/>
          </cell>
          <cell r="K146">
            <v>4.9114806829400926E-6</v>
          </cell>
          <cell r="L146">
            <v>1.4457684010319032E-4</v>
          </cell>
          <cell r="M146">
            <v>1.4948832078613041E-4</v>
          </cell>
          <cell r="N146" t="str">
            <v/>
          </cell>
          <cell r="P146">
            <v>0.76809535485193214</v>
          </cell>
          <cell r="Q146">
            <v>9.246319538320355E-2</v>
          </cell>
          <cell r="R146">
            <v>0.86055855023513572</v>
          </cell>
          <cell r="S146" t="str">
            <v/>
          </cell>
          <cell r="U146">
            <v>0.21749571561185704</v>
          </cell>
          <cell r="V146">
            <v>7.3945121055281312E-3</v>
          </cell>
          <cell r="W146">
            <v>0.71823448635655118</v>
          </cell>
          <cell r="X146">
            <v>0.17354497598701205</v>
          </cell>
          <cell r="Y146">
            <v>1.1166696900609485</v>
          </cell>
          <cell r="Z146" t="str">
            <v/>
          </cell>
        </row>
        <row r="147">
          <cell r="B147" t="str">
            <v>926</v>
          </cell>
          <cell r="C147">
            <v>3.9268458354662199</v>
          </cell>
          <cell r="D147">
            <v>4.0986229174533593</v>
          </cell>
          <cell r="E147">
            <v>0.34074426376764388</v>
          </cell>
          <cell r="F147">
            <v>0.1393768644348688</v>
          </cell>
          <cell r="G147">
            <v>0.17672426406785766</v>
          </cell>
          <cell r="H147">
            <v>8.6823141451899488</v>
          </cell>
          <cell r="I147" t="str">
            <v/>
          </cell>
          <cell r="K147">
            <v>0.39438161621991186</v>
          </cell>
          <cell r="L147">
            <v>9.8791980561503951</v>
          </cell>
          <cell r="M147">
            <v>10.273579672370307</v>
          </cell>
          <cell r="N147" t="str">
            <v/>
          </cell>
          <cell r="P147">
            <v>1.5575959353604809E-3</v>
          </cell>
          <cell r="Q147">
            <v>2.7221822753404414E-4</v>
          </cell>
          <cell r="R147">
            <v>1.829814162894525E-3</v>
          </cell>
          <cell r="S147" t="str">
            <v/>
          </cell>
          <cell r="U147">
            <v>0.16822998018058932</v>
          </cell>
          <cell r="V147">
            <v>0.32714246583165174</v>
          </cell>
          <cell r="W147">
            <v>1.1309532755561397E-2</v>
          </cell>
          <cell r="X147">
            <v>0.21296304503913593</v>
          </cell>
          <cell r="Y147">
            <v>0.71964502380693829</v>
          </cell>
          <cell r="Z147" t="str">
            <v/>
          </cell>
        </row>
        <row r="148">
          <cell r="B148" t="str">
            <v>928</v>
          </cell>
          <cell r="C148">
            <v>1.6524789078547479</v>
          </cell>
          <cell r="D148">
            <v>3.5950361588297888</v>
          </cell>
          <cell r="E148">
            <v>5.3727677224826645E-3</v>
          </cell>
          <cell r="F148">
            <v>2.0136222445485608</v>
          </cell>
          <cell r="G148">
            <v>0.82966934316955188</v>
          </cell>
          <cell r="H148">
            <v>8.0961794221251324</v>
          </cell>
          <cell r="I148" t="str">
            <v/>
          </cell>
          <cell r="K148">
            <v>0.70004143098446037</v>
          </cell>
          <cell r="L148">
            <v>8.4027848889083856</v>
          </cell>
          <cell r="M148">
            <v>9.1028263198928467</v>
          </cell>
          <cell r="N148" t="str">
            <v/>
          </cell>
          <cell r="P148">
            <v>5.290158117481238</v>
          </cell>
          <cell r="Q148">
            <v>0.66463405404759535</v>
          </cell>
          <cell r="R148">
            <v>5.9547921715288332</v>
          </cell>
          <cell r="S148" t="str">
            <v/>
          </cell>
          <cell r="U148">
            <v>0.58499437514037333</v>
          </cell>
          <cell r="V148">
            <v>0.14403648464343768</v>
          </cell>
          <cell r="W148">
            <v>1.4022940307857947</v>
          </cell>
          <cell r="X148">
            <v>0.86924734147823091</v>
          </cell>
          <cell r="Y148">
            <v>3.000572232047837</v>
          </cell>
          <cell r="Z148" t="str">
            <v/>
          </cell>
        </row>
        <row r="149">
          <cell r="B149" t="str">
            <v>929</v>
          </cell>
          <cell r="C149">
            <v>3.3497733550675812E-2</v>
          </cell>
          <cell r="D149">
            <v>7.2923949300806347E-3</v>
          </cell>
          <cell r="E149">
            <v>1.8230987325201686E-2</v>
          </cell>
          <cell r="F149">
            <v>2.0797106340672946E-3</v>
          </cell>
          <cell r="G149">
            <v>4.6009659957588943E-4</v>
          </cell>
          <cell r="H149">
            <v>6.1560923039601319E-2</v>
          </cell>
          <cell r="I149" t="str">
            <v/>
          </cell>
          <cell r="K149">
            <v>4.6058867545907453E-4</v>
          </cell>
          <cell r="L149">
            <v>4.2131743049893339E-2</v>
          </cell>
          <cell r="M149">
            <v>4.2592331725352414E-2</v>
          </cell>
          <cell r="N149" t="str">
            <v/>
          </cell>
          <cell r="P149">
            <v>2.7480033479671153</v>
          </cell>
          <cell r="Q149">
            <v>0.45283742173066105</v>
          </cell>
          <cell r="R149">
            <v>3.2008407696977765</v>
          </cell>
          <cell r="S149" t="str">
            <v/>
          </cell>
          <cell r="U149">
            <v>2.5622096573604223</v>
          </cell>
          <cell r="V149">
            <v>0.98150843473661742</v>
          </cell>
          <cell r="W149">
            <v>14.186725269927658</v>
          </cell>
          <cell r="X149">
            <v>0.21605317335666357</v>
          </cell>
          <cell r="Y149">
            <v>17.94649653538136</v>
          </cell>
          <cell r="Z149" t="str">
            <v>DANGER</v>
          </cell>
        </row>
        <row r="150">
          <cell r="B150" t="str">
            <v>931</v>
          </cell>
          <cell r="C150">
            <v>4.7290296121121669</v>
          </cell>
          <cell r="D150">
            <v>5.1753447994029016E-3</v>
          </cell>
          <cell r="E150">
            <v>0.78335506656331921</v>
          </cell>
          <cell r="F150">
            <v>1.309973088111374E-3</v>
          </cell>
          <cell r="G150">
            <v>0.19216419288028422</v>
          </cell>
          <cell r="H150">
            <v>5.7110341894432848</v>
          </cell>
          <cell r="I150" t="str">
            <v/>
          </cell>
          <cell r="K150">
            <v>0.40007391399490383</v>
          </cell>
          <cell r="L150">
            <v>4.699866300276919</v>
          </cell>
          <cell r="M150">
            <v>5.0999402142718226</v>
          </cell>
          <cell r="N150" t="str">
            <v/>
          </cell>
          <cell r="P150">
            <v>3.7598765144567423</v>
          </cell>
          <cell r="Q150">
            <v>0.44658044118569434</v>
          </cell>
          <cell r="R150">
            <v>4.2064569556424365</v>
          </cell>
          <cell r="S150" t="str">
            <v/>
          </cell>
          <cell r="U150">
            <v>0.90949586866350174</v>
          </cell>
          <cell r="V150">
            <v>0.66368083474662731</v>
          </cell>
          <cell r="W150">
            <v>1.2155509950648786</v>
          </cell>
          <cell r="X150">
            <v>1.5532006025536611</v>
          </cell>
          <cell r="Y150">
            <v>4.341928301028668</v>
          </cell>
          <cell r="Z150" t="str">
            <v/>
          </cell>
        </row>
        <row r="151">
          <cell r="B151" t="str">
            <v>933</v>
          </cell>
          <cell r="C151">
            <v>0.40203598462949613</v>
          </cell>
          <cell r="D151">
            <v>0.16661311522384142</v>
          </cell>
          <cell r="E151">
            <v>1.4542347706686165E-2</v>
          </cell>
          <cell r="F151">
            <v>2.1793628989458507E-4</v>
          </cell>
          <cell r="G151">
            <v>2.5139601381729874E-3</v>
          </cell>
          <cell r="H151">
            <v>0.58592334398809132</v>
          </cell>
          <cell r="I151" t="str">
            <v/>
          </cell>
          <cell r="K151">
            <v>3.3577570337122914E-2</v>
          </cell>
          <cell r="L151">
            <v>1.2331073244495365</v>
          </cell>
          <cell r="M151">
            <v>1.2666848947866594</v>
          </cell>
          <cell r="N151" t="str">
            <v/>
          </cell>
          <cell r="P151">
            <v>0.2562471115413717</v>
          </cell>
          <cell r="Q151">
            <v>3.0516844468403991E-2</v>
          </cell>
          <cell r="R151">
            <v>0.28676395600977567</v>
          </cell>
          <cell r="S151" t="str">
            <v/>
          </cell>
          <cell r="U151">
            <v>3.2607034266917023E-2</v>
          </cell>
          <cell r="V151">
            <v>7.9274443842414485E-2</v>
          </cell>
          <cell r="W151">
            <v>3.2650856814012183E-2</v>
          </cell>
          <cell r="X151">
            <v>0.62027723010414282</v>
          </cell>
          <cell r="Y151">
            <v>0.76480956502748654</v>
          </cell>
          <cell r="Z151" t="str">
            <v/>
          </cell>
        </row>
        <row r="152">
          <cell r="B152" t="str">
            <v>935</v>
          </cell>
          <cell r="C152">
            <v>0.11258308107674199</v>
          </cell>
          <cell r="D152">
            <v>3.0189873348660645E-2</v>
          </cell>
          <cell r="E152">
            <v>2.4289843559898869E-2</v>
          </cell>
          <cell r="F152">
            <v>9.4607181944177301E-3</v>
          </cell>
          <cell r="G152">
            <v>2.985348974982714E-3</v>
          </cell>
          <cell r="H152">
            <v>0.17950886515470194</v>
          </cell>
          <cell r="I152" t="str">
            <v/>
          </cell>
          <cell r="K152">
            <v>5.0121275135890826E-3</v>
          </cell>
          <cell r="L152">
            <v>0.11563348845659475</v>
          </cell>
          <cell r="M152">
            <v>0.12064561597018383</v>
          </cell>
          <cell r="N152" t="str">
            <v/>
          </cell>
          <cell r="P152">
            <v>0.19955925528300911</v>
          </cell>
          <cell r="Q152">
            <v>2.68841003101381E-2</v>
          </cell>
          <cell r="R152">
            <v>0.22644335559314721</v>
          </cell>
          <cell r="S152" t="str">
            <v/>
          </cell>
          <cell r="U152">
            <v>4.5011529483833315E-3</v>
          </cell>
          <cell r="V152">
            <v>6.7585436722777583E-3</v>
          </cell>
          <cell r="W152">
            <v>4.3829573962098616E-3</v>
          </cell>
          <cell r="X152">
            <v>7.4001391467405961E-2</v>
          </cell>
          <cell r="Y152">
            <v>8.9644045484276916E-2</v>
          </cell>
          <cell r="Z152" t="str">
            <v/>
          </cell>
        </row>
        <row r="153">
          <cell r="B153" t="str">
            <v>936</v>
          </cell>
          <cell r="C153">
            <v>0.59259043841350845</v>
          </cell>
          <cell r="D153">
            <v>0.441332102407061</v>
          </cell>
          <cell r="E153">
            <v>0.12671321038041711</v>
          </cell>
          <cell r="F153">
            <v>0.12049674072062432</v>
          </cell>
          <cell r="G153">
            <v>1.9154681392772803E-3</v>
          </cell>
          <cell r="H153">
            <v>1.2830479600608882</v>
          </cell>
          <cell r="I153" t="str">
            <v/>
          </cell>
          <cell r="K153">
            <v>2.1842055930150608E-2</v>
          </cell>
          <cell r="L153">
            <v>0.26153532847170352</v>
          </cell>
          <cell r="M153">
            <v>0.28337738440185412</v>
          </cell>
          <cell r="N153" t="str">
            <v/>
          </cell>
          <cell r="P153">
            <v>1.2778832424294644</v>
          </cell>
          <cell r="Q153">
            <v>0.11702787242577306</v>
          </cell>
          <cell r="R153">
            <v>1.3949111148552373</v>
          </cell>
          <cell r="S153" t="str">
            <v/>
          </cell>
          <cell r="U153">
            <v>0.25837876661373049</v>
          </cell>
          <cell r="V153">
            <v>0.92640191050691689</v>
          </cell>
          <cell r="W153">
            <v>6.3170282746384837E-2</v>
          </cell>
          <cell r="X153">
            <v>0.11621555945145426</v>
          </cell>
          <cell r="Y153">
            <v>1.3641665193184866</v>
          </cell>
          <cell r="Z153" t="str">
            <v/>
          </cell>
        </row>
        <row r="154">
          <cell r="B154" t="str">
            <v>937</v>
          </cell>
          <cell r="C154">
            <v>3.0740972994148841</v>
          </cell>
          <cell r="D154">
            <v>0.46436781979678932</v>
          </cell>
          <cell r="E154">
            <v>3.3613641536189972E-4</v>
          </cell>
          <cell r="F154">
            <v>0.53044816916831317</v>
          </cell>
          <cell r="G154">
            <v>0.37774988809921101</v>
          </cell>
          <cell r="H154">
            <v>4.4469993128945591</v>
          </cell>
          <cell r="I154" t="str">
            <v/>
          </cell>
          <cell r="K154">
            <v>0.16773229554304744</v>
          </cell>
          <cell r="L154">
            <v>2.4307358763449378</v>
          </cell>
          <cell r="M154">
            <v>2.5984681718879852</v>
          </cell>
          <cell r="N154" t="str">
            <v/>
          </cell>
          <cell r="P154">
            <v>0.43060741740280589</v>
          </cell>
          <cell r="Q154">
            <v>5.6786245129193794E-2</v>
          </cell>
          <cell r="R154">
            <v>0.48739366253199967</v>
          </cell>
          <cell r="S154" t="str">
            <v/>
          </cell>
          <cell r="U154">
            <v>4.3442704888420121E-2</v>
          </cell>
          <cell r="V154">
            <v>0.57649289307398111</v>
          </cell>
          <cell r="W154">
            <v>4.4864050419699317E-4</v>
          </cell>
          <cell r="X154">
            <v>0.20551643618183521</v>
          </cell>
          <cell r="Y154">
            <v>0.82590067464843353</v>
          </cell>
          <cell r="Z154" t="str">
            <v/>
          </cell>
        </row>
        <row r="155">
          <cell r="B155" t="str">
            <v>938</v>
          </cell>
          <cell r="C155">
            <v>2.9103424273072576</v>
          </cell>
          <cell r="D155">
            <v>1.5800967803490384</v>
          </cell>
          <cell r="E155">
            <v>2.974430036856282E-2</v>
          </cell>
          <cell r="F155">
            <v>2.4570133902702469E-2</v>
          </cell>
          <cell r="G155">
            <v>0.26040760965195647</v>
          </cell>
          <cell r="H155">
            <v>4.8051612515795181</v>
          </cell>
          <cell r="I155" t="str">
            <v/>
          </cell>
          <cell r="K155">
            <v>0.23337783430408759</v>
          </cell>
          <cell r="L155">
            <v>3.2865916064026117</v>
          </cell>
          <cell r="M155">
            <v>3.5199694407066993</v>
          </cell>
          <cell r="N155" t="str">
            <v/>
          </cell>
          <cell r="P155">
            <v>4.3118519126987156</v>
          </cell>
          <cell r="Q155">
            <v>0.34917068219592962</v>
          </cell>
          <cell r="R155">
            <v>4.6610225948946455</v>
          </cell>
          <cell r="S155" t="str">
            <v/>
          </cell>
          <cell r="U155">
            <v>0.37623026972319606</v>
          </cell>
          <cell r="V155">
            <v>0.11969503506568066</v>
          </cell>
          <cell r="W155">
            <v>5.4857373245907719E-3</v>
          </cell>
          <cell r="X155">
            <v>6.1249411987229498</v>
          </cell>
          <cell r="Y155">
            <v>6.6263522408364173</v>
          </cell>
          <cell r="Z155" t="str">
            <v/>
          </cell>
        </row>
        <row r="156">
          <cell r="B156" t="str">
            <v>Total</v>
          </cell>
          <cell r="C156">
            <v>611.73426031939573</v>
          </cell>
          <cell r="D156">
            <v>12.371797295545726</v>
          </cell>
          <cell r="E156">
            <v>0.42596358007188928</v>
          </cell>
          <cell r="F156">
            <v>2.2102342186369999</v>
          </cell>
          <cell r="G156">
            <v>87.343049826095324</v>
          </cell>
          <cell r="H156">
            <v>714.08530523974571</v>
          </cell>
          <cell r="I156" t="str">
            <v>DANGER</v>
          </cell>
          <cell r="K156">
            <v>80.04299293128355</v>
          </cell>
          <cell r="L156">
            <v>478.64588504629745</v>
          </cell>
          <cell r="M156">
            <v>558.688877977581</v>
          </cell>
          <cell r="N156" t="str">
            <v>DANGER</v>
          </cell>
          <cell r="P156">
            <v>279.64592507397646</v>
          </cell>
          <cell r="Q156">
            <v>59.714344680005603</v>
          </cell>
          <cell r="R156">
            <v>339.36026975398204</v>
          </cell>
          <cell r="S156" t="str">
            <v>DANGER</v>
          </cell>
          <cell r="U156">
            <v>2.6521681470403493</v>
          </cell>
          <cell r="V156">
            <v>22.205147312488435</v>
          </cell>
          <cell r="W156">
            <v>9.4973733288708644</v>
          </cell>
          <cell r="X156">
            <v>48.861051108727843</v>
          </cell>
          <cell r="Y156">
            <v>83.215739897127492</v>
          </cell>
          <cell r="Z156" t="str">
            <v>DANGER</v>
          </cell>
        </row>
        <row r="157">
          <cell r="B157" t="str">
            <v>Total</v>
          </cell>
          <cell r="C157">
            <v>611.73426031939573</v>
          </cell>
          <cell r="D157">
            <v>12.371797295545726</v>
          </cell>
          <cell r="E157">
            <v>0.42596358007188928</v>
          </cell>
          <cell r="F157">
            <v>2.2102342186369999</v>
          </cell>
          <cell r="G157">
            <v>87.343049826095324</v>
          </cell>
          <cell r="H157">
            <v>714.08530523974571</v>
          </cell>
          <cell r="I157" t="str">
            <v>#</v>
          </cell>
          <cell r="K157">
            <v>80.04299293128355</v>
          </cell>
          <cell r="L157">
            <v>478.64588504629745</v>
          </cell>
          <cell r="M157">
            <v>558.688877977581</v>
          </cell>
          <cell r="N157" t="str">
            <v>#</v>
          </cell>
          <cell r="P157">
            <v>279.64592507397646</v>
          </cell>
          <cell r="Q157">
            <v>59.714344680005603</v>
          </cell>
          <cell r="R157">
            <v>339.36026975398204</v>
          </cell>
          <cell r="S157" t="str">
            <v>#</v>
          </cell>
          <cell r="U157">
            <v>2.6521681470403493</v>
          </cell>
          <cell r="V157">
            <v>22.205147312488435</v>
          </cell>
          <cell r="W157">
            <v>9.4973733288708644</v>
          </cell>
          <cell r="X157">
            <v>48.861051108727843</v>
          </cell>
          <cell r="Y157">
            <v>83.215739897127492</v>
          </cell>
          <cell r="Z157" t="str">
            <v>#</v>
          </cell>
        </row>
      </sheetData>
      <sheetData sheetId="4" refreshError="1"/>
      <sheetData sheetId="5" refreshError="1">
        <row r="8">
          <cell r="A8" t="str">
            <v xml:space="preserve">NORTH EAST </v>
          </cell>
          <cell r="B8">
            <v>797</v>
          </cell>
          <cell r="C8">
            <v>452</v>
          </cell>
          <cell r="E8">
            <v>8.1</v>
          </cell>
          <cell r="F8">
            <v>7.7</v>
          </cell>
          <cell r="G8">
            <v>15.9</v>
          </cell>
          <cell r="I8">
            <v>76</v>
          </cell>
          <cell r="J8">
            <v>86</v>
          </cell>
          <cell r="K8">
            <v>81</v>
          </cell>
          <cell r="M8">
            <v>81</v>
          </cell>
          <cell r="N8">
            <v>87</v>
          </cell>
          <cell r="O8">
            <v>84</v>
          </cell>
          <cell r="Q8">
            <v>64</v>
          </cell>
          <cell r="R8">
            <v>80</v>
          </cell>
          <cell r="S8">
            <v>72</v>
          </cell>
          <cell r="U8">
            <v>80</v>
          </cell>
          <cell r="V8">
            <v>81</v>
          </cell>
          <cell r="W8">
            <v>81</v>
          </cell>
          <cell r="Y8">
            <v>57</v>
          </cell>
        </row>
        <row r="9">
          <cell r="A9" t="str">
            <v>Darlington</v>
          </cell>
          <cell r="B9">
            <v>28</v>
          </cell>
          <cell r="C9">
            <v>14</v>
          </cell>
          <cell r="E9">
            <v>0.3</v>
          </cell>
          <cell r="F9">
            <v>0.3</v>
          </cell>
          <cell r="G9">
            <v>0.6</v>
          </cell>
          <cell r="I9">
            <v>81</v>
          </cell>
          <cell r="J9">
            <v>86</v>
          </cell>
          <cell r="K9">
            <v>84</v>
          </cell>
          <cell r="M9">
            <v>85</v>
          </cell>
          <cell r="N9">
            <v>88</v>
          </cell>
          <cell r="O9">
            <v>87</v>
          </cell>
          <cell r="Q9">
            <v>66</v>
          </cell>
          <cell r="R9">
            <v>81</v>
          </cell>
          <cell r="S9">
            <v>74</v>
          </cell>
          <cell r="U9">
            <v>87</v>
          </cell>
          <cell r="V9">
            <v>84</v>
          </cell>
          <cell r="W9">
            <v>85</v>
          </cell>
          <cell r="Y9">
            <v>50</v>
          </cell>
        </row>
        <row r="10">
          <cell r="A10" t="str">
            <v>Durham</v>
          </cell>
          <cell r="B10">
            <v>211</v>
          </cell>
          <cell r="C10">
            <v>163</v>
          </cell>
          <cell r="E10">
            <v>2.1</v>
          </cell>
          <cell r="F10">
            <v>2.1</v>
          </cell>
          <cell r="G10">
            <v>4.2</v>
          </cell>
          <cell r="I10">
            <v>77</v>
          </cell>
          <cell r="J10">
            <v>85</v>
          </cell>
          <cell r="K10">
            <v>81</v>
          </cell>
          <cell r="M10">
            <v>81</v>
          </cell>
          <cell r="N10">
            <v>87</v>
          </cell>
          <cell r="O10">
            <v>84</v>
          </cell>
          <cell r="Q10">
            <v>65</v>
          </cell>
          <cell r="R10">
            <v>78</v>
          </cell>
          <cell r="S10">
            <v>71</v>
          </cell>
          <cell r="U10">
            <v>83</v>
          </cell>
          <cell r="V10">
            <v>84</v>
          </cell>
          <cell r="W10">
            <v>83</v>
          </cell>
          <cell r="Y10">
            <v>77</v>
          </cell>
        </row>
        <row r="11">
          <cell r="A11" t="str">
            <v>Gateshead</v>
          </cell>
          <cell r="B11">
            <v>70</v>
          </cell>
          <cell r="C11">
            <v>40</v>
          </cell>
          <cell r="E11">
            <v>0.6</v>
          </cell>
          <cell r="F11">
            <v>0.6</v>
          </cell>
          <cell r="G11">
            <v>1.2</v>
          </cell>
          <cell r="I11">
            <v>80</v>
          </cell>
          <cell r="J11">
            <v>89</v>
          </cell>
          <cell r="K11">
            <v>84</v>
          </cell>
          <cell r="M11">
            <v>85</v>
          </cell>
          <cell r="N11">
            <v>88</v>
          </cell>
          <cell r="O11">
            <v>86</v>
          </cell>
          <cell r="Q11">
            <v>68</v>
          </cell>
          <cell r="R11">
            <v>82</v>
          </cell>
          <cell r="S11">
            <v>75</v>
          </cell>
          <cell r="U11">
            <v>85</v>
          </cell>
          <cell r="V11">
            <v>85</v>
          </cell>
          <cell r="W11">
            <v>85</v>
          </cell>
          <cell r="Y11">
            <v>57</v>
          </cell>
        </row>
        <row r="12">
          <cell r="A12" t="str">
            <v>Hartlepool</v>
          </cell>
          <cell r="B12">
            <v>31</v>
          </cell>
          <cell r="C12">
            <v>0</v>
          </cell>
          <cell r="E12">
            <v>0</v>
          </cell>
          <cell r="F12">
            <v>0</v>
          </cell>
          <cell r="G12">
            <v>0</v>
          </cell>
          <cell r="I12" t="str">
            <v>#</v>
          </cell>
          <cell r="J12" t="str">
            <v>#</v>
          </cell>
          <cell r="K12" t="str">
            <v>#</v>
          </cell>
          <cell r="M12" t="str">
            <v>#</v>
          </cell>
          <cell r="N12" t="str">
            <v>#</v>
          </cell>
          <cell r="O12" t="str">
            <v>#</v>
          </cell>
          <cell r="Q12" t="str">
            <v>#</v>
          </cell>
          <cell r="R12" t="str">
            <v>#</v>
          </cell>
          <cell r="S12" t="str">
            <v>#</v>
          </cell>
          <cell r="U12" t="str">
            <v>#</v>
          </cell>
          <cell r="V12" t="str">
            <v>#</v>
          </cell>
          <cell r="W12" t="str">
            <v>#</v>
          </cell>
          <cell r="X12" t="str">
            <v>#</v>
          </cell>
          <cell r="Y12">
            <v>0</v>
          </cell>
        </row>
        <row r="13">
          <cell r="A13" t="str">
            <v>Middlesbrough</v>
          </cell>
          <cell r="B13">
            <v>45</v>
          </cell>
          <cell r="C13">
            <v>11</v>
          </cell>
          <cell r="E13">
            <v>0.2</v>
          </cell>
          <cell r="F13">
            <v>0.2</v>
          </cell>
          <cell r="G13">
            <v>0.4</v>
          </cell>
          <cell r="I13">
            <v>71</v>
          </cell>
          <cell r="J13">
            <v>82</v>
          </cell>
          <cell r="K13">
            <v>77</v>
          </cell>
          <cell r="M13">
            <v>75</v>
          </cell>
          <cell r="N13">
            <v>86</v>
          </cell>
          <cell r="O13">
            <v>81</v>
          </cell>
          <cell r="Q13">
            <v>61</v>
          </cell>
          <cell r="R13">
            <v>75</v>
          </cell>
          <cell r="S13">
            <v>68</v>
          </cell>
          <cell r="U13">
            <v>79</v>
          </cell>
          <cell r="V13">
            <v>80</v>
          </cell>
          <cell r="W13">
            <v>79</v>
          </cell>
          <cell r="Y13">
            <v>24</v>
          </cell>
        </row>
        <row r="14">
          <cell r="A14" t="str">
            <v>Newcastle upon Tyne</v>
          </cell>
          <cell r="B14">
            <v>69</v>
          </cell>
          <cell r="C14">
            <v>32</v>
          </cell>
          <cell r="E14">
            <v>0.6</v>
          </cell>
          <cell r="F14">
            <v>0.6</v>
          </cell>
          <cell r="G14">
            <v>1.2</v>
          </cell>
          <cell r="I14">
            <v>76</v>
          </cell>
          <cell r="J14">
            <v>84</v>
          </cell>
          <cell r="K14">
            <v>80</v>
          </cell>
          <cell r="M14">
            <v>80</v>
          </cell>
          <cell r="N14">
            <v>87</v>
          </cell>
          <cell r="O14">
            <v>83</v>
          </cell>
          <cell r="Q14">
            <v>66</v>
          </cell>
          <cell r="R14">
            <v>79</v>
          </cell>
          <cell r="S14">
            <v>72</v>
          </cell>
          <cell r="U14">
            <v>81</v>
          </cell>
          <cell r="V14">
            <v>81</v>
          </cell>
          <cell r="W14">
            <v>81</v>
          </cell>
          <cell r="Y14">
            <v>46</v>
          </cell>
        </row>
        <row r="15">
          <cell r="A15" t="str">
            <v>North Tyneside</v>
          </cell>
          <cell r="B15">
            <v>56</v>
          </cell>
          <cell r="C15">
            <v>9</v>
          </cell>
          <cell r="E15">
            <v>0.1</v>
          </cell>
          <cell r="F15">
            <v>0.1</v>
          </cell>
          <cell r="G15">
            <v>0.2</v>
          </cell>
          <cell r="I15" t="str">
            <v>#</v>
          </cell>
          <cell r="J15" t="str">
            <v>#</v>
          </cell>
          <cell r="K15" t="str">
            <v>#</v>
          </cell>
          <cell r="M15" t="str">
            <v>#</v>
          </cell>
          <cell r="N15" t="str">
            <v>#</v>
          </cell>
          <cell r="O15" t="str">
            <v>#</v>
          </cell>
          <cell r="Q15" t="str">
            <v>#</v>
          </cell>
          <cell r="R15" t="str">
            <v>#</v>
          </cell>
          <cell r="S15" t="str">
            <v>#</v>
          </cell>
          <cell r="U15" t="str">
            <v>#</v>
          </cell>
          <cell r="V15" t="str">
            <v>#</v>
          </cell>
          <cell r="W15" t="str">
            <v>#</v>
          </cell>
          <cell r="X15" t="str">
            <v>#</v>
          </cell>
          <cell r="Y15">
            <v>16</v>
          </cell>
        </row>
        <row r="16">
          <cell r="A16" t="str">
            <v>Northumberland</v>
          </cell>
          <cell r="B16">
            <v>52</v>
          </cell>
          <cell r="C16">
            <v>49</v>
          </cell>
          <cell r="E16">
            <v>1.7</v>
          </cell>
          <cell r="F16">
            <v>1.6</v>
          </cell>
          <cell r="G16">
            <v>3.3</v>
          </cell>
          <cell r="I16">
            <v>75</v>
          </cell>
          <cell r="J16">
            <v>85</v>
          </cell>
          <cell r="K16">
            <v>80</v>
          </cell>
          <cell r="M16">
            <v>82</v>
          </cell>
          <cell r="N16">
            <v>87</v>
          </cell>
          <cell r="O16">
            <v>84</v>
          </cell>
          <cell r="Q16">
            <v>62</v>
          </cell>
          <cell r="R16">
            <v>80</v>
          </cell>
          <cell r="S16">
            <v>71</v>
          </cell>
          <cell r="U16">
            <v>76</v>
          </cell>
          <cell r="V16">
            <v>76</v>
          </cell>
          <cell r="W16">
            <v>76</v>
          </cell>
          <cell r="Y16">
            <v>94</v>
          </cell>
        </row>
        <row r="17">
          <cell r="A17" t="str">
            <v>Redcar and Cleveland</v>
          </cell>
          <cell r="B17">
            <v>47</v>
          </cell>
          <cell r="C17">
            <v>12</v>
          </cell>
          <cell r="E17">
            <v>0.2</v>
          </cell>
          <cell r="F17">
            <v>0.2</v>
          </cell>
          <cell r="G17">
            <v>0.3</v>
          </cell>
          <cell r="I17" t="str">
            <v>#</v>
          </cell>
          <cell r="J17" t="str">
            <v>#</v>
          </cell>
          <cell r="K17" t="str">
            <v>#</v>
          </cell>
          <cell r="M17" t="str">
            <v>#</v>
          </cell>
          <cell r="N17" t="str">
            <v>#</v>
          </cell>
          <cell r="O17" t="str">
            <v>#</v>
          </cell>
          <cell r="Q17" t="str">
            <v>#</v>
          </cell>
          <cell r="R17" t="str">
            <v>#</v>
          </cell>
          <cell r="S17" t="str">
            <v>#</v>
          </cell>
          <cell r="U17" t="str">
            <v>#</v>
          </cell>
          <cell r="V17" t="str">
            <v>#</v>
          </cell>
          <cell r="W17" t="str">
            <v>#</v>
          </cell>
          <cell r="X17" t="str">
            <v>#</v>
          </cell>
          <cell r="Y17">
            <v>26</v>
          </cell>
        </row>
        <row r="18">
          <cell r="A18" t="str">
            <v>South Tyneside</v>
          </cell>
          <cell r="B18">
            <v>48</v>
          </cell>
          <cell r="C18">
            <v>38</v>
          </cell>
          <cell r="E18">
            <v>0.6</v>
          </cell>
          <cell r="F18">
            <v>0.6</v>
          </cell>
          <cell r="G18">
            <v>1.2</v>
          </cell>
          <cell r="I18">
            <v>76</v>
          </cell>
          <cell r="J18">
            <v>89</v>
          </cell>
          <cell r="K18">
            <v>82</v>
          </cell>
          <cell r="M18">
            <v>80</v>
          </cell>
          <cell r="N18">
            <v>89</v>
          </cell>
          <cell r="O18">
            <v>84</v>
          </cell>
          <cell r="Q18">
            <v>64</v>
          </cell>
          <cell r="R18">
            <v>84</v>
          </cell>
          <cell r="S18">
            <v>74</v>
          </cell>
          <cell r="U18">
            <v>80</v>
          </cell>
          <cell r="V18">
            <v>85</v>
          </cell>
          <cell r="W18">
            <v>82</v>
          </cell>
          <cell r="Y18">
            <v>79</v>
          </cell>
        </row>
        <row r="19">
          <cell r="A19" t="str">
            <v>Stockton-on-Tees</v>
          </cell>
          <cell r="B19">
            <v>61</v>
          </cell>
          <cell r="C19">
            <v>35</v>
          </cell>
          <cell r="E19">
            <v>0.6</v>
          </cell>
          <cell r="F19">
            <v>0.6</v>
          </cell>
          <cell r="G19">
            <v>1.2</v>
          </cell>
          <cell r="I19">
            <v>79</v>
          </cell>
          <cell r="J19">
            <v>90</v>
          </cell>
          <cell r="K19">
            <v>84</v>
          </cell>
          <cell r="M19">
            <v>83</v>
          </cell>
          <cell r="N19">
            <v>90</v>
          </cell>
          <cell r="O19">
            <v>87</v>
          </cell>
          <cell r="Q19">
            <v>69</v>
          </cell>
          <cell r="R19">
            <v>82</v>
          </cell>
          <cell r="S19">
            <v>75</v>
          </cell>
          <cell r="U19">
            <v>87</v>
          </cell>
          <cell r="V19">
            <v>86</v>
          </cell>
          <cell r="W19">
            <v>87</v>
          </cell>
          <cell r="Y19">
            <v>57</v>
          </cell>
        </row>
        <row r="20">
          <cell r="A20" t="str">
            <v>Sunderland</v>
          </cell>
          <cell r="B20">
            <v>79</v>
          </cell>
          <cell r="C20">
            <v>49</v>
          </cell>
          <cell r="E20">
            <v>1</v>
          </cell>
          <cell r="F20">
            <v>0.9</v>
          </cell>
          <cell r="G20">
            <v>2</v>
          </cell>
          <cell r="I20">
            <v>73</v>
          </cell>
          <cell r="J20">
            <v>84</v>
          </cell>
          <cell r="K20">
            <v>78</v>
          </cell>
          <cell r="M20">
            <v>76</v>
          </cell>
          <cell r="N20">
            <v>86</v>
          </cell>
          <cell r="O20">
            <v>81</v>
          </cell>
          <cell r="Q20">
            <v>61</v>
          </cell>
          <cell r="R20">
            <v>79</v>
          </cell>
          <cell r="S20">
            <v>69</v>
          </cell>
          <cell r="U20">
            <v>77</v>
          </cell>
          <cell r="V20">
            <v>77</v>
          </cell>
          <cell r="W20">
            <v>77</v>
          </cell>
          <cell r="Y20">
            <v>62</v>
          </cell>
        </row>
        <row r="22">
          <cell r="A22" t="str">
            <v>NORTH WEST</v>
          </cell>
          <cell r="B22">
            <v>2475</v>
          </cell>
          <cell r="C22">
            <v>1715</v>
          </cell>
          <cell r="E22">
            <v>26.7</v>
          </cell>
          <cell r="F22">
            <v>25.9</v>
          </cell>
          <cell r="G22">
            <v>52.7</v>
          </cell>
          <cell r="I22">
            <v>78</v>
          </cell>
          <cell r="J22">
            <v>86</v>
          </cell>
          <cell r="K22">
            <v>82</v>
          </cell>
          <cell r="M22">
            <v>83</v>
          </cell>
          <cell r="N22">
            <v>88</v>
          </cell>
          <cell r="O22">
            <v>85</v>
          </cell>
          <cell r="Q22">
            <v>66</v>
          </cell>
          <cell r="R22">
            <v>80</v>
          </cell>
          <cell r="S22">
            <v>73</v>
          </cell>
          <cell r="U22">
            <v>83</v>
          </cell>
          <cell r="V22">
            <v>82</v>
          </cell>
          <cell r="W22">
            <v>83</v>
          </cell>
          <cell r="Y22">
            <v>69</v>
          </cell>
        </row>
        <row r="23">
          <cell r="A23" t="str">
            <v>Blackburn with Darwen</v>
          </cell>
          <cell r="B23">
            <v>51</v>
          </cell>
          <cell r="C23">
            <v>27</v>
          </cell>
          <cell r="E23">
            <v>0.5</v>
          </cell>
          <cell r="F23">
            <v>0.5</v>
          </cell>
          <cell r="G23">
            <v>1</v>
          </cell>
          <cell r="I23">
            <v>74</v>
          </cell>
          <cell r="J23">
            <v>83</v>
          </cell>
          <cell r="K23">
            <v>79</v>
          </cell>
          <cell r="M23">
            <v>80</v>
          </cell>
          <cell r="N23">
            <v>85</v>
          </cell>
          <cell r="O23">
            <v>82</v>
          </cell>
          <cell r="Q23">
            <v>62</v>
          </cell>
          <cell r="R23">
            <v>76</v>
          </cell>
          <cell r="S23">
            <v>69</v>
          </cell>
          <cell r="U23">
            <v>79</v>
          </cell>
          <cell r="V23">
            <v>78</v>
          </cell>
          <cell r="W23">
            <v>78</v>
          </cell>
          <cell r="Y23">
            <v>53</v>
          </cell>
        </row>
        <row r="24">
          <cell r="A24" t="str">
            <v>Blackpool</v>
          </cell>
          <cell r="B24">
            <v>32</v>
          </cell>
          <cell r="C24">
            <v>16</v>
          </cell>
          <cell r="E24">
            <v>0.4</v>
          </cell>
          <cell r="F24">
            <v>0.4</v>
          </cell>
          <cell r="G24">
            <v>0.8</v>
          </cell>
          <cell r="I24">
            <v>74</v>
          </cell>
          <cell r="J24">
            <v>81</v>
          </cell>
          <cell r="K24">
            <v>77</v>
          </cell>
          <cell r="M24">
            <v>78</v>
          </cell>
          <cell r="N24">
            <v>84</v>
          </cell>
          <cell r="O24">
            <v>81</v>
          </cell>
          <cell r="Q24">
            <v>57</v>
          </cell>
          <cell r="R24">
            <v>73</v>
          </cell>
          <cell r="S24">
            <v>65</v>
          </cell>
          <cell r="U24">
            <v>77</v>
          </cell>
          <cell r="V24">
            <v>77</v>
          </cell>
          <cell r="W24">
            <v>77</v>
          </cell>
          <cell r="Y24">
            <v>50</v>
          </cell>
        </row>
        <row r="25">
          <cell r="A25" t="str">
            <v>Bolton</v>
          </cell>
          <cell r="B25">
            <v>97</v>
          </cell>
          <cell r="C25">
            <v>86</v>
          </cell>
          <cell r="E25">
            <v>1.5</v>
          </cell>
          <cell r="F25">
            <v>1.5</v>
          </cell>
          <cell r="G25">
            <v>2.9</v>
          </cell>
          <cell r="I25">
            <v>77</v>
          </cell>
          <cell r="J25">
            <v>85</v>
          </cell>
          <cell r="K25">
            <v>81</v>
          </cell>
          <cell r="M25">
            <v>82</v>
          </cell>
          <cell r="N25">
            <v>86</v>
          </cell>
          <cell r="O25">
            <v>84</v>
          </cell>
          <cell r="Q25">
            <v>68</v>
          </cell>
          <cell r="R25">
            <v>80</v>
          </cell>
          <cell r="S25">
            <v>74</v>
          </cell>
          <cell r="U25">
            <v>83</v>
          </cell>
          <cell r="V25">
            <v>82</v>
          </cell>
          <cell r="W25">
            <v>83</v>
          </cell>
          <cell r="Y25">
            <v>89</v>
          </cell>
        </row>
        <row r="26">
          <cell r="A26" t="str">
            <v>Bury</v>
          </cell>
          <cell r="B26">
            <v>64</v>
          </cell>
          <cell r="C26">
            <v>50</v>
          </cell>
          <cell r="E26">
            <v>0.8</v>
          </cell>
          <cell r="F26">
            <v>0.8</v>
          </cell>
          <cell r="G26">
            <v>1.6</v>
          </cell>
          <cell r="I26">
            <v>79</v>
          </cell>
          <cell r="J26">
            <v>83</v>
          </cell>
          <cell r="K26">
            <v>81</v>
          </cell>
          <cell r="M26">
            <v>83</v>
          </cell>
          <cell r="N26">
            <v>86</v>
          </cell>
          <cell r="O26">
            <v>84</v>
          </cell>
          <cell r="Q26">
            <v>64</v>
          </cell>
          <cell r="R26">
            <v>74</v>
          </cell>
          <cell r="S26">
            <v>69</v>
          </cell>
          <cell r="U26">
            <v>83</v>
          </cell>
          <cell r="V26">
            <v>80</v>
          </cell>
          <cell r="W26">
            <v>82</v>
          </cell>
          <cell r="Y26">
            <v>78</v>
          </cell>
        </row>
        <row r="27">
          <cell r="A27" t="str">
            <v>Cheshire East</v>
          </cell>
          <cell r="B27">
            <v>126</v>
          </cell>
          <cell r="C27">
            <v>92</v>
          </cell>
          <cell r="E27">
            <v>1.5</v>
          </cell>
          <cell r="F27">
            <v>1.4</v>
          </cell>
          <cell r="G27">
            <v>2.9</v>
          </cell>
          <cell r="I27">
            <v>83</v>
          </cell>
          <cell r="J27">
            <v>90</v>
          </cell>
          <cell r="K27">
            <v>86</v>
          </cell>
          <cell r="M27">
            <v>86</v>
          </cell>
          <cell r="N27">
            <v>91</v>
          </cell>
          <cell r="O27">
            <v>89</v>
          </cell>
          <cell r="Q27">
            <v>72</v>
          </cell>
          <cell r="R27">
            <v>85</v>
          </cell>
          <cell r="S27">
            <v>78</v>
          </cell>
          <cell r="U27">
            <v>85</v>
          </cell>
          <cell r="V27">
            <v>83</v>
          </cell>
          <cell r="W27">
            <v>84</v>
          </cell>
          <cell r="Y27">
            <v>73</v>
          </cell>
        </row>
        <row r="28">
          <cell r="A28" t="str">
            <v>Cheshire West and Chester</v>
          </cell>
          <cell r="B28">
            <v>134</v>
          </cell>
          <cell r="C28">
            <v>103</v>
          </cell>
          <cell r="E28">
            <v>1.4</v>
          </cell>
          <cell r="F28">
            <v>1.3</v>
          </cell>
          <cell r="G28">
            <v>2.6</v>
          </cell>
          <cell r="I28">
            <v>79</v>
          </cell>
          <cell r="J28">
            <v>86</v>
          </cell>
          <cell r="K28">
            <v>83</v>
          </cell>
          <cell r="M28">
            <v>83</v>
          </cell>
          <cell r="N28">
            <v>88</v>
          </cell>
          <cell r="O28">
            <v>85</v>
          </cell>
          <cell r="Q28">
            <v>67</v>
          </cell>
          <cell r="R28">
            <v>81</v>
          </cell>
          <cell r="S28">
            <v>74</v>
          </cell>
          <cell r="U28">
            <v>81</v>
          </cell>
          <cell r="V28">
            <v>83</v>
          </cell>
          <cell r="W28">
            <v>82</v>
          </cell>
          <cell r="Y28">
            <v>77</v>
          </cell>
        </row>
        <row r="29">
          <cell r="A29" t="str">
            <v>Cumbria</v>
          </cell>
          <cell r="B29">
            <v>250</v>
          </cell>
          <cell r="C29">
            <v>167</v>
          </cell>
          <cell r="E29">
            <v>1.7</v>
          </cell>
          <cell r="F29">
            <v>1.6</v>
          </cell>
          <cell r="G29">
            <v>3.3</v>
          </cell>
          <cell r="I29">
            <v>80</v>
          </cell>
          <cell r="J29">
            <v>87</v>
          </cell>
          <cell r="K29">
            <v>83</v>
          </cell>
          <cell r="M29">
            <v>84</v>
          </cell>
          <cell r="N29">
            <v>89</v>
          </cell>
          <cell r="O29">
            <v>86</v>
          </cell>
          <cell r="Q29">
            <v>65</v>
          </cell>
          <cell r="R29">
            <v>80</v>
          </cell>
          <cell r="S29">
            <v>73</v>
          </cell>
          <cell r="U29">
            <v>85</v>
          </cell>
          <cell r="V29">
            <v>83</v>
          </cell>
          <cell r="W29">
            <v>84</v>
          </cell>
          <cell r="Y29">
            <v>67</v>
          </cell>
        </row>
        <row r="30">
          <cell r="A30" t="str">
            <v>Halton</v>
          </cell>
          <cell r="B30">
            <v>52</v>
          </cell>
          <cell r="C30">
            <v>52</v>
          </cell>
          <cell r="E30">
            <v>0.7</v>
          </cell>
          <cell r="F30">
            <v>0.7</v>
          </cell>
          <cell r="G30">
            <v>1.4</v>
          </cell>
          <cell r="I30">
            <v>78</v>
          </cell>
          <cell r="J30">
            <v>87</v>
          </cell>
          <cell r="K30">
            <v>82</v>
          </cell>
          <cell r="M30">
            <v>82</v>
          </cell>
          <cell r="N30">
            <v>88</v>
          </cell>
          <cell r="O30">
            <v>85</v>
          </cell>
          <cell r="Q30">
            <v>67</v>
          </cell>
          <cell r="R30">
            <v>77</v>
          </cell>
          <cell r="S30">
            <v>72</v>
          </cell>
          <cell r="U30">
            <v>83</v>
          </cell>
          <cell r="V30">
            <v>84</v>
          </cell>
          <cell r="W30">
            <v>84</v>
          </cell>
          <cell r="Y30">
            <v>100</v>
          </cell>
        </row>
        <row r="31">
          <cell r="A31" t="str">
            <v>Knowsley</v>
          </cell>
          <cell r="B31">
            <v>55</v>
          </cell>
          <cell r="C31">
            <v>55</v>
          </cell>
          <cell r="E31">
            <v>0.9</v>
          </cell>
          <cell r="F31">
            <v>0.9</v>
          </cell>
          <cell r="G31">
            <v>1.8</v>
          </cell>
          <cell r="I31">
            <v>76</v>
          </cell>
          <cell r="J31">
            <v>84</v>
          </cell>
          <cell r="K31">
            <v>80</v>
          </cell>
          <cell r="M31">
            <v>82</v>
          </cell>
          <cell r="N31">
            <v>87</v>
          </cell>
          <cell r="O31">
            <v>85</v>
          </cell>
          <cell r="Q31">
            <v>58</v>
          </cell>
          <cell r="R31">
            <v>78</v>
          </cell>
          <cell r="S31">
            <v>68</v>
          </cell>
          <cell r="U31">
            <v>83</v>
          </cell>
          <cell r="V31">
            <v>84</v>
          </cell>
          <cell r="W31">
            <v>84</v>
          </cell>
          <cell r="Y31">
            <v>100</v>
          </cell>
        </row>
        <row r="32">
          <cell r="A32" t="str">
            <v>Lancashire</v>
          </cell>
          <cell r="B32">
            <v>498</v>
          </cell>
          <cell r="C32">
            <v>298</v>
          </cell>
          <cell r="E32">
            <v>3.5</v>
          </cell>
          <cell r="F32">
            <v>3.2</v>
          </cell>
          <cell r="G32">
            <v>6.7</v>
          </cell>
          <cell r="I32">
            <v>77</v>
          </cell>
          <cell r="J32">
            <v>86</v>
          </cell>
          <cell r="K32">
            <v>81</v>
          </cell>
          <cell r="M32">
            <v>82</v>
          </cell>
          <cell r="N32">
            <v>89</v>
          </cell>
          <cell r="O32">
            <v>85</v>
          </cell>
          <cell r="Q32">
            <v>66</v>
          </cell>
          <cell r="R32">
            <v>81</v>
          </cell>
          <cell r="S32">
            <v>73</v>
          </cell>
          <cell r="U32">
            <v>81</v>
          </cell>
          <cell r="V32">
            <v>82</v>
          </cell>
          <cell r="W32">
            <v>82</v>
          </cell>
          <cell r="Y32">
            <v>60</v>
          </cell>
        </row>
        <row r="33">
          <cell r="A33" t="str">
            <v>Liverpool</v>
          </cell>
          <cell r="B33">
            <v>118</v>
          </cell>
          <cell r="C33">
            <v>83</v>
          </cell>
          <cell r="E33">
            <v>1.6</v>
          </cell>
          <cell r="F33">
            <v>1.6</v>
          </cell>
          <cell r="G33">
            <v>3.3</v>
          </cell>
          <cell r="I33">
            <v>73</v>
          </cell>
          <cell r="J33">
            <v>82</v>
          </cell>
          <cell r="K33">
            <v>77</v>
          </cell>
          <cell r="M33">
            <v>78</v>
          </cell>
          <cell r="N33">
            <v>84</v>
          </cell>
          <cell r="O33">
            <v>81</v>
          </cell>
          <cell r="Q33">
            <v>61</v>
          </cell>
          <cell r="R33">
            <v>75</v>
          </cell>
          <cell r="S33">
            <v>68</v>
          </cell>
          <cell r="U33">
            <v>81</v>
          </cell>
          <cell r="V33">
            <v>79</v>
          </cell>
          <cell r="W33">
            <v>80</v>
          </cell>
          <cell r="Y33">
            <v>70</v>
          </cell>
        </row>
        <row r="34">
          <cell r="A34" t="str">
            <v>Manchester</v>
          </cell>
          <cell r="B34">
            <v>136</v>
          </cell>
          <cell r="C34">
            <v>72</v>
          </cell>
          <cell r="E34">
            <v>1.3</v>
          </cell>
          <cell r="F34">
            <v>1.2</v>
          </cell>
          <cell r="G34">
            <v>2.5</v>
          </cell>
          <cell r="I34">
            <v>70</v>
          </cell>
          <cell r="J34">
            <v>77</v>
          </cell>
          <cell r="K34">
            <v>73</v>
          </cell>
          <cell r="M34">
            <v>76</v>
          </cell>
          <cell r="N34">
            <v>80</v>
          </cell>
          <cell r="O34">
            <v>78</v>
          </cell>
          <cell r="Q34">
            <v>57</v>
          </cell>
          <cell r="R34">
            <v>69</v>
          </cell>
          <cell r="S34">
            <v>63</v>
          </cell>
          <cell r="U34">
            <v>77</v>
          </cell>
          <cell r="V34">
            <v>76</v>
          </cell>
          <cell r="W34">
            <v>77</v>
          </cell>
          <cell r="Y34">
            <v>53</v>
          </cell>
        </row>
        <row r="35">
          <cell r="A35" t="str">
            <v>Oldham</v>
          </cell>
          <cell r="B35">
            <v>86</v>
          </cell>
          <cell r="C35">
            <v>43</v>
          </cell>
          <cell r="E35">
            <v>0.7</v>
          </cell>
          <cell r="F35">
            <v>0.7</v>
          </cell>
          <cell r="G35">
            <v>1.4</v>
          </cell>
          <cell r="I35">
            <v>79</v>
          </cell>
          <cell r="J35">
            <v>82</v>
          </cell>
          <cell r="K35">
            <v>80</v>
          </cell>
          <cell r="M35">
            <v>82</v>
          </cell>
          <cell r="N35">
            <v>85</v>
          </cell>
          <cell r="O35">
            <v>83</v>
          </cell>
          <cell r="Q35">
            <v>69</v>
          </cell>
          <cell r="R35">
            <v>78</v>
          </cell>
          <cell r="S35">
            <v>74</v>
          </cell>
          <cell r="U35">
            <v>84</v>
          </cell>
          <cell r="V35">
            <v>78</v>
          </cell>
          <cell r="W35">
            <v>81</v>
          </cell>
          <cell r="Y35">
            <v>50</v>
          </cell>
        </row>
        <row r="36">
          <cell r="A36" t="str">
            <v>Rochdale</v>
          </cell>
          <cell r="B36">
            <v>72</v>
          </cell>
          <cell r="C36">
            <v>58</v>
          </cell>
          <cell r="E36">
            <v>1.1000000000000001</v>
          </cell>
          <cell r="F36">
            <v>1</v>
          </cell>
          <cell r="G36">
            <v>2.1</v>
          </cell>
          <cell r="I36">
            <v>77</v>
          </cell>
          <cell r="J36">
            <v>86</v>
          </cell>
          <cell r="K36">
            <v>82</v>
          </cell>
          <cell r="M36">
            <v>81</v>
          </cell>
          <cell r="N36">
            <v>88</v>
          </cell>
          <cell r="O36">
            <v>85</v>
          </cell>
          <cell r="Q36">
            <v>66</v>
          </cell>
          <cell r="R36">
            <v>79</v>
          </cell>
          <cell r="S36">
            <v>73</v>
          </cell>
          <cell r="U36">
            <v>79</v>
          </cell>
          <cell r="V36">
            <v>81</v>
          </cell>
          <cell r="W36">
            <v>80</v>
          </cell>
          <cell r="Y36">
            <v>81</v>
          </cell>
        </row>
        <row r="37">
          <cell r="A37" t="str">
            <v>Salford</v>
          </cell>
          <cell r="B37">
            <v>80</v>
          </cell>
          <cell r="C37">
            <v>45</v>
          </cell>
          <cell r="E37">
            <v>0.7</v>
          </cell>
          <cell r="F37">
            <v>0.7</v>
          </cell>
          <cell r="G37">
            <v>1.4</v>
          </cell>
          <cell r="I37" t="str">
            <v>#</v>
          </cell>
          <cell r="J37" t="str">
            <v>#</v>
          </cell>
          <cell r="K37" t="str">
            <v>#</v>
          </cell>
          <cell r="M37" t="str">
            <v>#</v>
          </cell>
          <cell r="N37" t="str">
            <v>#</v>
          </cell>
          <cell r="O37" t="str">
            <v>#</v>
          </cell>
          <cell r="Q37" t="str">
            <v>#</v>
          </cell>
          <cell r="R37" t="str">
            <v>#</v>
          </cell>
          <cell r="S37" t="str">
            <v>#</v>
          </cell>
          <cell r="U37" t="str">
            <v>#</v>
          </cell>
          <cell r="V37" t="str">
            <v>#</v>
          </cell>
          <cell r="W37" t="str">
            <v>#</v>
          </cell>
          <cell r="X37" t="str">
            <v>#</v>
          </cell>
          <cell r="Y37">
            <v>56</v>
          </cell>
        </row>
        <row r="38">
          <cell r="A38" t="str">
            <v>Sefton</v>
          </cell>
          <cell r="B38">
            <v>76</v>
          </cell>
          <cell r="C38">
            <v>14</v>
          </cell>
          <cell r="E38">
            <v>0.2</v>
          </cell>
          <cell r="F38">
            <v>0.2</v>
          </cell>
          <cell r="G38">
            <v>0.5</v>
          </cell>
          <cell r="I38" t="str">
            <v>#</v>
          </cell>
          <cell r="J38" t="str">
            <v>#</v>
          </cell>
          <cell r="K38" t="str">
            <v>#</v>
          </cell>
          <cell r="M38" t="str">
            <v>#</v>
          </cell>
          <cell r="N38" t="str">
            <v>#</v>
          </cell>
          <cell r="O38" t="str">
            <v>#</v>
          </cell>
          <cell r="Q38" t="str">
            <v>#</v>
          </cell>
          <cell r="R38" t="str">
            <v>#</v>
          </cell>
          <cell r="S38" t="str">
            <v>#</v>
          </cell>
          <cell r="U38" t="str">
            <v>#</v>
          </cell>
          <cell r="V38" t="str">
            <v>#</v>
          </cell>
          <cell r="W38" t="str">
            <v>#</v>
          </cell>
          <cell r="X38" t="str">
            <v>#</v>
          </cell>
          <cell r="Y38">
            <v>18</v>
          </cell>
        </row>
        <row r="39">
          <cell r="A39" t="str">
            <v>St. Helens</v>
          </cell>
          <cell r="B39">
            <v>56</v>
          </cell>
          <cell r="C39">
            <v>56</v>
          </cell>
          <cell r="E39">
            <v>1.1000000000000001</v>
          </cell>
          <cell r="F39">
            <v>1</v>
          </cell>
          <cell r="G39">
            <v>2.1</v>
          </cell>
          <cell r="I39">
            <v>80</v>
          </cell>
          <cell r="J39">
            <v>88</v>
          </cell>
          <cell r="K39">
            <v>84</v>
          </cell>
          <cell r="M39">
            <v>85</v>
          </cell>
          <cell r="N39">
            <v>89</v>
          </cell>
          <cell r="O39">
            <v>87</v>
          </cell>
          <cell r="Q39">
            <v>65</v>
          </cell>
          <cell r="R39">
            <v>80</v>
          </cell>
          <cell r="S39">
            <v>72</v>
          </cell>
          <cell r="U39">
            <v>85</v>
          </cell>
          <cell r="V39">
            <v>85</v>
          </cell>
          <cell r="W39">
            <v>85</v>
          </cell>
          <cell r="Y39">
            <v>100</v>
          </cell>
        </row>
        <row r="40">
          <cell r="A40" t="str">
            <v>Stockport</v>
          </cell>
          <cell r="B40">
            <v>84</v>
          </cell>
          <cell r="C40">
            <v>61</v>
          </cell>
          <cell r="E40">
            <v>1.1000000000000001</v>
          </cell>
          <cell r="F40">
            <v>1.1000000000000001</v>
          </cell>
          <cell r="G40">
            <v>2.2000000000000002</v>
          </cell>
          <cell r="I40">
            <v>83</v>
          </cell>
          <cell r="J40">
            <v>91</v>
          </cell>
          <cell r="K40">
            <v>87</v>
          </cell>
          <cell r="M40">
            <v>89</v>
          </cell>
          <cell r="N40">
            <v>92</v>
          </cell>
          <cell r="O40">
            <v>90</v>
          </cell>
          <cell r="Q40">
            <v>71</v>
          </cell>
          <cell r="R40">
            <v>85</v>
          </cell>
          <cell r="S40">
            <v>78</v>
          </cell>
          <cell r="U40">
            <v>85</v>
          </cell>
          <cell r="V40">
            <v>87</v>
          </cell>
          <cell r="W40">
            <v>86</v>
          </cell>
          <cell r="Y40">
            <v>73</v>
          </cell>
        </row>
        <row r="41">
          <cell r="A41" t="str">
            <v>Tameside</v>
          </cell>
          <cell r="B41">
            <v>76</v>
          </cell>
          <cell r="C41">
            <v>63</v>
          </cell>
          <cell r="E41">
            <v>1.1000000000000001</v>
          </cell>
          <cell r="F41">
            <v>1</v>
          </cell>
          <cell r="G41">
            <v>2.1</v>
          </cell>
          <cell r="I41">
            <v>76</v>
          </cell>
          <cell r="J41">
            <v>87</v>
          </cell>
          <cell r="K41">
            <v>81</v>
          </cell>
          <cell r="M41">
            <v>82</v>
          </cell>
          <cell r="N41">
            <v>89</v>
          </cell>
          <cell r="O41">
            <v>85</v>
          </cell>
          <cell r="Q41">
            <v>63</v>
          </cell>
          <cell r="R41">
            <v>80</v>
          </cell>
          <cell r="S41">
            <v>71</v>
          </cell>
          <cell r="U41">
            <v>80</v>
          </cell>
          <cell r="V41">
            <v>82</v>
          </cell>
          <cell r="W41">
            <v>81</v>
          </cell>
          <cell r="Y41">
            <v>83</v>
          </cell>
        </row>
        <row r="42">
          <cell r="A42" t="str">
            <v>Trafford</v>
          </cell>
          <cell r="B42">
            <v>63</v>
          </cell>
          <cell r="C42">
            <v>56</v>
          </cell>
          <cell r="E42">
            <v>1.1000000000000001</v>
          </cell>
          <cell r="F42">
            <v>1.1000000000000001</v>
          </cell>
          <cell r="G42">
            <v>2.2000000000000002</v>
          </cell>
          <cell r="I42">
            <v>83</v>
          </cell>
          <cell r="J42">
            <v>91</v>
          </cell>
          <cell r="K42">
            <v>87</v>
          </cell>
          <cell r="M42">
            <v>87</v>
          </cell>
          <cell r="N42">
            <v>92</v>
          </cell>
          <cell r="O42">
            <v>89</v>
          </cell>
          <cell r="Q42">
            <v>73</v>
          </cell>
          <cell r="R42">
            <v>87</v>
          </cell>
          <cell r="S42">
            <v>79</v>
          </cell>
          <cell r="U42">
            <v>86</v>
          </cell>
          <cell r="V42">
            <v>87</v>
          </cell>
          <cell r="W42">
            <v>87</v>
          </cell>
          <cell r="Y42">
            <v>89</v>
          </cell>
        </row>
        <row r="43">
          <cell r="A43" t="str">
            <v>Warrington</v>
          </cell>
          <cell r="B43">
            <v>70</v>
          </cell>
          <cell r="C43">
            <v>63</v>
          </cell>
          <cell r="E43">
            <v>1.1000000000000001</v>
          </cell>
          <cell r="F43">
            <v>1.1000000000000001</v>
          </cell>
          <cell r="G43">
            <v>2.2000000000000002</v>
          </cell>
          <cell r="I43">
            <v>81</v>
          </cell>
          <cell r="J43">
            <v>89</v>
          </cell>
          <cell r="K43">
            <v>85</v>
          </cell>
          <cell r="M43">
            <v>85</v>
          </cell>
          <cell r="N43">
            <v>90</v>
          </cell>
          <cell r="O43">
            <v>87</v>
          </cell>
          <cell r="Q43">
            <v>70</v>
          </cell>
          <cell r="R43">
            <v>85</v>
          </cell>
          <cell r="S43">
            <v>77</v>
          </cell>
          <cell r="U43">
            <v>85</v>
          </cell>
          <cell r="V43">
            <v>85</v>
          </cell>
          <cell r="W43">
            <v>85</v>
          </cell>
          <cell r="Y43">
            <v>90</v>
          </cell>
        </row>
        <row r="44">
          <cell r="A44" t="str">
            <v>Wigan</v>
          </cell>
          <cell r="B44">
            <v>106</v>
          </cell>
          <cell r="C44">
            <v>62</v>
          </cell>
          <cell r="E44">
            <v>1</v>
          </cell>
          <cell r="F44">
            <v>0.9</v>
          </cell>
          <cell r="G44">
            <v>2</v>
          </cell>
          <cell r="I44">
            <v>79</v>
          </cell>
          <cell r="J44">
            <v>88</v>
          </cell>
          <cell r="K44">
            <v>83</v>
          </cell>
          <cell r="M44">
            <v>82</v>
          </cell>
          <cell r="N44">
            <v>90</v>
          </cell>
          <cell r="O44">
            <v>86</v>
          </cell>
          <cell r="Q44">
            <v>65</v>
          </cell>
          <cell r="R44">
            <v>82</v>
          </cell>
          <cell r="S44">
            <v>73</v>
          </cell>
          <cell r="U44">
            <v>86</v>
          </cell>
          <cell r="V44">
            <v>88</v>
          </cell>
          <cell r="W44">
            <v>87</v>
          </cell>
          <cell r="Y44">
            <v>58</v>
          </cell>
        </row>
        <row r="45">
          <cell r="A45" t="str">
            <v>Wirral</v>
          </cell>
          <cell r="B45">
            <v>93</v>
          </cell>
          <cell r="C45">
            <v>93</v>
          </cell>
          <cell r="E45">
            <v>1.8</v>
          </cell>
          <cell r="F45">
            <v>1.8</v>
          </cell>
          <cell r="G45">
            <v>3.6</v>
          </cell>
          <cell r="I45">
            <v>79</v>
          </cell>
          <cell r="J45">
            <v>85</v>
          </cell>
          <cell r="K45">
            <v>82</v>
          </cell>
          <cell r="M45">
            <v>84</v>
          </cell>
          <cell r="N45">
            <v>87</v>
          </cell>
          <cell r="O45">
            <v>86</v>
          </cell>
          <cell r="Q45">
            <v>67</v>
          </cell>
          <cell r="R45">
            <v>79</v>
          </cell>
          <cell r="S45">
            <v>73</v>
          </cell>
          <cell r="U45">
            <v>84</v>
          </cell>
          <cell r="V45">
            <v>81</v>
          </cell>
          <cell r="W45">
            <v>82</v>
          </cell>
          <cell r="Y45">
            <v>100</v>
          </cell>
        </row>
        <row r="47">
          <cell r="A47" t="str">
            <v xml:space="preserve">YORKSHIRE &amp; HUMBER </v>
          </cell>
          <cell r="B47">
            <v>1729</v>
          </cell>
          <cell r="C47">
            <v>1085</v>
          </cell>
          <cell r="E47">
            <v>17.8</v>
          </cell>
          <cell r="F47">
            <v>17</v>
          </cell>
          <cell r="G47">
            <v>34.799999999999997</v>
          </cell>
          <cell r="I47">
            <v>74</v>
          </cell>
          <cell r="J47">
            <v>83</v>
          </cell>
          <cell r="K47">
            <v>78</v>
          </cell>
          <cell r="M47">
            <v>79</v>
          </cell>
          <cell r="N47">
            <v>85</v>
          </cell>
          <cell r="O47">
            <v>82</v>
          </cell>
          <cell r="Q47">
            <v>61</v>
          </cell>
          <cell r="R47">
            <v>77</v>
          </cell>
          <cell r="S47">
            <v>69</v>
          </cell>
          <cell r="U47">
            <v>79</v>
          </cell>
          <cell r="V47">
            <v>79</v>
          </cell>
          <cell r="W47">
            <v>79</v>
          </cell>
          <cell r="Y47">
            <v>63</v>
          </cell>
        </row>
        <row r="48">
          <cell r="A48" t="str">
            <v>Barnsley</v>
          </cell>
          <cell r="B48">
            <v>81</v>
          </cell>
          <cell r="C48">
            <v>42</v>
          </cell>
          <cell r="E48">
            <v>0.6</v>
          </cell>
          <cell r="F48">
            <v>0.6</v>
          </cell>
          <cell r="G48">
            <v>1.2</v>
          </cell>
          <cell r="I48">
            <v>71</v>
          </cell>
          <cell r="J48">
            <v>81</v>
          </cell>
          <cell r="K48">
            <v>76</v>
          </cell>
          <cell r="M48">
            <v>78</v>
          </cell>
          <cell r="N48">
            <v>82</v>
          </cell>
          <cell r="O48">
            <v>80</v>
          </cell>
          <cell r="Q48">
            <v>58</v>
          </cell>
          <cell r="R48">
            <v>71</v>
          </cell>
          <cell r="S48">
            <v>65</v>
          </cell>
          <cell r="U48">
            <v>80</v>
          </cell>
          <cell r="V48">
            <v>77</v>
          </cell>
          <cell r="W48">
            <v>78</v>
          </cell>
          <cell r="Y48">
            <v>52</v>
          </cell>
        </row>
        <row r="49">
          <cell r="A49" t="str">
            <v>Bradford</v>
          </cell>
          <cell r="B49">
            <v>163</v>
          </cell>
          <cell r="C49">
            <v>79</v>
          </cell>
          <cell r="E49">
            <v>1.5</v>
          </cell>
          <cell r="F49">
            <v>1.4</v>
          </cell>
          <cell r="G49">
            <v>2.9</v>
          </cell>
          <cell r="I49" t="str">
            <v>#</v>
          </cell>
          <cell r="J49" t="str">
            <v>#</v>
          </cell>
          <cell r="K49" t="str">
            <v>#</v>
          </cell>
          <cell r="M49" t="str">
            <v>#</v>
          </cell>
          <cell r="N49" t="str">
            <v>#</v>
          </cell>
          <cell r="O49" t="str">
            <v>#</v>
          </cell>
          <cell r="Q49" t="str">
            <v>#</v>
          </cell>
          <cell r="R49" t="str">
            <v>#</v>
          </cell>
          <cell r="S49" t="str">
            <v>#</v>
          </cell>
          <cell r="U49" t="str">
            <v>#</v>
          </cell>
          <cell r="V49" t="str">
            <v>#</v>
          </cell>
          <cell r="W49" t="str">
            <v>#</v>
          </cell>
          <cell r="X49" t="str">
            <v>#</v>
          </cell>
          <cell r="Y49">
            <v>48</v>
          </cell>
        </row>
        <row r="50">
          <cell r="A50" t="str">
            <v>Calderdale</v>
          </cell>
          <cell r="B50">
            <v>81</v>
          </cell>
          <cell r="C50">
            <v>25</v>
          </cell>
          <cell r="E50">
            <v>0.5</v>
          </cell>
          <cell r="F50">
            <v>0.4</v>
          </cell>
          <cell r="G50">
            <v>0.9</v>
          </cell>
          <cell r="I50" t="str">
            <v>#</v>
          </cell>
          <cell r="J50" t="str">
            <v>#</v>
          </cell>
          <cell r="K50" t="str">
            <v>#</v>
          </cell>
          <cell r="M50" t="str">
            <v>#</v>
          </cell>
          <cell r="N50" t="str">
            <v>#</v>
          </cell>
          <cell r="O50" t="str">
            <v>#</v>
          </cell>
          <cell r="Q50" t="str">
            <v>#</v>
          </cell>
          <cell r="R50" t="str">
            <v>#</v>
          </cell>
          <cell r="S50" t="str">
            <v>#</v>
          </cell>
          <cell r="U50" t="str">
            <v>#</v>
          </cell>
          <cell r="V50" t="str">
            <v>#</v>
          </cell>
          <cell r="W50" t="str">
            <v>#</v>
          </cell>
          <cell r="X50" t="str">
            <v>#</v>
          </cell>
          <cell r="Y50">
            <v>31</v>
          </cell>
        </row>
        <row r="51">
          <cell r="A51" t="str">
            <v>Doncaster</v>
          </cell>
          <cell r="B51">
            <v>95</v>
          </cell>
          <cell r="C51">
            <v>76</v>
          </cell>
          <cell r="E51">
            <v>1.3</v>
          </cell>
          <cell r="F51">
            <v>1.3</v>
          </cell>
          <cell r="G51">
            <v>2.6</v>
          </cell>
          <cell r="I51">
            <v>73</v>
          </cell>
          <cell r="J51">
            <v>84</v>
          </cell>
          <cell r="K51">
            <v>79</v>
          </cell>
          <cell r="M51">
            <v>78</v>
          </cell>
          <cell r="N51">
            <v>86</v>
          </cell>
          <cell r="O51">
            <v>82</v>
          </cell>
          <cell r="Q51">
            <v>60</v>
          </cell>
          <cell r="R51">
            <v>76</v>
          </cell>
          <cell r="S51">
            <v>68</v>
          </cell>
          <cell r="U51">
            <v>79</v>
          </cell>
          <cell r="V51">
            <v>80</v>
          </cell>
          <cell r="W51">
            <v>80</v>
          </cell>
          <cell r="Y51">
            <v>80</v>
          </cell>
        </row>
        <row r="52">
          <cell r="A52" t="str">
            <v>East Riding of Yorkshire</v>
          </cell>
          <cell r="B52">
            <v>121</v>
          </cell>
          <cell r="C52">
            <v>72</v>
          </cell>
          <cell r="E52">
            <v>1</v>
          </cell>
          <cell r="F52">
            <v>1</v>
          </cell>
          <cell r="G52">
            <v>2</v>
          </cell>
          <cell r="I52">
            <v>72</v>
          </cell>
          <cell r="J52">
            <v>84</v>
          </cell>
          <cell r="K52">
            <v>78</v>
          </cell>
          <cell r="M52">
            <v>78</v>
          </cell>
          <cell r="N52">
            <v>87</v>
          </cell>
          <cell r="O52">
            <v>82</v>
          </cell>
          <cell r="Q52">
            <v>58</v>
          </cell>
          <cell r="R52">
            <v>76</v>
          </cell>
          <cell r="S52">
            <v>67</v>
          </cell>
          <cell r="U52">
            <v>79</v>
          </cell>
          <cell r="V52">
            <v>82</v>
          </cell>
          <cell r="W52">
            <v>80</v>
          </cell>
          <cell r="Y52">
            <v>60</v>
          </cell>
        </row>
        <row r="53">
          <cell r="A53" t="str">
            <v>Kingston Upon Hull, City of</v>
          </cell>
          <cell r="B53">
            <v>77</v>
          </cell>
          <cell r="C53">
            <v>51</v>
          </cell>
          <cell r="E53">
            <v>0.9</v>
          </cell>
          <cell r="F53">
            <v>0.8</v>
          </cell>
          <cell r="G53">
            <v>1.7</v>
          </cell>
          <cell r="I53">
            <v>72</v>
          </cell>
          <cell r="J53">
            <v>78</v>
          </cell>
          <cell r="K53">
            <v>75</v>
          </cell>
          <cell r="M53">
            <v>76</v>
          </cell>
          <cell r="N53">
            <v>82</v>
          </cell>
          <cell r="O53">
            <v>78</v>
          </cell>
          <cell r="Q53">
            <v>58</v>
          </cell>
          <cell r="R53">
            <v>71</v>
          </cell>
          <cell r="S53">
            <v>64</v>
          </cell>
          <cell r="U53">
            <v>76</v>
          </cell>
          <cell r="V53">
            <v>76</v>
          </cell>
          <cell r="W53">
            <v>76</v>
          </cell>
          <cell r="Y53">
            <v>66</v>
          </cell>
        </row>
        <row r="54">
          <cell r="A54" t="str">
            <v>Kirklees</v>
          </cell>
          <cell r="B54">
            <v>113</v>
          </cell>
          <cell r="C54">
            <v>60</v>
          </cell>
          <cell r="E54">
            <v>1.4</v>
          </cell>
          <cell r="F54">
            <v>1.3</v>
          </cell>
          <cell r="G54">
            <v>2.6</v>
          </cell>
          <cell r="I54">
            <v>76</v>
          </cell>
          <cell r="J54">
            <v>86</v>
          </cell>
          <cell r="K54">
            <v>81</v>
          </cell>
          <cell r="M54">
            <v>80</v>
          </cell>
          <cell r="N54">
            <v>87</v>
          </cell>
          <cell r="O54">
            <v>84</v>
          </cell>
          <cell r="Q54">
            <v>65</v>
          </cell>
          <cell r="R54">
            <v>81</v>
          </cell>
          <cell r="S54">
            <v>73</v>
          </cell>
          <cell r="U54">
            <v>80</v>
          </cell>
          <cell r="V54">
            <v>82</v>
          </cell>
          <cell r="W54">
            <v>81</v>
          </cell>
          <cell r="Y54">
            <v>53</v>
          </cell>
        </row>
        <row r="55">
          <cell r="A55" t="str">
            <v>Leeds</v>
          </cell>
          <cell r="B55">
            <v>219</v>
          </cell>
          <cell r="C55">
            <v>125</v>
          </cell>
          <cell r="E55">
            <v>2.2999999999999998</v>
          </cell>
          <cell r="F55">
            <v>2.2000000000000002</v>
          </cell>
          <cell r="G55">
            <v>4.5</v>
          </cell>
          <cell r="I55">
            <v>76</v>
          </cell>
          <cell r="J55">
            <v>85</v>
          </cell>
          <cell r="K55">
            <v>80</v>
          </cell>
          <cell r="M55">
            <v>80</v>
          </cell>
          <cell r="N55">
            <v>87</v>
          </cell>
          <cell r="O55">
            <v>84</v>
          </cell>
          <cell r="Q55">
            <v>65</v>
          </cell>
          <cell r="R55">
            <v>79</v>
          </cell>
          <cell r="S55">
            <v>72</v>
          </cell>
          <cell r="U55">
            <v>80</v>
          </cell>
          <cell r="V55">
            <v>79</v>
          </cell>
          <cell r="W55">
            <v>80</v>
          </cell>
          <cell r="Y55">
            <v>57</v>
          </cell>
        </row>
        <row r="56">
          <cell r="A56" t="str">
            <v>North East Lincolnshire</v>
          </cell>
          <cell r="B56">
            <v>46</v>
          </cell>
          <cell r="C56">
            <v>26</v>
          </cell>
          <cell r="E56">
            <v>0.6</v>
          </cell>
          <cell r="F56">
            <v>0.6</v>
          </cell>
          <cell r="G56">
            <v>1.2</v>
          </cell>
          <cell r="I56">
            <v>69</v>
          </cell>
          <cell r="J56">
            <v>84</v>
          </cell>
          <cell r="K56">
            <v>76</v>
          </cell>
          <cell r="M56">
            <v>76</v>
          </cell>
          <cell r="N56">
            <v>85</v>
          </cell>
          <cell r="O56">
            <v>80</v>
          </cell>
          <cell r="Q56">
            <v>59</v>
          </cell>
          <cell r="R56">
            <v>78</v>
          </cell>
          <cell r="S56">
            <v>68</v>
          </cell>
          <cell r="U56">
            <v>77</v>
          </cell>
          <cell r="V56">
            <v>80</v>
          </cell>
          <cell r="W56">
            <v>78</v>
          </cell>
          <cell r="Y56">
            <v>57</v>
          </cell>
        </row>
        <row r="57">
          <cell r="A57" t="str">
            <v>North Lincolnshire</v>
          </cell>
          <cell r="B57">
            <v>57</v>
          </cell>
          <cell r="C57">
            <v>40</v>
          </cell>
          <cell r="E57">
            <v>0.6</v>
          </cell>
          <cell r="F57">
            <v>0.5</v>
          </cell>
          <cell r="G57">
            <v>1.1000000000000001</v>
          </cell>
          <cell r="I57" t="str">
            <v>#</v>
          </cell>
          <cell r="J57" t="str">
            <v>#</v>
          </cell>
          <cell r="K57" t="str">
            <v>#</v>
          </cell>
          <cell r="M57" t="str">
            <v>#</v>
          </cell>
          <cell r="N57" t="str">
            <v>#</v>
          </cell>
          <cell r="O57" t="str">
            <v>#</v>
          </cell>
          <cell r="Q57" t="str">
            <v>#</v>
          </cell>
          <cell r="R57" t="str">
            <v>#</v>
          </cell>
          <cell r="S57" t="str">
            <v>#</v>
          </cell>
          <cell r="U57" t="str">
            <v>#</v>
          </cell>
          <cell r="V57" t="str">
            <v>#</v>
          </cell>
          <cell r="W57" t="str">
            <v>#</v>
          </cell>
          <cell r="X57" t="str">
            <v>#</v>
          </cell>
          <cell r="Y57">
            <v>70</v>
          </cell>
        </row>
        <row r="58">
          <cell r="A58" t="str">
            <v>North Yorkshire</v>
          </cell>
          <cell r="B58">
            <v>309</v>
          </cell>
          <cell r="C58">
            <v>221</v>
          </cell>
          <cell r="E58">
            <v>2</v>
          </cell>
          <cell r="F58">
            <v>1.9</v>
          </cell>
          <cell r="G58">
            <v>3.9</v>
          </cell>
          <cell r="I58">
            <v>79</v>
          </cell>
          <cell r="J58">
            <v>87</v>
          </cell>
          <cell r="K58">
            <v>83</v>
          </cell>
          <cell r="M58">
            <v>85</v>
          </cell>
          <cell r="N58">
            <v>89</v>
          </cell>
          <cell r="O58">
            <v>87</v>
          </cell>
          <cell r="Q58">
            <v>64</v>
          </cell>
          <cell r="R58">
            <v>81</v>
          </cell>
          <cell r="S58">
            <v>72</v>
          </cell>
          <cell r="U58">
            <v>81</v>
          </cell>
          <cell r="V58">
            <v>81</v>
          </cell>
          <cell r="W58">
            <v>81</v>
          </cell>
          <cell r="Y58">
            <v>72</v>
          </cell>
        </row>
        <row r="59">
          <cell r="A59" t="str">
            <v>Rotherham</v>
          </cell>
          <cell r="B59">
            <v>90</v>
          </cell>
          <cell r="C59">
            <v>87</v>
          </cell>
          <cell r="E59">
            <v>1.4</v>
          </cell>
          <cell r="F59">
            <v>1.5</v>
          </cell>
          <cell r="G59">
            <v>3</v>
          </cell>
          <cell r="I59">
            <v>67</v>
          </cell>
          <cell r="J59">
            <v>79</v>
          </cell>
          <cell r="K59">
            <v>73</v>
          </cell>
          <cell r="M59">
            <v>72</v>
          </cell>
          <cell r="N59">
            <v>80</v>
          </cell>
          <cell r="O59">
            <v>76</v>
          </cell>
          <cell r="Q59">
            <v>57</v>
          </cell>
          <cell r="R59">
            <v>74</v>
          </cell>
          <cell r="S59">
            <v>65</v>
          </cell>
          <cell r="U59">
            <v>78</v>
          </cell>
          <cell r="V59">
            <v>74</v>
          </cell>
          <cell r="W59">
            <v>76</v>
          </cell>
          <cell r="Y59">
            <v>97</v>
          </cell>
        </row>
        <row r="60">
          <cell r="A60" t="str">
            <v>Sheffield</v>
          </cell>
          <cell r="B60">
            <v>121</v>
          </cell>
          <cell r="C60">
            <v>95</v>
          </cell>
          <cell r="E60">
            <v>2.2000000000000002</v>
          </cell>
          <cell r="F60">
            <v>2.1</v>
          </cell>
          <cell r="G60">
            <v>4.3</v>
          </cell>
          <cell r="I60">
            <v>71</v>
          </cell>
          <cell r="J60">
            <v>81</v>
          </cell>
          <cell r="K60">
            <v>76</v>
          </cell>
          <cell r="M60">
            <v>77</v>
          </cell>
          <cell r="N60">
            <v>84</v>
          </cell>
          <cell r="O60">
            <v>80</v>
          </cell>
          <cell r="Q60">
            <v>58</v>
          </cell>
          <cell r="R60">
            <v>73</v>
          </cell>
          <cell r="S60">
            <v>65</v>
          </cell>
          <cell r="U60">
            <v>79</v>
          </cell>
          <cell r="V60">
            <v>77</v>
          </cell>
          <cell r="W60">
            <v>78</v>
          </cell>
          <cell r="Y60">
            <v>79</v>
          </cell>
        </row>
        <row r="61">
          <cell r="A61" t="str">
            <v>Wakefield</v>
          </cell>
          <cell r="B61">
            <v>105</v>
          </cell>
          <cell r="C61">
            <v>41</v>
          </cell>
          <cell r="E61">
            <v>0.7</v>
          </cell>
          <cell r="F61">
            <v>0.7</v>
          </cell>
          <cell r="G61">
            <v>1.4</v>
          </cell>
          <cell r="I61" t="str">
            <v>#</v>
          </cell>
          <cell r="J61" t="str">
            <v>#</v>
          </cell>
          <cell r="K61" t="str">
            <v>#</v>
          </cell>
          <cell r="M61" t="str">
            <v>#</v>
          </cell>
          <cell r="N61" t="str">
            <v>#</v>
          </cell>
          <cell r="O61" t="str">
            <v>#</v>
          </cell>
          <cell r="Q61" t="str">
            <v>#</v>
          </cell>
          <cell r="R61" t="str">
            <v>#</v>
          </cell>
          <cell r="S61" t="str">
            <v>#</v>
          </cell>
          <cell r="U61" t="str">
            <v>#</v>
          </cell>
          <cell r="V61" t="str">
            <v>#</v>
          </cell>
          <cell r="W61" t="str">
            <v>#</v>
          </cell>
          <cell r="X61" t="str">
            <v>#</v>
          </cell>
          <cell r="Y61">
            <v>39</v>
          </cell>
        </row>
        <row r="62">
          <cell r="A62" t="str">
            <v>York</v>
          </cell>
          <cell r="B62">
            <v>51</v>
          </cell>
          <cell r="C62">
            <v>45</v>
          </cell>
          <cell r="E62">
            <v>0.8</v>
          </cell>
          <cell r="F62">
            <v>0.7</v>
          </cell>
          <cell r="G62">
            <v>1.6</v>
          </cell>
          <cell r="I62">
            <v>79</v>
          </cell>
          <cell r="J62">
            <v>88</v>
          </cell>
          <cell r="K62">
            <v>83</v>
          </cell>
          <cell r="M62">
            <v>83</v>
          </cell>
          <cell r="N62">
            <v>89</v>
          </cell>
          <cell r="O62">
            <v>86</v>
          </cell>
          <cell r="Q62">
            <v>68</v>
          </cell>
          <cell r="R62">
            <v>82</v>
          </cell>
          <cell r="S62">
            <v>75</v>
          </cell>
          <cell r="U62">
            <v>82</v>
          </cell>
          <cell r="V62">
            <v>83</v>
          </cell>
          <cell r="W62">
            <v>83</v>
          </cell>
          <cell r="Y62">
            <v>88</v>
          </cell>
        </row>
        <row r="64">
          <cell r="A64" t="str">
            <v>EAST MIDLANDS</v>
          </cell>
          <cell r="B64">
            <v>1492</v>
          </cell>
          <cell r="C64">
            <v>1199</v>
          </cell>
          <cell r="E64">
            <v>19.7</v>
          </cell>
          <cell r="F64">
            <v>18.899999999999999</v>
          </cell>
          <cell r="G64">
            <v>38.6</v>
          </cell>
          <cell r="I64">
            <v>75</v>
          </cell>
          <cell r="J64">
            <v>84</v>
          </cell>
          <cell r="K64">
            <v>80</v>
          </cell>
          <cell r="M64">
            <v>81</v>
          </cell>
          <cell r="N64">
            <v>87</v>
          </cell>
          <cell r="O64">
            <v>84</v>
          </cell>
          <cell r="Q64">
            <v>62</v>
          </cell>
          <cell r="R64">
            <v>77</v>
          </cell>
          <cell r="S64">
            <v>69</v>
          </cell>
          <cell r="U64">
            <v>81</v>
          </cell>
          <cell r="V64">
            <v>80</v>
          </cell>
          <cell r="W64">
            <v>80</v>
          </cell>
          <cell r="Y64">
            <v>80</v>
          </cell>
        </row>
        <row r="65">
          <cell r="A65" t="str">
            <v>Derby</v>
          </cell>
          <cell r="B65">
            <v>58</v>
          </cell>
          <cell r="C65">
            <v>36</v>
          </cell>
          <cell r="E65">
            <v>0.9</v>
          </cell>
          <cell r="F65">
            <v>0.8</v>
          </cell>
          <cell r="G65">
            <v>1.7</v>
          </cell>
          <cell r="I65">
            <v>66</v>
          </cell>
          <cell r="J65">
            <v>80</v>
          </cell>
          <cell r="K65">
            <v>72</v>
          </cell>
          <cell r="M65">
            <v>72</v>
          </cell>
          <cell r="N65">
            <v>82</v>
          </cell>
          <cell r="O65">
            <v>77</v>
          </cell>
          <cell r="Q65">
            <v>49</v>
          </cell>
          <cell r="R65">
            <v>70</v>
          </cell>
          <cell r="S65">
            <v>59</v>
          </cell>
          <cell r="U65">
            <v>74</v>
          </cell>
          <cell r="V65">
            <v>70</v>
          </cell>
          <cell r="W65">
            <v>72</v>
          </cell>
          <cell r="Y65">
            <v>62</v>
          </cell>
        </row>
        <row r="66">
          <cell r="A66" t="str">
            <v>Derbyshire</v>
          </cell>
          <cell r="B66">
            <v>296</v>
          </cell>
          <cell r="C66">
            <v>247</v>
          </cell>
          <cell r="E66">
            <v>3.6</v>
          </cell>
          <cell r="F66">
            <v>3.4</v>
          </cell>
          <cell r="G66">
            <v>7</v>
          </cell>
          <cell r="I66">
            <v>78</v>
          </cell>
          <cell r="J66">
            <v>86</v>
          </cell>
          <cell r="K66">
            <v>82</v>
          </cell>
          <cell r="M66">
            <v>84</v>
          </cell>
          <cell r="N66">
            <v>88</v>
          </cell>
          <cell r="O66">
            <v>86</v>
          </cell>
          <cell r="Q66">
            <v>66</v>
          </cell>
          <cell r="R66">
            <v>80</v>
          </cell>
          <cell r="S66">
            <v>73</v>
          </cell>
          <cell r="U66">
            <v>83</v>
          </cell>
          <cell r="V66">
            <v>83</v>
          </cell>
          <cell r="W66">
            <v>83</v>
          </cell>
          <cell r="Y66">
            <v>83</v>
          </cell>
        </row>
        <row r="67">
          <cell r="A67" t="str">
            <v>Leicester</v>
          </cell>
          <cell r="B67">
            <v>76</v>
          </cell>
          <cell r="C67">
            <v>58</v>
          </cell>
          <cell r="E67">
            <v>1.4</v>
          </cell>
          <cell r="F67">
            <v>1.3</v>
          </cell>
          <cell r="G67">
            <v>2.7</v>
          </cell>
          <cell r="I67">
            <v>69</v>
          </cell>
          <cell r="J67">
            <v>80</v>
          </cell>
          <cell r="K67">
            <v>74</v>
          </cell>
          <cell r="M67">
            <v>73</v>
          </cell>
          <cell r="N67">
            <v>81</v>
          </cell>
          <cell r="O67">
            <v>77</v>
          </cell>
          <cell r="Q67">
            <v>59</v>
          </cell>
          <cell r="R67">
            <v>73</v>
          </cell>
          <cell r="S67">
            <v>66</v>
          </cell>
          <cell r="U67">
            <v>75</v>
          </cell>
          <cell r="V67">
            <v>76</v>
          </cell>
          <cell r="W67">
            <v>76</v>
          </cell>
          <cell r="Y67">
            <v>76</v>
          </cell>
        </row>
        <row r="68">
          <cell r="A68" t="str">
            <v>Leicestershire5</v>
          </cell>
          <cell r="B68">
            <v>198</v>
          </cell>
          <cell r="C68">
            <v>164</v>
          </cell>
          <cell r="E68">
            <v>3</v>
          </cell>
          <cell r="F68">
            <v>2.8</v>
          </cell>
          <cell r="G68">
            <v>5.8</v>
          </cell>
          <cell r="I68">
            <v>78</v>
          </cell>
          <cell r="J68">
            <v>86</v>
          </cell>
          <cell r="K68">
            <v>82</v>
          </cell>
          <cell r="M68">
            <v>84</v>
          </cell>
          <cell r="N68">
            <v>89</v>
          </cell>
          <cell r="O68">
            <v>86</v>
          </cell>
          <cell r="Q68">
            <v>65</v>
          </cell>
          <cell r="R68">
            <v>79</v>
          </cell>
          <cell r="S68">
            <v>72</v>
          </cell>
          <cell r="U68">
            <v>83</v>
          </cell>
          <cell r="V68">
            <v>81</v>
          </cell>
          <cell r="W68">
            <v>82</v>
          </cell>
          <cell r="Y68">
            <v>83</v>
          </cell>
        </row>
        <row r="69">
          <cell r="A69" t="str">
            <v>Lincolnshire</v>
          </cell>
          <cell r="B69">
            <v>278</v>
          </cell>
          <cell r="C69">
            <v>255</v>
          </cell>
          <cell r="E69">
            <v>3.5</v>
          </cell>
          <cell r="F69">
            <v>3.4</v>
          </cell>
          <cell r="G69">
            <v>6.9</v>
          </cell>
          <cell r="I69">
            <v>75</v>
          </cell>
          <cell r="J69">
            <v>85</v>
          </cell>
          <cell r="K69">
            <v>80</v>
          </cell>
          <cell r="M69">
            <v>81</v>
          </cell>
          <cell r="N69">
            <v>87</v>
          </cell>
          <cell r="O69">
            <v>84</v>
          </cell>
          <cell r="Q69">
            <v>61</v>
          </cell>
          <cell r="R69">
            <v>77</v>
          </cell>
          <cell r="S69">
            <v>69</v>
          </cell>
          <cell r="U69">
            <v>81</v>
          </cell>
          <cell r="V69">
            <v>80</v>
          </cell>
          <cell r="W69">
            <v>80</v>
          </cell>
          <cell r="Y69">
            <v>92</v>
          </cell>
        </row>
        <row r="70">
          <cell r="A70" t="str">
            <v>Northamptonshire</v>
          </cell>
          <cell r="B70">
            <v>233</v>
          </cell>
          <cell r="C70">
            <v>181</v>
          </cell>
          <cell r="E70">
            <v>3.1</v>
          </cell>
          <cell r="F70">
            <v>2.9</v>
          </cell>
          <cell r="G70">
            <v>6</v>
          </cell>
          <cell r="I70">
            <v>75</v>
          </cell>
          <cell r="J70">
            <v>85</v>
          </cell>
          <cell r="K70">
            <v>80</v>
          </cell>
          <cell r="M70">
            <v>81</v>
          </cell>
          <cell r="N70">
            <v>87</v>
          </cell>
          <cell r="O70">
            <v>84</v>
          </cell>
          <cell r="Q70">
            <v>61</v>
          </cell>
          <cell r="R70">
            <v>78</v>
          </cell>
          <cell r="S70">
            <v>69</v>
          </cell>
          <cell r="U70">
            <v>79</v>
          </cell>
          <cell r="V70">
            <v>77</v>
          </cell>
          <cell r="W70">
            <v>78</v>
          </cell>
          <cell r="Y70">
            <v>78</v>
          </cell>
        </row>
        <row r="71">
          <cell r="A71" t="str">
            <v>Nottingham</v>
          </cell>
          <cell r="B71">
            <v>77</v>
          </cell>
          <cell r="C71">
            <v>55</v>
          </cell>
          <cell r="E71">
            <v>1.1000000000000001</v>
          </cell>
          <cell r="F71">
            <v>1</v>
          </cell>
          <cell r="G71">
            <v>2.1</v>
          </cell>
          <cell r="I71">
            <v>68</v>
          </cell>
          <cell r="J71">
            <v>77</v>
          </cell>
          <cell r="K71">
            <v>72</v>
          </cell>
          <cell r="M71">
            <v>74</v>
          </cell>
          <cell r="N71">
            <v>80</v>
          </cell>
          <cell r="O71">
            <v>77</v>
          </cell>
          <cell r="Q71">
            <v>55</v>
          </cell>
          <cell r="R71">
            <v>70</v>
          </cell>
          <cell r="S71">
            <v>62</v>
          </cell>
          <cell r="U71">
            <v>76</v>
          </cell>
          <cell r="V71">
            <v>76</v>
          </cell>
          <cell r="W71">
            <v>76</v>
          </cell>
          <cell r="Y71">
            <v>71</v>
          </cell>
        </row>
        <row r="72">
          <cell r="A72" t="str">
            <v>Nottinghamshire</v>
          </cell>
          <cell r="B72">
            <v>259</v>
          </cell>
          <cell r="C72">
            <v>201</v>
          </cell>
          <cell r="E72">
            <v>3.2</v>
          </cell>
          <cell r="F72">
            <v>3.2</v>
          </cell>
          <cell r="G72">
            <v>6.3</v>
          </cell>
          <cell r="I72">
            <v>77</v>
          </cell>
          <cell r="J72">
            <v>85</v>
          </cell>
          <cell r="K72">
            <v>81</v>
          </cell>
          <cell r="M72">
            <v>82</v>
          </cell>
          <cell r="N72">
            <v>87</v>
          </cell>
          <cell r="O72">
            <v>85</v>
          </cell>
          <cell r="Q72">
            <v>64</v>
          </cell>
          <cell r="R72">
            <v>78</v>
          </cell>
          <cell r="S72">
            <v>71</v>
          </cell>
          <cell r="U72">
            <v>84</v>
          </cell>
          <cell r="V72">
            <v>83</v>
          </cell>
          <cell r="W72">
            <v>83</v>
          </cell>
          <cell r="Y72">
            <v>78</v>
          </cell>
        </row>
        <row r="73">
          <cell r="A73" t="str">
            <v>Rutland</v>
          </cell>
          <cell r="B73">
            <v>17</v>
          </cell>
          <cell r="C73">
            <v>2</v>
          </cell>
          <cell r="E73">
            <v>0</v>
          </cell>
          <cell r="F73">
            <v>0</v>
          </cell>
          <cell r="G73">
            <v>0</v>
          </cell>
          <cell r="I73" t="str">
            <v>#</v>
          </cell>
          <cell r="J73" t="str">
            <v>#</v>
          </cell>
          <cell r="K73" t="str">
            <v>#</v>
          </cell>
          <cell r="M73" t="str">
            <v>#</v>
          </cell>
          <cell r="N73" t="str">
            <v>#</v>
          </cell>
          <cell r="O73" t="str">
            <v>#</v>
          </cell>
          <cell r="Q73" t="str">
            <v>#</v>
          </cell>
          <cell r="R73" t="str">
            <v>#</v>
          </cell>
          <cell r="S73" t="str">
            <v>#</v>
          </cell>
          <cell r="U73" t="str">
            <v>#</v>
          </cell>
          <cell r="V73" t="str">
            <v>#</v>
          </cell>
          <cell r="W73" t="str">
            <v>#</v>
          </cell>
          <cell r="X73" t="str">
            <v>#</v>
          </cell>
          <cell r="Y73">
            <v>12</v>
          </cell>
        </row>
        <row r="75">
          <cell r="A75" t="str">
            <v>WEST MIDLANDS</v>
          </cell>
          <cell r="B75">
            <v>1654</v>
          </cell>
          <cell r="C75">
            <v>1193</v>
          </cell>
          <cell r="E75">
            <v>22.1</v>
          </cell>
          <cell r="F75">
            <v>20.9</v>
          </cell>
          <cell r="G75">
            <v>43.1</v>
          </cell>
          <cell r="I75">
            <v>75</v>
          </cell>
          <cell r="J75">
            <v>84</v>
          </cell>
          <cell r="K75">
            <v>79</v>
          </cell>
          <cell r="M75">
            <v>80</v>
          </cell>
          <cell r="N75">
            <v>86</v>
          </cell>
          <cell r="O75">
            <v>83</v>
          </cell>
          <cell r="Q75">
            <v>62</v>
          </cell>
          <cell r="R75">
            <v>78</v>
          </cell>
          <cell r="S75">
            <v>70</v>
          </cell>
          <cell r="U75">
            <v>79</v>
          </cell>
          <cell r="V75">
            <v>79</v>
          </cell>
          <cell r="W75">
            <v>79</v>
          </cell>
          <cell r="Y75">
            <v>72</v>
          </cell>
        </row>
        <row r="76">
          <cell r="A76" t="str">
            <v>Birmingham</v>
          </cell>
          <cell r="B76">
            <v>294</v>
          </cell>
          <cell r="C76">
            <v>142</v>
          </cell>
          <cell r="E76">
            <v>3.1</v>
          </cell>
          <cell r="F76">
            <v>2.9</v>
          </cell>
          <cell r="G76">
            <v>5.9</v>
          </cell>
          <cell r="I76">
            <v>69</v>
          </cell>
          <cell r="J76">
            <v>80</v>
          </cell>
          <cell r="K76">
            <v>75</v>
          </cell>
          <cell r="M76">
            <v>75</v>
          </cell>
          <cell r="N76">
            <v>82</v>
          </cell>
          <cell r="O76">
            <v>78</v>
          </cell>
          <cell r="Q76">
            <v>59</v>
          </cell>
          <cell r="R76">
            <v>74</v>
          </cell>
          <cell r="S76">
            <v>66</v>
          </cell>
          <cell r="U76">
            <v>75</v>
          </cell>
          <cell r="V76">
            <v>76</v>
          </cell>
          <cell r="W76">
            <v>76</v>
          </cell>
          <cell r="Y76">
            <v>48</v>
          </cell>
        </row>
        <row r="77">
          <cell r="A77" t="str">
            <v>Coventry</v>
          </cell>
          <cell r="B77">
            <v>88</v>
          </cell>
          <cell r="C77">
            <v>77</v>
          </cell>
          <cell r="E77">
            <v>1.6</v>
          </cell>
          <cell r="F77">
            <v>1.5</v>
          </cell>
          <cell r="G77">
            <v>3.1</v>
          </cell>
          <cell r="I77">
            <v>74</v>
          </cell>
          <cell r="J77">
            <v>84</v>
          </cell>
          <cell r="K77">
            <v>79</v>
          </cell>
          <cell r="M77">
            <v>79</v>
          </cell>
          <cell r="N77">
            <v>86</v>
          </cell>
          <cell r="O77">
            <v>83</v>
          </cell>
          <cell r="Q77">
            <v>61</v>
          </cell>
          <cell r="R77">
            <v>78</v>
          </cell>
          <cell r="S77">
            <v>69</v>
          </cell>
          <cell r="U77">
            <v>77</v>
          </cell>
          <cell r="V77">
            <v>79</v>
          </cell>
          <cell r="W77">
            <v>78</v>
          </cell>
          <cell r="Y77">
            <v>88</v>
          </cell>
        </row>
        <row r="78">
          <cell r="A78" t="str">
            <v>Dudley</v>
          </cell>
          <cell r="B78">
            <v>83</v>
          </cell>
          <cell r="C78">
            <v>32</v>
          </cell>
          <cell r="E78">
            <v>0.7</v>
          </cell>
          <cell r="F78">
            <v>0.6</v>
          </cell>
          <cell r="G78">
            <v>1.3</v>
          </cell>
          <cell r="I78" t="str">
            <v>#</v>
          </cell>
          <cell r="J78" t="str">
            <v>#</v>
          </cell>
          <cell r="K78" t="str">
            <v>#</v>
          </cell>
          <cell r="M78" t="str">
            <v>#</v>
          </cell>
          <cell r="N78" t="str">
            <v>#</v>
          </cell>
          <cell r="O78" t="str">
            <v>#</v>
          </cell>
          <cell r="Q78" t="str">
            <v>#</v>
          </cell>
          <cell r="R78" t="str">
            <v>#</v>
          </cell>
          <cell r="S78" t="str">
            <v>#</v>
          </cell>
          <cell r="U78" t="str">
            <v>#</v>
          </cell>
          <cell r="V78" t="str">
            <v>#</v>
          </cell>
          <cell r="W78" t="str">
            <v>#</v>
          </cell>
          <cell r="X78" t="str">
            <v>#</v>
          </cell>
          <cell r="Y78">
            <v>39</v>
          </cell>
        </row>
        <row r="79">
          <cell r="A79" t="str">
            <v>Herefordshire</v>
          </cell>
          <cell r="B79">
            <v>84</v>
          </cell>
          <cell r="C79">
            <v>76</v>
          </cell>
          <cell r="E79">
            <v>0.9</v>
          </cell>
          <cell r="F79">
            <v>0.8</v>
          </cell>
          <cell r="G79">
            <v>1.7</v>
          </cell>
          <cell r="I79">
            <v>74</v>
          </cell>
          <cell r="J79">
            <v>85</v>
          </cell>
          <cell r="K79">
            <v>79</v>
          </cell>
          <cell r="M79">
            <v>80</v>
          </cell>
          <cell r="N79">
            <v>86</v>
          </cell>
          <cell r="O79">
            <v>83</v>
          </cell>
          <cell r="Q79">
            <v>59</v>
          </cell>
          <cell r="R79">
            <v>78</v>
          </cell>
          <cell r="S79">
            <v>68</v>
          </cell>
          <cell r="U79">
            <v>78</v>
          </cell>
          <cell r="V79">
            <v>78</v>
          </cell>
          <cell r="W79">
            <v>78</v>
          </cell>
          <cell r="Y79">
            <v>90</v>
          </cell>
        </row>
        <row r="80">
          <cell r="A80" t="str">
            <v>Sandwell</v>
          </cell>
          <cell r="B80">
            <v>87</v>
          </cell>
          <cell r="C80">
            <v>51</v>
          </cell>
          <cell r="E80">
            <v>1.1000000000000001</v>
          </cell>
          <cell r="F80">
            <v>1</v>
          </cell>
          <cell r="G80">
            <v>2.1</v>
          </cell>
          <cell r="I80">
            <v>70</v>
          </cell>
          <cell r="J80">
            <v>82</v>
          </cell>
          <cell r="K80">
            <v>76</v>
          </cell>
          <cell r="M80">
            <v>77</v>
          </cell>
          <cell r="N80">
            <v>84</v>
          </cell>
          <cell r="O80">
            <v>80</v>
          </cell>
          <cell r="Q80">
            <v>55</v>
          </cell>
          <cell r="R80">
            <v>72</v>
          </cell>
          <cell r="S80">
            <v>63</v>
          </cell>
          <cell r="U80">
            <v>78</v>
          </cell>
          <cell r="V80">
            <v>75</v>
          </cell>
          <cell r="W80">
            <v>76</v>
          </cell>
          <cell r="Y80">
            <v>59</v>
          </cell>
        </row>
        <row r="81">
          <cell r="A81" t="str">
            <v>Shropshire</v>
          </cell>
          <cell r="B81">
            <v>127</v>
          </cell>
          <cell r="C81">
            <v>118</v>
          </cell>
          <cell r="E81">
            <v>1.4</v>
          </cell>
          <cell r="F81">
            <v>1.4</v>
          </cell>
          <cell r="G81">
            <v>2.7</v>
          </cell>
          <cell r="I81">
            <v>77</v>
          </cell>
          <cell r="J81">
            <v>86</v>
          </cell>
          <cell r="K81">
            <v>81</v>
          </cell>
          <cell r="M81">
            <v>82</v>
          </cell>
          <cell r="N81">
            <v>88</v>
          </cell>
          <cell r="O81">
            <v>85</v>
          </cell>
          <cell r="Q81">
            <v>62</v>
          </cell>
          <cell r="R81">
            <v>79</v>
          </cell>
          <cell r="S81">
            <v>70</v>
          </cell>
          <cell r="U81">
            <v>80</v>
          </cell>
          <cell r="V81">
            <v>79</v>
          </cell>
          <cell r="W81">
            <v>79</v>
          </cell>
          <cell r="Y81">
            <v>93</v>
          </cell>
        </row>
        <row r="82">
          <cell r="A82" t="str">
            <v>Solihull</v>
          </cell>
          <cell r="B82">
            <v>56</v>
          </cell>
          <cell r="C82">
            <v>52</v>
          </cell>
          <cell r="E82">
            <v>1.1000000000000001</v>
          </cell>
          <cell r="F82">
            <v>1.1000000000000001</v>
          </cell>
          <cell r="G82">
            <v>2.2000000000000002</v>
          </cell>
          <cell r="I82">
            <v>84</v>
          </cell>
          <cell r="J82">
            <v>91</v>
          </cell>
          <cell r="K82">
            <v>87</v>
          </cell>
          <cell r="M82">
            <v>88</v>
          </cell>
          <cell r="N82">
            <v>92</v>
          </cell>
          <cell r="O82">
            <v>90</v>
          </cell>
          <cell r="Q82">
            <v>71</v>
          </cell>
          <cell r="R82">
            <v>86</v>
          </cell>
          <cell r="S82">
            <v>78</v>
          </cell>
          <cell r="U82">
            <v>86</v>
          </cell>
          <cell r="V82">
            <v>86</v>
          </cell>
          <cell r="W82">
            <v>86</v>
          </cell>
          <cell r="Y82">
            <v>93</v>
          </cell>
        </row>
        <row r="83">
          <cell r="A83" t="str">
            <v>Staffordshire</v>
          </cell>
          <cell r="B83">
            <v>255</v>
          </cell>
          <cell r="C83">
            <v>204</v>
          </cell>
          <cell r="E83">
            <v>3.7</v>
          </cell>
          <cell r="F83">
            <v>3.5</v>
          </cell>
          <cell r="G83">
            <v>7.2</v>
          </cell>
          <cell r="I83">
            <v>76</v>
          </cell>
          <cell r="J83">
            <v>86</v>
          </cell>
          <cell r="K83">
            <v>81</v>
          </cell>
          <cell r="M83">
            <v>82</v>
          </cell>
          <cell r="N83">
            <v>88</v>
          </cell>
          <cell r="O83">
            <v>85</v>
          </cell>
          <cell r="Q83">
            <v>63</v>
          </cell>
          <cell r="R83">
            <v>80</v>
          </cell>
          <cell r="S83">
            <v>71</v>
          </cell>
          <cell r="U83">
            <v>81</v>
          </cell>
          <cell r="V83">
            <v>81</v>
          </cell>
          <cell r="W83">
            <v>81</v>
          </cell>
          <cell r="Y83">
            <v>80</v>
          </cell>
        </row>
        <row r="84">
          <cell r="A84" t="str">
            <v>Stoke-on-Trent</v>
          </cell>
          <cell r="B84">
            <v>71</v>
          </cell>
          <cell r="C84">
            <v>21</v>
          </cell>
          <cell r="E84">
            <v>0.3</v>
          </cell>
          <cell r="F84">
            <v>0.3</v>
          </cell>
          <cell r="G84">
            <v>0.6</v>
          </cell>
          <cell r="I84" t="str">
            <v>#</v>
          </cell>
          <cell r="J84" t="str">
            <v>#</v>
          </cell>
          <cell r="K84" t="str">
            <v>#</v>
          </cell>
          <cell r="M84" t="str">
            <v>#</v>
          </cell>
          <cell r="N84" t="str">
            <v>#</v>
          </cell>
          <cell r="O84" t="str">
            <v>#</v>
          </cell>
          <cell r="Q84" t="str">
            <v>#</v>
          </cell>
          <cell r="R84" t="str">
            <v>#</v>
          </cell>
          <cell r="S84" t="str">
            <v>#</v>
          </cell>
          <cell r="U84" t="str">
            <v>#</v>
          </cell>
          <cell r="V84" t="str">
            <v>#</v>
          </cell>
          <cell r="W84" t="str">
            <v>#</v>
          </cell>
          <cell r="X84" t="str">
            <v>#</v>
          </cell>
          <cell r="Y84">
            <v>30</v>
          </cell>
        </row>
        <row r="85">
          <cell r="A85" t="str">
            <v>Telford and Wrekin</v>
          </cell>
          <cell r="B85">
            <v>51</v>
          </cell>
          <cell r="C85">
            <v>28</v>
          </cell>
          <cell r="E85">
            <v>0.6</v>
          </cell>
          <cell r="F85">
            <v>0.6</v>
          </cell>
          <cell r="G85">
            <v>1.1000000000000001</v>
          </cell>
          <cell r="I85">
            <v>75</v>
          </cell>
          <cell r="J85">
            <v>82</v>
          </cell>
          <cell r="K85">
            <v>79</v>
          </cell>
          <cell r="M85">
            <v>79</v>
          </cell>
          <cell r="N85">
            <v>87</v>
          </cell>
          <cell r="O85">
            <v>83</v>
          </cell>
          <cell r="Q85">
            <v>60</v>
          </cell>
          <cell r="R85">
            <v>75</v>
          </cell>
          <cell r="S85">
            <v>68</v>
          </cell>
          <cell r="U85">
            <v>79</v>
          </cell>
          <cell r="V85">
            <v>79</v>
          </cell>
          <cell r="W85">
            <v>79</v>
          </cell>
          <cell r="Y85">
            <v>55</v>
          </cell>
        </row>
        <row r="86">
          <cell r="A86" t="str">
            <v>Walsall</v>
          </cell>
          <cell r="B86">
            <v>82</v>
          </cell>
          <cell r="C86">
            <v>62</v>
          </cell>
          <cell r="E86">
            <v>1.3</v>
          </cell>
          <cell r="F86">
            <v>1.2</v>
          </cell>
          <cell r="G86">
            <v>2.4</v>
          </cell>
          <cell r="I86">
            <v>77</v>
          </cell>
          <cell r="J86">
            <v>84</v>
          </cell>
          <cell r="K86">
            <v>80</v>
          </cell>
          <cell r="M86">
            <v>82</v>
          </cell>
          <cell r="N86">
            <v>85</v>
          </cell>
          <cell r="O86">
            <v>83</v>
          </cell>
          <cell r="Q86">
            <v>65</v>
          </cell>
          <cell r="R86">
            <v>78</v>
          </cell>
          <cell r="S86">
            <v>71</v>
          </cell>
          <cell r="U86">
            <v>80</v>
          </cell>
          <cell r="V86">
            <v>79</v>
          </cell>
          <cell r="W86">
            <v>80</v>
          </cell>
          <cell r="Y86">
            <v>76</v>
          </cell>
        </row>
        <row r="87">
          <cell r="A87" t="str">
            <v>Warwickshire</v>
          </cell>
          <cell r="B87">
            <v>171</v>
          </cell>
          <cell r="C87">
            <v>154</v>
          </cell>
          <cell r="E87">
            <v>2.5</v>
          </cell>
          <cell r="F87">
            <v>2.4</v>
          </cell>
          <cell r="G87">
            <v>5</v>
          </cell>
          <cell r="I87">
            <v>79</v>
          </cell>
          <cell r="J87">
            <v>88</v>
          </cell>
          <cell r="K87">
            <v>83</v>
          </cell>
          <cell r="M87">
            <v>83</v>
          </cell>
          <cell r="N87">
            <v>89</v>
          </cell>
          <cell r="O87">
            <v>86</v>
          </cell>
          <cell r="Q87">
            <v>66</v>
          </cell>
          <cell r="R87">
            <v>80</v>
          </cell>
          <cell r="S87">
            <v>73</v>
          </cell>
          <cell r="U87">
            <v>81</v>
          </cell>
          <cell r="V87">
            <v>83</v>
          </cell>
          <cell r="W87">
            <v>82</v>
          </cell>
          <cell r="Y87">
            <v>90</v>
          </cell>
        </row>
        <row r="88">
          <cell r="A88" t="str">
            <v>Wolverhampton</v>
          </cell>
          <cell r="B88">
            <v>75</v>
          </cell>
          <cell r="C88">
            <v>52</v>
          </cell>
          <cell r="E88">
            <v>1</v>
          </cell>
          <cell r="F88">
            <v>1</v>
          </cell>
          <cell r="G88">
            <v>2</v>
          </cell>
          <cell r="I88">
            <v>73</v>
          </cell>
          <cell r="J88">
            <v>81</v>
          </cell>
          <cell r="K88">
            <v>77</v>
          </cell>
          <cell r="M88">
            <v>78</v>
          </cell>
          <cell r="N88">
            <v>82</v>
          </cell>
          <cell r="O88">
            <v>80</v>
          </cell>
          <cell r="Q88">
            <v>61</v>
          </cell>
          <cell r="R88">
            <v>78</v>
          </cell>
          <cell r="S88">
            <v>70</v>
          </cell>
          <cell r="U88">
            <v>78</v>
          </cell>
          <cell r="V88">
            <v>80</v>
          </cell>
          <cell r="W88">
            <v>79</v>
          </cell>
          <cell r="Y88">
            <v>69</v>
          </cell>
        </row>
        <row r="89">
          <cell r="A89" t="str">
            <v>Worcestershire</v>
          </cell>
          <cell r="B89">
            <v>130</v>
          </cell>
          <cell r="C89">
            <v>124</v>
          </cell>
          <cell r="E89">
            <v>2.8</v>
          </cell>
          <cell r="F89">
            <v>2.7</v>
          </cell>
          <cell r="G89">
            <v>5.5</v>
          </cell>
          <cell r="I89">
            <v>74</v>
          </cell>
          <cell r="J89">
            <v>84</v>
          </cell>
          <cell r="K89">
            <v>79</v>
          </cell>
          <cell r="M89">
            <v>80</v>
          </cell>
          <cell r="N89">
            <v>86</v>
          </cell>
          <cell r="O89">
            <v>83</v>
          </cell>
          <cell r="Q89">
            <v>61</v>
          </cell>
          <cell r="R89">
            <v>78</v>
          </cell>
          <cell r="S89">
            <v>70</v>
          </cell>
          <cell r="U89">
            <v>78</v>
          </cell>
          <cell r="V89">
            <v>77</v>
          </cell>
          <cell r="W89">
            <v>77</v>
          </cell>
          <cell r="Y89">
            <v>95</v>
          </cell>
        </row>
        <row r="91">
          <cell r="A91" t="str">
            <v>EAST OF ENGLAND</v>
          </cell>
          <cell r="B91">
            <v>1636</v>
          </cell>
          <cell r="C91">
            <v>1393</v>
          </cell>
          <cell r="E91">
            <v>27.8</v>
          </cell>
          <cell r="F91">
            <v>26.3</v>
          </cell>
          <cell r="G91">
            <v>54</v>
          </cell>
          <cell r="I91">
            <v>74</v>
          </cell>
          <cell r="J91">
            <v>84</v>
          </cell>
          <cell r="K91">
            <v>79</v>
          </cell>
          <cell r="M91">
            <v>80</v>
          </cell>
          <cell r="N91">
            <v>86</v>
          </cell>
          <cell r="O91">
            <v>83</v>
          </cell>
          <cell r="Q91">
            <v>61</v>
          </cell>
          <cell r="R91">
            <v>77</v>
          </cell>
          <cell r="S91">
            <v>69</v>
          </cell>
          <cell r="U91">
            <v>79</v>
          </cell>
          <cell r="V91">
            <v>78</v>
          </cell>
          <cell r="W91">
            <v>79</v>
          </cell>
          <cell r="Y91">
            <v>85</v>
          </cell>
        </row>
        <row r="92">
          <cell r="A92" t="str">
            <v>Bedford</v>
          </cell>
          <cell r="B92">
            <v>19</v>
          </cell>
          <cell r="C92">
            <v>18</v>
          </cell>
          <cell r="E92">
            <v>1</v>
          </cell>
          <cell r="F92">
            <v>0.8</v>
          </cell>
          <cell r="G92">
            <v>1.8</v>
          </cell>
          <cell r="I92">
            <v>76</v>
          </cell>
          <cell r="J92">
            <v>79</v>
          </cell>
          <cell r="K92">
            <v>77</v>
          </cell>
          <cell r="M92">
            <v>81</v>
          </cell>
          <cell r="N92">
            <v>82</v>
          </cell>
          <cell r="O92">
            <v>82</v>
          </cell>
          <cell r="Q92">
            <v>62</v>
          </cell>
          <cell r="R92">
            <v>71</v>
          </cell>
          <cell r="S92">
            <v>66</v>
          </cell>
          <cell r="U92">
            <v>80</v>
          </cell>
          <cell r="V92">
            <v>74</v>
          </cell>
          <cell r="W92">
            <v>77</v>
          </cell>
          <cell r="Y92">
            <v>95</v>
          </cell>
        </row>
        <row r="93">
          <cell r="A93" t="str">
            <v>Central Bedfordshire</v>
          </cell>
          <cell r="B93">
            <v>30</v>
          </cell>
          <cell r="C93">
            <v>29</v>
          </cell>
          <cell r="E93">
            <v>1.4</v>
          </cell>
          <cell r="F93">
            <v>1.3</v>
          </cell>
          <cell r="G93">
            <v>2.7</v>
          </cell>
          <cell r="I93">
            <v>76</v>
          </cell>
          <cell r="J93">
            <v>86</v>
          </cell>
          <cell r="K93">
            <v>81</v>
          </cell>
          <cell r="M93">
            <v>81</v>
          </cell>
          <cell r="N93">
            <v>88</v>
          </cell>
          <cell r="O93">
            <v>85</v>
          </cell>
          <cell r="Q93">
            <v>62</v>
          </cell>
          <cell r="R93">
            <v>80</v>
          </cell>
          <cell r="S93">
            <v>71</v>
          </cell>
          <cell r="U93">
            <v>81</v>
          </cell>
          <cell r="V93">
            <v>77</v>
          </cell>
          <cell r="W93">
            <v>79</v>
          </cell>
          <cell r="Y93">
            <v>97</v>
          </cell>
        </row>
        <row r="94">
          <cell r="A94" t="str">
            <v>Cambridgeshire</v>
          </cell>
          <cell r="B94">
            <v>191</v>
          </cell>
          <cell r="C94">
            <v>181</v>
          </cell>
          <cell r="E94">
            <v>3.1</v>
          </cell>
          <cell r="F94">
            <v>2.8</v>
          </cell>
          <cell r="G94">
            <v>5.9</v>
          </cell>
          <cell r="I94">
            <v>74</v>
          </cell>
          <cell r="J94">
            <v>86</v>
          </cell>
          <cell r="K94">
            <v>80</v>
          </cell>
          <cell r="M94">
            <v>79</v>
          </cell>
          <cell r="N94">
            <v>88</v>
          </cell>
          <cell r="O94">
            <v>83</v>
          </cell>
          <cell r="Q94">
            <v>62</v>
          </cell>
          <cell r="R94">
            <v>79</v>
          </cell>
          <cell r="S94">
            <v>70</v>
          </cell>
          <cell r="U94">
            <v>79</v>
          </cell>
          <cell r="V94">
            <v>79</v>
          </cell>
          <cell r="W94">
            <v>79</v>
          </cell>
          <cell r="Y94">
            <v>95</v>
          </cell>
        </row>
        <row r="95">
          <cell r="A95" t="str">
            <v>Essex</v>
          </cell>
          <cell r="B95">
            <v>412</v>
          </cell>
          <cell r="C95">
            <v>363</v>
          </cell>
          <cell r="E95">
            <v>6.9</v>
          </cell>
          <cell r="F95">
            <v>6.6</v>
          </cell>
          <cell r="G95">
            <v>13.5</v>
          </cell>
          <cell r="I95">
            <v>75</v>
          </cell>
          <cell r="J95">
            <v>85</v>
          </cell>
          <cell r="K95">
            <v>80</v>
          </cell>
          <cell r="M95">
            <v>81</v>
          </cell>
          <cell r="N95">
            <v>87</v>
          </cell>
          <cell r="O95">
            <v>84</v>
          </cell>
          <cell r="Q95">
            <v>61</v>
          </cell>
          <cell r="R95">
            <v>78</v>
          </cell>
          <cell r="S95">
            <v>69</v>
          </cell>
          <cell r="U95">
            <v>81</v>
          </cell>
          <cell r="V95">
            <v>79</v>
          </cell>
          <cell r="W95">
            <v>80</v>
          </cell>
          <cell r="Y95">
            <v>88</v>
          </cell>
        </row>
        <row r="96">
          <cell r="A96" t="str">
            <v>Hertfordshire</v>
          </cell>
          <cell r="B96">
            <v>361</v>
          </cell>
          <cell r="C96">
            <v>283</v>
          </cell>
          <cell r="E96">
            <v>4.9000000000000004</v>
          </cell>
          <cell r="F96">
            <v>4.7</v>
          </cell>
          <cell r="G96">
            <v>9.6999999999999993</v>
          </cell>
          <cell r="I96">
            <v>80</v>
          </cell>
          <cell r="J96">
            <v>89</v>
          </cell>
          <cell r="K96">
            <v>84</v>
          </cell>
          <cell r="M96">
            <v>84</v>
          </cell>
          <cell r="N96">
            <v>90</v>
          </cell>
          <cell r="O96">
            <v>87</v>
          </cell>
          <cell r="Q96">
            <v>69</v>
          </cell>
          <cell r="R96">
            <v>83</v>
          </cell>
          <cell r="S96">
            <v>76</v>
          </cell>
          <cell r="U96">
            <v>83</v>
          </cell>
          <cell r="V96">
            <v>84</v>
          </cell>
          <cell r="W96">
            <v>83</v>
          </cell>
          <cell r="Y96">
            <v>78</v>
          </cell>
        </row>
        <row r="97">
          <cell r="A97" t="str">
            <v>Luton</v>
          </cell>
          <cell r="B97">
            <v>39</v>
          </cell>
          <cell r="C97">
            <v>34</v>
          </cell>
          <cell r="E97">
            <v>1.2</v>
          </cell>
          <cell r="F97">
            <v>1.1000000000000001</v>
          </cell>
          <cell r="G97">
            <v>2.2999999999999998</v>
          </cell>
          <cell r="I97">
            <v>71</v>
          </cell>
          <cell r="J97">
            <v>83</v>
          </cell>
          <cell r="K97">
            <v>77</v>
          </cell>
          <cell r="M97">
            <v>76</v>
          </cell>
          <cell r="N97">
            <v>83</v>
          </cell>
          <cell r="O97">
            <v>79</v>
          </cell>
          <cell r="Q97">
            <v>61</v>
          </cell>
          <cell r="R97">
            <v>76</v>
          </cell>
          <cell r="S97">
            <v>68</v>
          </cell>
          <cell r="U97">
            <v>75</v>
          </cell>
          <cell r="V97">
            <v>77</v>
          </cell>
          <cell r="W97">
            <v>76</v>
          </cell>
          <cell r="Y97">
            <v>87</v>
          </cell>
        </row>
        <row r="98">
          <cell r="A98" t="str">
            <v>Norfolk</v>
          </cell>
          <cell r="B98">
            <v>299</v>
          </cell>
          <cell r="C98">
            <v>226</v>
          </cell>
          <cell r="E98">
            <v>3.1</v>
          </cell>
          <cell r="F98">
            <v>3</v>
          </cell>
          <cell r="G98">
            <v>6.1</v>
          </cell>
          <cell r="I98">
            <v>68</v>
          </cell>
          <cell r="J98">
            <v>80</v>
          </cell>
          <cell r="K98">
            <v>74</v>
          </cell>
          <cell r="M98">
            <v>76</v>
          </cell>
          <cell r="N98">
            <v>83</v>
          </cell>
          <cell r="O98">
            <v>80</v>
          </cell>
          <cell r="Q98">
            <v>56</v>
          </cell>
          <cell r="R98">
            <v>70</v>
          </cell>
          <cell r="S98">
            <v>63</v>
          </cell>
          <cell r="U98">
            <v>76</v>
          </cell>
          <cell r="V98">
            <v>74</v>
          </cell>
          <cell r="W98">
            <v>75</v>
          </cell>
          <cell r="Y98">
            <v>76</v>
          </cell>
        </row>
        <row r="99">
          <cell r="A99" t="str">
            <v>Peterborough</v>
          </cell>
          <cell r="B99">
            <v>55</v>
          </cell>
          <cell r="C99">
            <v>52</v>
          </cell>
          <cell r="E99">
            <v>1.1000000000000001</v>
          </cell>
          <cell r="F99">
            <v>1</v>
          </cell>
          <cell r="G99">
            <v>2.1</v>
          </cell>
          <cell r="I99">
            <v>71</v>
          </cell>
          <cell r="J99">
            <v>77</v>
          </cell>
          <cell r="K99">
            <v>74</v>
          </cell>
          <cell r="M99">
            <v>77</v>
          </cell>
          <cell r="N99">
            <v>78</v>
          </cell>
          <cell r="O99">
            <v>78</v>
          </cell>
          <cell r="Q99">
            <v>60</v>
          </cell>
          <cell r="R99">
            <v>70</v>
          </cell>
          <cell r="S99">
            <v>64</v>
          </cell>
          <cell r="U99">
            <v>78</v>
          </cell>
          <cell r="V99">
            <v>73</v>
          </cell>
          <cell r="W99">
            <v>75</v>
          </cell>
          <cell r="Y99">
            <v>95</v>
          </cell>
        </row>
        <row r="100">
          <cell r="A100" t="str">
            <v>Southend-on-Sea</v>
          </cell>
          <cell r="B100">
            <v>30</v>
          </cell>
          <cell r="C100">
            <v>17</v>
          </cell>
          <cell r="E100">
            <v>0.5</v>
          </cell>
          <cell r="F100">
            <v>0.5</v>
          </cell>
          <cell r="G100">
            <v>1</v>
          </cell>
          <cell r="I100" t="str">
            <v>#</v>
          </cell>
          <cell r="J100" t="str">
            <v>#</v>
          </cell>
          <cell r="K100" t="str">
            <v>#</v>
          </cell>
          <cell r="M100" t="str">
            <v>#</v>
          </cell>
          <cell r="N100" t="str">
            <v>#</v>
          </cell>
          <cell r="O100" t="str">
            <v>#</v>
          </cell>
          <cell r="Q100" t="str">
            <v>#</v>
          </cell>
          <cell r="R100" t="str">
            <v>#</v>
          </cell>
          <cell r="S100" t="str">
            <v>#</v>
          </cell>
          <cell r="U100" t="str">
            <v>#</v>
          </cell>
          <cell r="V100" t="str">
            <v>#</v>
          </cell>
          <cell r="W100" t="str">
            <v>#</v>
          </cell>
          <cell r="X100" t="str">
            <v>#</v>
          </cell>
          <cell r="Y100">
            <v>57</v>
          </cell>
        </row>
        <row r="101">
          <cell r="A101" t="str">
            <v>Suffolk</v>
          </cell>
          <cell r="B101">
            <v>161</v>
          </cell>
          <cell r="C101">
            <v>151</v>
          </cell>
          <cell r="E101">
            <v>3.6</v>
          </cell>
          <cell r="F101">
            <v>3.5</v>
          </cell>
          <cell r="G101">
            <v>7.1</v>
          </cell>
          <cell r="I101">
            <v>70</v>
          </cell>
          <cell r="J101">
            <v>82</v>
          </cell>
          <cell r="K101">
            <v>76</v>
          </cell>
          <cell r="M101">
            <v>77</v>
          </cell>
          <cell r="N101">
            <v>85</v>
          </cell>
          <cell r="O101">
            <v>81</v>
          </cell>
          <cell r="Q101">
            <v>56</v>
          </cell>
          <cell r="R101">
            <v>75</v>
          </cell>
          <cell r="S101">
            <v>65</v>
          </cell>
          <cell r="U101">
            <v>76</v>
          </cell>
          <cell r="V101">
            <v>76</v>
          </cell>
          <cell r="W101">
            <v>76</v>
          </cell>
          <cell r="Y101">
            <v>94</v>
          </cell>
        </row>
        <row r="102">
          <cell r="A102" t="str">
            <v>Thurrock</v>
          </cell>
          <cell r="B102">
            <v>39</v>
          </cell>
          <cell r="C102">
            <v>39</v>
          </cell>
          <cell r="E102">
            <v>1</v>
          </cell>
          <cell r="F102">
            <v>0.9</v>
          </cell>
          <cell r="G102">
            <v>1.9</v>
          </cell>
          <cell r="I102">
            <v>69</v>
          </cell>
          <cell r="J102">
            <v>81</v>
          </cell>
          <cell r="K102">
            <v>75</v>
          </cell>
          <cell r="M102">
            <v>75</v>
          </cell>
          <cell r="N102">
            <v>83</v>
          </cell>
          <cell r="O102">
            <v>79</v>
          </cell>
          <cell r="Q102">
            <v>55</v>
          </cell>
          <cell r="R102">
            <v>73</v>
          </cell>
          <cell r="S102">
            <v>64</v>
          </cell>
          <cell r="U102">
            <v>76</v>
          </cell>
          <cell r="V102">
            <v>76</v>
          </cell>
          <cell r="W102">
            <v>76</v>
          </cell>
          <cell r="Y102">
            <v>100</v>
          </cell>
        </row>
        <row r="104">
          <cell r="A104" t="str">
            <v xml:space="preserve">LONDON </v>
          </cell>
          <cell r="B104">
            <v>1703</v>
          </cell>
          <cell r="C104">
            <v>1209</v>
          </cell>
          <cell r="E104">
            <v>28.3</v>
          </cell>
          <cell r="F104">
            <v>27.3</v>
          </cell>
          <cell r="G104">
            <v>55.6</v>
          </cell>
          <cell r="I104">
            <v>78</v>
          </cell>
          <cell r="J104">
            <v>86</v>
          </cell>
          <cell r="K104">
            <v>82</v>
          </cell>
          <cell r="M104">
            <v>82</v>
          </cell>
          <cell r="N104">
            <v>88</v>
          </cell>
          <cell r="O104">
            <v>85</v>
          </cell>
          <cell r="Q104">
            <v>67</v>
          </cell>
          <cell r="R104">
            <v>80</v>
          </cell>
          <cell r="S104">
            <v>73</v>
          </cell>
          <cell r="U104">
            <v>81</v>
          </cell>
          <cell r="V104">
            <v>81</v>
          </cell>
          <cell r="W104">
            <v>81</v>
          </cell>
          <cell r="Y104">
            <v>71</v>
          </cell>
        </row>
        <row r="106">
          <cell r="A106" t="str">
            <v xml:space="preserve">Inner London </v>
          </cell>
          <cell r="B106">
            <v>700</v>
          </cell>
          <cell r="C106">
            <v>511</v>
          </cell>
          <cell r="E106">
            <v>10.1</v>
          </cell>
          <cell r="F106">
            <v>9.8000000000000007</v>
          </cell>
          <cell r="G106">
            <v>19.899999999999999</v>
          </cell>
          <cell r="I106">
            <v>75</v>
          </cell>
          <cell r="J106">
            <v>85</v>
          </cell>
          <cell r="K106">
            <v>80</v>
          </cell>
          <cell r="M106">
            <v>80</v>
          </cell>
          <cell r="N106">
            <v>87</v>
          </cell>
          <cell r="O106">
            <v>83</v>
          </cell>
          <cell r="Q106">
            <v>65</v>
          </cell>
          <cell r="R106">
            <v>78</v>
          </cell>
          <cell r="S106">
            <v>71</v>
          </cell>
          <cell r="U106">
            <v>81</v>
          </cell>
          <cell r="V106">
            <v>81</v>
          </cell>
          <cell r="W106">
            <v>81</v>
          </cell>
          <cell r="Y106">
            <v>73</v>
          </cell>
        </row>
        <row r="107">
          <cell r="A107" t="str">
            <v>Camden</v>
          </cell>
          <cell r="B107">
            <v>41</v>
          </cell>
          <cell r="C107">
            <v>36</v>
          </cell>
          <cell r="E107">
            <v>0.7</v>
          </cell>
          <cell r="F107">
            <v>0.6</v>
          </cell>
          <cell r="G107">
            <v>1.3</v>
          </cell>
          <cell r="I107">
            <v>77</v>
          </cell>
          <cell r="J107">
            <v>85</v>
          </cell>
          <cell r="K107">
            <v>81</v>
          </cell>
          <cell r="M107">
            <v>81</v>
          </cell>
          <cell r="N107">
            <v>88</v>
          </cell>
          <cell r="O107">
            <v>85</v>
          </cell>
          <cell r="Q107">
            <v>64</v>
          </cell>
          <cell r="R107">
            <v>78</v>
          </cell>
          <cell r="S107">
            <v>71</v>
          </cell>
          <cell r="U107">
            <v>80</v>
          </cell>
          <cell r="V107">
            <v>80</v>
          </cell>
          <cell r="W107">
            <v>80</v>
          </cell>
          <cell r="Y107">
            <v>88</v>
          </cell>
        </row>
        <row r="108">
          <cell r="A108" t="str">
            <v>Hackney</v>
          </cell>
          <cell r="B108">
            <v>55</v>
          </cell>
          <cell r="C108">
            <v>48</v>
          </cell>
          <cell r="E108">
            <v>0.9</v>
          </cell>
          <cell r="F108">
            <v>0.9</v>
          </cell>
          <cell r="G108">
            <v>1.8</v>
          </cell>
          <cell r="I108">
            <v>71</v>
          </cell>
          <cell r="J108">
            <v>82</v>
          </cell>
          <cell r="K108">
            <v>77</v>
          </cell>
          <cell r="M108">
            <v>76</v>
          </cell>
          <cell r="N108">
            <v>85</v>
          </cell>
          <cell r="O108">
            <v>81</v>
          </cell>
          <cell r="Q108">
            <v>59</v>
          </cell>
          <cell r="R108">
            <v>74</v>
          </cell>
          <cell r="S108">
            <v>67</v>
          </cell>
          <cell r="U108">
            <v>77</v>
          </cell>
          <cell r="V108">
            <v>77</v>
          </cell>
          <cell r="W108">
            <v>77</v>
          </cell>
          <cell r="Y108">
            <v>87</v>
          </cell>
        </row>
        <row r="109">
          <cell r="A109" t="str">
            <v>Hammersmith and Fulham</v>
          </cell>
          <cell r="B109">
            <v>37</v>
          </cell>
          <cell r="C109">
            <v>26</v>
          </cell>
          <cell r="E109">
            <v>0.4</v>
          </cell>
          <cell r="F109">
            <v>0.4</v>
          </cell>
          <cell r="G109">
            <v>0.8</v>
          </cell>
          <cell r="I109">
            <v>75</v>
          </cell>
          <cell r="J109">
            <v>88</v>
          </cell>
          <cell r="K109">
            <v>82</v>
          </cell>
          <cell r="M109">
            <v>80</v>
          </cell>
          <cell r="N109">
            <v>90</v>
          </cell>
          <cell r="O109">
            <v>85</v>
          </cell>
          <cell r="Q109">
            <v>62</v>
          </cell>
          <cell r="R109">
            <v>80</v>
          </cell>
          <cell r="S109">
            <v>71</v>
          </cell>
          <cell r="U109">
            <v>79</v>
          </cell>
          <cell r="V109">
            <v>83</v>
          </cell>
          <cell r="W109">
            <v>81</v>
          </cell>
          <cell r="Y109">
            <v>70</v>
          </cell>
        </row>
        <row r="110">
          <cell r="A110" t="str">
            <v>Haringey</v>
          </cell>
          <cell r="B110">
            <v>57</v>
          </cell>
          <cell r="C110">
            <v>20</v>
          </cell>
          <cell r="E110">
            <v>0.5</v>
          </cell>
          <cell r="F110">
            <v>0.4</v>
          </cell>
          <cell r="G110">
            <v>0.9</v>
          </cell>
          <cell r="I110">
            <v>78</v>
          </cell>
          <cell r="J110">
            <v>85</v>
          </cell>
          <cell r="K110">
            <v>81</v>
          </cell>
          <cell r="M110">
            <v>78</v>
          </cell>
          <cell r="N110">
            <v>84</v>
          </cell>
          <cell r="O110">
            <v>81</v>
          </cell>
          <cell r="Q110">
            <v>69</v>
          </cell>
          <cell r="R110">
            <v>79</v>
          </cell>
          <cell r="S110">
            <v>74</v>
          </cell>
          <cell r="U110">
            <v>78</v>
          </cell>
          <cell r="V110">
            <v>77</v>
          </cell>
          <cell r="W110">
            <v>77</v>
          </cell>
          <cell r="Y110">
            <v>35</v>
          </cell>
        </row>
        <row r="111">
          <cell r="A111" t="str">
            <v>Islington</v>
          </cell>
          <cell r="B111">
            <v>48</v>
          </cell>
          <cell r="C111">
            <v>48</v>
          </cell>
          <cell r="E111">
            <v>0.9</v>
          </cell>
          <cell r="F111">
            <v>0.8</v>
          </cell>
          <cell r="G111">
            <v>1.7</v>
          </cell>
          <cell r="I111">
            <v>73</v>
          </cell>
          <cell r="J111">
            <v>85</v>
          </cell>
          <cell r="K111">
            <v>78</v>
          </cell>
          <cell r="M111">
            <v>79</v>
          </cell>
          <cell r="N111">
            <v>85</v>
          </cell>
          <cell r="O111">
            <v>82</v>
          </cell>
          <cell r="Q111">
            <v>62</v>
          </cell>
          <cell r="R111">
            <v>78</v>
          </cell>
          <cell r="S111">
            <v>69</v>
          </cell>
          <cell r="U111">
            <v>79</v>
          </cell>
          <cell r="V111">
            <v>78</v>
          </cell>
          <cell r="W111">
            <v>79</v>
          </cell>
          <cell r="Y111">
            <v>100</v>
          </cell>
        </row>
        <row r="112">
          <cell r="A112" t="str">
            <v>Kensington and Chelsea</v>
          </cell>
          <cell r="B112">
            <v>27</v>
          </cell>
          <cell r="C112">
            <v>11</v>
          </cell>
          <cell r="E112">
            <v>0.2</v>
          </cell>
          <cell r="F112">
            <v>0.2</v>
          </cell>
          <cell r="G112">
            <v>0.3</v>
          </cell>
          <cell r="I112" t="str">
            <v>#</v>
          </cell>
          <cell r="J112" t="str">
            <v>#</v>
          </cell>
          <cell r="K112" t="str">
            <v>#</v>
          </cell>
          <cell r="M112" t="str">
            <v>#</v>
          </cell>
          <cell r="N112" t="str">
            <v>#</v>
          </cell>
          <cell r="O112" t="str">
            <v>#</v>
          </cell>
          <cell r="Q112" t="str">
            <v>#</v>
          </cell>
          <cell r="R112" t="str">
            <v>#</v>
          </cell>
          <cell r="S112" t="str">
            <v>#</v>
          </cell>
          <cell r="U112" t="str">
            <v>#</v>
          </cell>
          <cell r="V112" t="str">
            <v>#</v>
          </cell>
          <cell r="W112" t="str">
            <v>#</v>
          </cell>
          <cell r="X112" t="str">
            <v>#</v>
          </cell>
          <cell r="Y112">
            <v>41</v>
          </cell>
        </row>
        <row r="113">
          <cell r="A113" t="str">
            <v>Lambeth</v>
          </cell>
          <cell r="B113">
            <v>62</v>
          </cell>
          <cell r="C113">
            <v>47</v>
          </cell>
          <cell r="E113">
            <v>0.9</v>
          </cell>
          <cell r="F113">
            <v>0.9</v>
          </cell>
          <cell r="G113">
            <v>1.9</v>
          </cell>
          <cell r="I113">
            <v>76</v>
          </cell>
          <cell r="J113">
            <v>87</v>
          </cell>
          <cell r="K113">
            <v>81</v>
          </cell>
          <cell r="M113">
            <v>81</v>
          </cell>
          <cell r="N113">
            <v>89</v>
          </cell>
          <cell r="O113">
            <v>85</v>
          </cell>
          <cell r="Q113">
            <v>66</v>
          </cell>
          <cell r="R113">
            <v>78</v>
          </cell>
          <cell r="S113">
            <v>72</v>
          </cell>
          <cell r="U113">
            <v>80</v>
          </cell>
          <cell r="V113">
            <v>81</v>
          </cell>
          <cell r="W113">
            <v>81</v>
          </cell>
          <cell r="Y113">
            <v>76</v>
          </cell>
        </row>
        <row r="114">
          <cell r="A114" t="str">
            <v>Lewisham</v>
          </cell>
          <cell r="B114">
            <v>69</v>
          </cell>
          <cell r="C114">
            <v>45</v>
          </cell>
          <cell r="E114">
            <v>0.9</v>
          </cell>
          <cell r="F114">
            <v>0.8</v>
          </cell>
          <cell r="G114">
            <v>1.7</v>
          </cell>
          <cell r="I114">
            <v>77</v>
          </cell>
          <cell r="J114">
            <v>85</v>
          </cell>
          <cell r="K114">
            <v>81</v>
          </cell>
          <cell r="M114">
            <v>82</v>
          </cell>
          <cell r="N114">
            <v>87</v>
          </cell>
          <cell r="O114">
            <v>84</v>
          </cell>
          <cell r="Q114">
            <v>65</v>
          </cell>
          <cell r="R114">
            <v>77</v>
          </cell>
          <cell r="S114">
            <v>71</v>
          </cell>
          <cell r="U114">
            <v>84</v>
          </cell>
          <cell r="V114">
            <v>82</v>
          </cell>
          <cell r="W114">
            <v>83</v>
          </cell>
          <cell r="Y114">
            <v>65</v>
          </cell>
        </row>
        <row r="115">
          <cell r="A115" t="str">
            <v>London, City of</v>
          </cell>
          <cell r="B115">
            <v>1</v>
          </cell>
          <cell r="C115">
            <v>0</v>
          </cell>
          <cell r="E115">
            <v>0</v>
          </cell>
          <cell r="F115">
            <v>0</v>
          </cell>
          <cell r="G115">
            <v>0</v>
          </cell>
          <cell r="I115" t="str">
            <v>#</v>
          </cell>
          <cell r="J115" t="str">
            <v>#</v>
          </cell>
          <cell r="K115" t="str">
            <v>#</v>
          </cell>
          <cell r="M115" t="str">
            <v>#</v>
          </cell>
          <cell r="N115" t="str">
            <v>#</v>
          </cell>
          <cell r="O115" t="str">
            <v>#</v>
          </cell>
          <cell r="Q115" t="str">
            <v>#</v>
          </cell>
          <cell r="R115" t="str">
            <v>#</v>
          </cell>
          <cell r="S115" t="str">
            <v>#</v>
          </cell>
          <cell r="U115" t="str">
            <v>#</v>
          </cell>
          <cell r="V115" t="str">
            <v>#</v>
          </cell>
          <cell r="W115" t="str">
            <v>#</v>
          </cell>
          <cell r="X115" t="str">
            <v>#</v>
          </cell>
          <cell r="Y115">
            <v>0</v>
          </cell>
        </row>
        <row r="116">
          <cell r="A116" t="str">
            <v>Newham</v>
          </cell>
          <cell r="B116">
            <v>64</v>
          </cell>
          <cell r="C116">
            <v>41</v>
          </cell>
          <cell r="E116">
            <v>1.2</v>
          </cell>
          <cell r="F116">
            <v>1.2</v>
          </cell>
          <cell r="G116">
            <v>2.4</v>
          </cell>
          <cell r="I116">
            <v>74</v>
          </cell>
          <cell r="J116">
            <v>85</v>
          </cell>
          <cell r="K116">
            <v>79</v>
          </cell>
          <cell r="M116">
            <v>78</v>
          </cell>
          <cell r="N116">
            <v>86</v>
          </cell>
          <cell r="O116">
            <v>82</v>
          </cell>
          <cell r="Q116">
            <v>64</v>
          </cell>
          <cell r="R116">
            <v>79</v>
          </cell>
          <cell r="S116">
            <v>71</v>
          </cell>
          <cell r="U116">
            <v>81</v>
          </cell>
          <cell r="V116">
            <v>82</v>
          </cell>
          <cell r="W116">
            <v>81</v>
          </cell>
          <cell r="Y116">
            <v>64</v>
          </cell>
        </row>
        <row r="117">
          <cell r="A117" t="str">
            <v>Southwark</v>
          </cell>
          <cell r="B117">
            <v>72</v>
          </cell>
          <cell r="C117">
            <v>66</v>
          </cell>
          <cell r="E117">
            <v>1.2</v>
          </cell>
          <cell r="F117">
            <v>1.2</v>
          </cell>
          <cell r="G117">
            <v>2.5</v>
          </cell>
          <cell r="I117">
            <v>73</v>
          </cell>
          <cell r="J117">
            <v>84</v>
          </cell>
          <cell r="K117">
            <v>79</v>
          </cell>
          <cell r="M117">
            <v>78</v>
          </cell>
          <cell r="N117">
            <v>86</v>
          </cell>
          <cell r="O117">
            <v>82</v>
          </cell>
          <cell r="Q117">
            <v>62</v>
          </cell>
          <cell r="R117">
            <v>78</v>
          </cell>
          <cell r="S117">
            <v>70</v>
          </cell>
          <cell r="U117">
            <v>79</v>
          </cell>
          <cell r="V117">
            <v>80</v>
          </cell>
          <cell r="W117">
            <v>79</v>
          </cell>
          <cell r="Y117">
            <v>92</v>
          </cell>
        </row>
        <row r="118">
          <cell r="A118" t="str">
            <v>Tower Hamlets</v>
          </cell>
          <cell r="B118">
            <v>68</v>
          </cell>
          <cell r="C118">
            <v>33</v>
          </cell>
          <cell r="E118">
            <v>0.7</v>
          </cell>
          <cell r="F118">
            <v>0.7</v>
          </cell>
          <cell r="G118">
            <v>1.4</v>
          </cell>
          <cell r="I118">
            <v>76</v>
          </cell>
          <cell r="J118">
            <v>86</v>
          </cell>
          <cell r="K118">
            <v>81</v>
          </cell>
          <cell r="M118">
            <v>80</v>
          </cell>
          <cell r="N118">
            <v>87</v>
          </cell>
          <cell r="O118">
            <v>83</v>
          </cell>
          <cell r="Q118">
            <v>65</v>
          </cell>
          <cell r="R118">
            <v>80</v>
          </cell>
          <cell r="S118">
            <v>72</v>
          </cell>
          <cell r="U118">
            <v>81</v>
          </cell>
          <cell r="V118">
            <v>83</v>
          </cell>
          <cell r="W118">
            <v>82</v>
          </cell>
          <cell r="Y118">
            <v>49</v>
          </cell>
        </row>
        <row r="119">
          <cell r="A119" t="str">
            <v>Wandsworth</v>
          </cell>
          <cell r="B119">
            <v>60</v>
          </cell>
          <cell r="C119">
            <v>58</v>
          </cell>
          <cell r="E119">
            <v>1.1000000000000001</v>
          </cell>
          <cell r="F119">
            <v>1</v>
          </cell>
          <cell r="G119">
            <v>2.1</v>
          </cell>
          <cell r="I119">
            <v>79</v>
          </cell>
          <cell r="J119">
            <v>86</v>
          </cell>
          <cell r="K119">
            <v>82</v>
          </cell>
          <cell r="M119">
            <v>82</v>
          </cell>
          <cell r="N119">
            <v>87</v>
          </cell>
          <cell r="O119">
            <v>85</v>
          </cell>
          <cell r="Q119">
            <v>71</v>
          </cell>
          <cell r="R119">
            <v>81</v>
          </cell>
          <cell r="S119">
            <v>76</v>
          </cell>
          <cell r="U119">
            <v>84</v>
          </cell>
          <cell r="V119">
            <v>83</v>
          </cell>
          <cell r="W119">
            <v>84</v>
          </cell>
          <cell r="Y119">
            <v>97</v>
          </cell>
        </row>
        <row r="120">
          <cell r="A120" t="str">
            <v>Westminster</v>
          </cell>
          <cell r="B120">
            <v>39</v>
          </cell>
          <cell r="C120">
            <v>32</v>
          </cell>
          <cell r="E120">
            <v>0.5</v>
          </cell>
          <cell r="F120">
            <v>0.5</v>
          </cell>
          <cell r="G120">
            <v>1.1000000000000001</v>
          </cell>
          <cell r="I120">
            <v>78</v>
          </cell>
          <cell r="J120">
            <v>87</v>
          </cell>
          <cell r="K120">
            <v>82</v>
          </cell>
          <cell r="M120">
            <v>80</v>
          </cell>
          <cell r="N120">
            <v>88</v>
          </cell>
          <cell r="O120">
            <v>84</v>
          </cell>
          <cell r="Q120">
            <v>68</v>
          </cell>
          <cell r="R120">
            <v>80</v>
          </cell>
          <cell r="S120">
            <v>74</v>
          </cell>
          <cell r="U120">
            <v>80</v>
          </cell>
          <cell r="V120">
            <v>83</v>
          </cell>
          <cell r="W120">
            <v>81</v>
          </cell>
          <cell r="Y120">
            <v>82</v>
          </cell>
        </row>
        <row r="122">
          <cell r="A122" t="str">
            <v xml:space="preserve">Outer London </v>
          </cell>
          <cell r="B122">
            <v>1003</v>
          </cell>
          <cell r="C122">
            <v>698</v>
          </cell>
          <cell r="E122">
            <v>18.100000000000001</v>
          </cell>
          <cell r="F122">
            <v>17.600000000000001</v>
          </cell>
          <cell r="G122">
            <v>35.700000000000003</v>
          </cell>
          <cell r="I122">
            <v>79</v>
          </cell>
          <cell r="J122">
            <v>86</v>
          </cell>
          <cell r="K122">
            <v>82</v>
          </cell>
          <cell r="M122">
            <v>83</v>
          </cell>
          <cell r="N122">
            <v>88</v>
          </cell>
          <cell r="O122">
            <v>85</v>
          </cell>
          <cell r="Q122">
            <v>68</v>
          </cell>
          <cell r="R122">
            <v>80</v>
          </cell>
          <cell r="S122">
            <v>74</v>
          </cell>
          <cell r="U122">
            <v>82</v>
          </cell>
          <cell r="V122">
            <v>81</v>
          </cell>
          <cell r="W122">
            <v>82</v>
          </cell>
          <cell r="Y122">
            <v>70</v>
          </cell>
        </row>
        <row r="123">
          <cell r="A123" t="str">
            <v>Barking and Dagenham</v>
          </cell>
          <cell r="B123">
            <v>36</v>
          </cell>
          <cell r="C123">
            <v>19</v>
          </cell>
          <cell r="E123">
            <v>0.6</v>
          </cell>
          <cell r="F123">
            <v>0.6</v>
          </cell>
          <cell r="G123">
            <v>1.2</v>
          </cell>
          <cell r="I123">
            <v>71</v>
          </cell>
          <cell r="J123">
            <v>85</v>
          </cell>
          <cell r="K123">
            <v>78</v>
          </cell>
          <cell r="M123">
            <v>76</v>
          </cell>
          <cell r="N123">
            <v>86</v>
          </cell>
          <cell r="O123">
            <v>81</v>
          </cell>
          <cell r="Q123">
            <v>62</v>
          </cell>
          <cell r="R123">
            <v>80</v>
          </cell>
          <cell r="S123">
            <v>71</v>
          </cell>
          <cell r="U123">
            <v>73</v>
          </cell>
          <cell r="V123">
            <v>79</v>
          </cell>
          <cell r="W123">
            <v>76</v>
          </cell>
          <cell r="Y123">
            <v>53</v>
          </cell>
        </row>
        <row r="124">
          <cell r="A124" t="str">
            <v>Barnet</v>
          </cell>
          <cell r="B124">
            <v>77</v>
          </cell>
          <cell r="C124">
            <v>43</v>
          </cell>
          <cell r="E124">
            <v>0.9</v>
          </cell>
          <cell r="F124">
            <v>0.9</v>
          </cell>
          <cell r="G124">
            <v>1.8</v>
          </cell>
          <cell r="I124" t="str">
            <v>#</v>
          </cell>
          <cell r="J124" t="str">
            <v>#</v>
          </cell>
          <cell r="K124" t="str">
            <v>#</v>
          </cell>
          <cell r="M124" t="str">
            <v>#</v>
          </cell>
          <cell r="N124" t="str">
            <v>#</v>
          </cell>
          <cell r="O124" t="str">
            <v>#</v>
          </cell>
          <cell r="Q124" t="str">
            <v>#</v>
          </cell>
          <cell r="R124" t="str">
            <v>#</v>
          </cell>
          <cell r="S124" t="str">
            <v>#</v>
          </cell>
          <cell r="U124" t="str">
            <v>#</v>
          </cell>
          <cell r="V124" t="str">
            <v>#</v>
          </cell>
          <cell r="W124" t="str">
            <v>#</v>
          </cell>
          <cell r="X124" t="str">
            <v>#</v>
          </cell>
          <cell r="Y124">
            <v>56</v>
          </cell>
        </row>
        <row r="125">
          <cell r="A125" t="str">
            <v>Bexley</v>
          </cell>
          <cell r="B125">
            <v>56</v>
          </cell>
          <cell r="C125">
            <v>42</v>
          </cell>
          <cell r="E125">
            <v>1.1000000000000001</v>
          </cell>
          <cell r="F125">
            <v>1.1000000000000001</v>
          </cell>
          <cell r="G125">
            <v>2.2000000000000002</v>
          </cell>
          <cell r="I125">
            <v>80</v>
          </cell>
          <cell r="J125">
            <v>87</v>
          </cell>
          <cell r="K125">
            <v>83</v>
          </cell>
          <cell r="M125">
            <v>84</v>
          </cell>
          <cell r="N125">
            <v>89</v>
          </cell>
          <cell r="O125">
            <v>87</v>
          </cell>
          <cell r="Q125">
            <v>68</v>
          </cell>
          <cell r="R125">
            <v>80</v>
          </cell>
          <cell r="S125">
            <v>74</v>
          </cell>
          <cell r="U125">
            <v>78</v>
          </cell>
          <cell r="V125">
            <v>82</v>
          </cell>
          <cell r="W125">
            <v>80</v>
          </cell>
          <cell r="Y125">
            <v>75</v>
          </cell>
        </row>
        <row r="126">
          <cell r="A126" t="str">
            <v>Brent</v>
          </cell>
          <cell r="B126">
            <v>55</v>
          </cell>
          <cell r="C126">
            <v>53</v>
          </cell>
          <cell r="E126">
            <v>1.5</v>
          </cell>
          <cell r="F126">
            <v>1.4</v>
          </cell>
          <cell r="G126">
            <v>2.9</v>
          </cell>
          <cell r="I126">
            <v>77</v>
          </cell>
          <cell r="J126">
            <v>85</v>
          </cell>
          <cell r="K126">
            <v>81</v>
          </cell>
          <cell r="M126">
            <v>81</v>
          </cell>
          <cell r="N126">
            <v>86</v>
          </cell>
          <cell r="O126">
            <v>83</v>
          </cell>
          <cell r="Q126">
            <v>68</v>
          </cell>
          <cell r="R126">
            <v>79</v>
          </cell>
          <cell r="S126">
            <v>73</v>
          </cell>
          <cell r="U126">
            <v>80</v>
          </cell>
          <cell r="V126">
            <v>80</v>
          </cell>
          <cell r="W126">
            <v>80</v>
          </cell>
          <cell r="Y126">
            <v>96</v>
          </cell>
        </row>
        <row r="127">
          <cell r="A127" t="str">
            <v>Bromley</v>
          </cell>
          <cell r="B127">
            <v>68</v>
          </cell>
          <cell r="C127">
            <v>61</v>
          </cell>
          <cell r="E127">
            <v>1.4</v>
          </cell>
          <cell r="F127">
            <v>1.3</v>
          </cell>
          <cell r="G127">
            <v>2.7</v>
          </cell>
          <cell r="I127">
            <v>79</v>
          </cell>
          <cell r="J127">
            <v>88</v>
          </cell>
          <cell r="K127">
            <v>84</v>
          </cell>
          <cell r="M127">
            <v>84</v>
          </cell>
          <cell r="N127">
            <v>90</v>
          </cell>
          <cell r="O127">
            <v>87</v>
          </cell>
          <cell r="Q127">
            <v>69</v>
          </cell>
          <cell r="R127">
            <v>82</v>
          </cell>
          <cell r="S127">
            <v>75</v>
          </cell>
          <cell r="U127">
            <v>82</v>
          </cell>
          <cell r="V127">
            <v>83</v>
          </cell>
          <cell r="W127">
            <v>83</v>
          </cell>
          <cell r="Y127">
            <v>90</v>
          </cell>
        </row>
        <row r="128">
          <cell r="A128" t="str">
            <v>Croydon</v>
          </cell>
          <cell r="B128">
            <v>75</v>
          </cell>
          <cell r="C128">
            <v>48</v>
          </cell>
          <cell r="E128">
            <v>1.2</v>
          </cell>
          <cell r="F128">
            <v>1.2</v>
          </cell>
          <cell r="G128">
            <v>2.4</v>
          </cell>
          <cell r="I128">
            <v>76</v>
          </cell>
          <cell r="J128">
            <v>84</v>
          </cell>
          <cell r="K128">
            <v>80</v>
          </cell>
          <cell r="M128">
            <v>80</v>
          </cell>
          <cell r="N128">
            <v>87</v>
          </cell>
          <cell r="O128">
            <v>84</v>
          </cell>
          <cell r="Q128">
            <v>66</v>
          </cell>
          <cell r="R128">
            <v>79</v>
          </cell>
          <cell r="S128">
            <v>73</v>
          </cell>
          <cell r="U128">
            <v>79</v>
          </cell>
          <cell r="V128">
            <v>79</v>
          </cell>
          <cell r="W128">
            <v>79</v>
          </cell>
          <cell r="Y128">
            <v>64</v>
          </cell>
        </row>
        <row r="129">
          <cell r="A129" t="str">
            <v>Ealing</v>
          </cell>
          <cell r="B129">
            <v>65</v>
          </cell>
          <cell r="C129">
            <v>48</v>
          </cell>
          <cell r="E129">
            <v>1.4</v>
          </cell>
          <cell r="F129">
            <v>1.2</v>
          </cell>
          <cell r="G129">
            <v>2.6</v>
          </cell>
          <cell r="I129">
            <v>76</v>
          </cell>
          <cell r="J129">
            <v>82</v>
          </cell>
          <cell r="K129">
            <v>79</v>
          </cell>
          <cell r="M129">
            <v>80</v>
          </cell>
          <cell r="N129">
            <v>84</v>
          </cell>
          <cell r="O129">
            <v>82</v>
          </cell>
          <cell r="Q129">
            <v>66</v>
          </cell>
          <cell r="R129">
            <v>77</v>
          </cell>
          <cell r="S129">
            <v>71</v>
          </cell>
          <cell r="U129">
            <v>77</v>
          </cell>
          <cell r="V129">
            <v>78</v>
          </cell>
          <cell r="W129">
            <v>78</v>
          </cell>
          <cell r="Y129">
            <v>74</v>
          </cell>
        </row>
        <row r="130">
          <cell r="A130" t="str">
            <v>Enfield</v>
          </cell>
          <cell r="B130">
            <v>65</v>
          </cell>
          <cell r="C130">
            <v>45</v>
          </cell>
          <cell r="E130">
            <v>1.2</v>
          </cell>
          <cell r="F130">
            <v>1.1000000000000001</v>
          </cell>
          <cell r="G130">
            <v>2.2999999999999998</v>
          </cell>
          <cell r="I130" t="str">
            <v>#</v>
          </cell>
          <cell r="J130" t="str">
            <v>#</v>
          </cell>
          <cell r="K130" t="str">
            <v>#</v>
          </cell>
          <cell r="M130" t="str">
            <v>#</v>
          </cell>
          <cell r="N130" t="str">
            <v>#</v>
          </cell>
          <cell r="O130" t="str">
            <v>#</v>
          </cell>
          <cell r="Q130" t="str">
            <v>#</v>
          </cell>
          <cell r="R130" t="str">
            <v>#</v>
          </cell>
          <cell r="S130" t="str">
            <v>#</v>
          </cell>
          <cell r="U130" t="str">
            <v>#</v>
          </cell>
          <cell r="V130" t="str">
            <v>#</v>
          </cell>
          <cell r="W130" t="str">
            <v>#</v>
          </cell>
          <cell r="X130" t="str">
            <v>#</v>
          </cell>
          <cell r="Y130">
            <v>69</v>
          </cell>
        </row>
        <row r="131">
          <cell r="A131" t="str">
            <v>Greenwich</v>
          </cell>
          <cell r="B131">
            <v>65</v>
          </cell>
          <cell r="C131">
            <v>30</v>
          </cell>
          <cell r="E131">
            <v>0.6</v>
          </cell>
          <cell r="F131">
            <v>0.6</v>
          </cell>
          <cell r="G131">
            <v>1.2</v>
          </cell>
          <cell r="I131">
            <v>75</v>
          </cell>
          <cell r="J131">
            <v>85</v>
          </cell>
          <cell r="K131">
            <v>80</v>
          </cell>
          <cell r="M131">
            <v>79</v>
          </cell>
          <cell r="N131">
            <v>86</v>
          </cell>
          <cell r="O131">
            <v>82</v>
          </cell>
          <cell r="Q131">
            <v>63</v>
          </cell>
          <cell r="R131">
            <v>77</v>
          </cell>
          <cell r="S131">
            <v>70</v>
          </cell>
          <cell r="U131">
            <v>79</v>
          </cell>
          <cell r="V131">
            <v>83</v>
          </cell>
          <cell r="W131">
            <v>81</v>
          </cell>
          <cell r="Y131">
            <v>46</v>
          </cell>
        </row>
        <row r="132">
          <cell r="A132" t="str">
            <v>Harrow</v>
          </cell>
          <cell r="B132">
            <v>39</v>
          </cell>
          <cell r="C132">
            <v>38</v>
          </cell>
          <cell r="E132">
            <v>1.2</v>
          </cell>
          <cell r="F132">
            <v>1.1000000000000001</v>
          </cell>
          <cell r="G132">
            <v>2.4</v>
          </cell>
          <cell r="I132">
            <v>80</v>
          </cell>
          <cell r="J132">
            <v>87</v>
          </cell>
          <cell r="K132">
            <v>83</v>
          </cell>
          <cell r="M132">
            <v>84</v>
          </cell>
          <cell r="N132">
            <v>89</v>
          </cell>
          <cell r="O132">
            <v>86</v>
          </cell>
          <cell r="Q132">
            <v>69</v>
          </cell>
          <cell r="R132">
            <v>82</v>
          </cell>
          <cell r="S132">
            <v>75</v>
          </cell>
          <cell r="U132">
            <v>82</v>
          </cell>
          <cell r="V132">
            <v>80</v>
          </cell>
          <cell r="W132">
            <v>81</v>
          </cell>
          <cell r="Y132">
            <v>97</v>
          </cell>
        </row>
        <row r="133">
          <cell r="A133" t="str">
            <v>Havering</v>
          </cell>
          <cell r="B133">
            <v>50</v>
          </cell>
          <cell r="C133">
            <v>28</v>
          </cell>
          <cell r="E133">
            <v>0.7</v>
          </cell>
          <cell r="F133">
            <v>0.7</v>
          </cell>
          <cell r="G133">
            <v>1.4</v>
          </cell>
          <cell r="I133">
            <v>76</v>
          </cell>
          <cell r="J133">
            <v>87</v>
          </cell>
          <cell r="K133">
            <v>81</v>
          </cell>
          <cell r="M133">
            <v>81</v>
          </cell>
          <cell r="N133">
            <v>88</v>
          </cell>
          <cell r="O133">
            <v>85</v>
          </cell>
          <cell r="Q133">
            <v>62</v>
          </cell>
          <cell r="R133">
            <v>81</v>
          </cell>
          <cell r="S133">
            <v>71</v>
          </cell>
          <cell r="U133">
            <v>82</v>
          </cell>
          <cell r="V133">
            <v>83</v>
          </cell>
          <cell r="W133">
            <v>82</v>
          </cell>
          <cell r="Y133">
            <v>56</v>
          </cell>
        </row>
        <row r="134">
          <cell r="A134" t="str">
            <v>Hillingdon</v>
          </cell>
          <cell r="B134">
            <v>55</v>
          </cell>
          <cell r="C134">
            <v>49</v>
          </cell>
          <cell r="E134">
            <v>1.4</v>
          </cell>
          <cell r="F134">
            <v>1.4</v>
          </cell>
          <cell r="G134">
            <v>2.9</v>
          </cell>
          <cell r="I134">
            <v>79</v>
          </cell>
          <cell r="J134">
            <v>86</v>
          </cell>
          <cell r="K134">
            <v>83</v>
          </cell>
          <cell r="M134">
            <v>83</v>
          </cell>
          <cell r="N134">
            <v>88</v>
          </cell>
          <cell r="O134">
            <v>85</v>
          </cell>
          <cell r="Q134">
            <v>69</v>
          </cell>
          <cell r="R134">
            <v>80</v>
          </cell>
          <cell r="S134">
            <v>75</v>
          </cell>
          <cell r="U134">
            <v>82</v>
          </cell>
          <cell r="V134">
            <v>82</v>
          </cell>
          <cell r="W134">
            <v>82</v>
          </cell>
          <cell r="Y134">
            <v>89</v>
          </cell>
        </row>
        <row r="135">
          <cell r="A135" t="str">
            <v>Hounslow</v>
          </cell>
          <cell r="B135">
            <v>48</v>
          </cell>
          <cell r="C135">
            <v>25</v>
          </cell>
          <cell r="E135">
            <v>0.6</v>
          </cell>
          <cell r="F135">
            <v>0.6</v>
          </cell>
          <cell r="G135">
            <v>1.2</v>
          </cell>
          <cell r="I135">
            <v>80</v>
          </cell>
          <cell r="J135">
            <v>85</v>
          </cell>
          <cell r="K135">
            <v>82</v>
          </cell>
          <cell r="M135">
            <v>83</v>
          </cell>
          <cell r="N135">
            <v>86</v>
          </cell>
          <cell r="O135">
            <v>85</v>
          </cell>
          <cell r="Q135">
            <v>70</v>
          </cell>
          <cell r="R135">
            <v>80</v>
          </cell>
          <cell r="S135">
            <v>75</v>
          </cell>
          <cell r="U135">
            <v>82</v>
          </cell>
          <cell r="V135">
            <v>76</v>
          </cell>
          <cell r="W135">
            <v>79</v>
          </cell>
          <cell r="Y135">
            <v>52</v>
          </cell>
        </row>
        <row r="136">
          <cell r="A136" t="str">
            <v>Kingston upon Thames</v>
          </cell>
          <cell r="B136">
            <v>31</v>
          </cell>
          <cell r="C136">
            <v>31</v>
          </cell>
          <cell r="E136">
            <v>0.8</v>
          </cell>
          <cell r="F136">
            <v>0.8</v>
          </cell>
          <cell r="G136">
            <v>1.5</v>
          </cell>
          <cell r="I136">
            <v>79</v>
          </cell>
          <cell r="J136">
            <v>90</v>
          </cell>
          <cell r="K136">
            <v>84</v>
          </cell>
          <cell r="M136">
            <v>83</v>
          </cell>
          <cell r="N136">
            <v>91</v>
          </cell>
          <cell r="O136">
            <v>87</v>
          </cell>
          <cell r="Q136">
            <v>70</v>
          </cell>
          <cell r="R136">
            <v>84</v>
          </cell>
          <cell r="S136">
            <v>77</v>
          </cell>
          <cell r="U136">
            <v>84</v>
          </cell>
          <cell r="V136">
            <v>86</v>
          </cell>
          <cell r="W136">
            <v>85</v>
          </cell>
          <cell r="Y136">
            <v>100</v>
          </cell>
        </row>
        <row r="137">
          <cell r="A137" t="str">
            <v>Merton</v>
          </cell>
          <cell r="B137">
            <v>45</v>
          </cell>
          <cell r="C137">
            <v>36</v>
          </cell>
          <cell r="E137">
            <v>0.7</v>
          </cell>
          <cell r="F137">
            <v>0.7</v>
          </cell>
          <cell r="G137">
            <v>1.4</v>
          </cell>
          <cell r="I137">
            <v>80</v>
          </cell>
          <cell r="J137">
            <v>87</v>
          </cell>
          <cell r="K137">
            <v>84</v>
          </cell>
          <cell r="M137">
            <v>84</v>
          </cell>
          <cell r="N137">
            <v>90</v>
          </cell>
          <cell r="O137">
            <v>87</v>
          </cell>
          <cell r="Q137">
            <v>69</v>
          </cell>
          <cell r="R137">
            <v>80</v>
          </cell>
          <cell r="S137">
            <v>75</v>
          </cell>
          <cell r="U137">
            <v>83</v>
          </cell>
          <cell r="V137">
            <v>79</v>
          </cell>
          <cell r="W137">
            <v>81</v>
          </cell>
          <cell r="Y137">
            <v>80</v>
          </cell>
        </row>
        <row r="138">
          <cell r="A138" t="str">
            <v>Redbridge</v>
          </cell>
          <cell r="B138">
            <v>48</v>
          </cell>
          <cell r="C138">
            <v>18</v>
          </cell>
          <cell r="E138">
            <v>0.7</v>
          </cell>
          <cell r="F138">
            <v>0.7</v>
          </cell>
          <cell r="G138">
            <v>1.3</v>
          </cell>
          <cell r="I138">
            <v>79</v>
          </cell>
          <cell r="J138">
            <v>89</v>
          </cell>
          <cell r="K138">
            <v>84</v>
          </cell>
          <cell r="M138">
            <v>82</v>
          </cell>
          <cell r="N138">
            <v>91</v>
          </cell>
          <cell r="O138">
            <v>87</v>
          </cell>
          <cell r="Q138">
            <v>70</v>
          </cell>
          <cell r="R138">
            <v>84</v>
          </cell>
          <cell r="S138">
            <v>77</v>
          </cell>
          <cell r="U138">
            <v>82</v>
          </cell>
          <cell r="V138">
            <v>85</v>
          </cell>
          <cell r="W138">
            <v>84</v>
          </cell>
          <cell r="Y138">
            <v>38</v>
          </cell>
        </row>
        <row r="139">
          <cell r="A139" t="str">
            <v>Richmond upon Thames</v>
          </cell>
          <cell r="B139">
            <v>36</v>
          </cell>
          <cell r="C139">
            <v>24</v>
          </cell>
          <cell r="E139">
            <v>0.6</v>
          </cell>
          <cell r="F139">
            <v>0.6</v>
          </cell>
          <cell r="G139">
            <v>1.2</v>
          </cell>
          <cell r="I139">
            <v>86</v>
          </cell>
          <cell r="J139">
            <v>92</v>
          </cell>
          <cell r="K139">
            <v>89</v>
          </cell>
          <cell r="M139">
            <v>88</v>
          </cell>
          <cell r="N139">
            <v>92</v>
          </cell>
          <cell r="O139">
            <v>90</v>
          </cell>
          <cell r="Q139">
            <v>78</v>
          </cell>
          <cell r="R139">
            <v>87</v>
          </cell>
          <cell r="S139">
            <v>82</v>
          </cell>
          <cell r="U139">
            <v>89</v>
          </cell>
          <cell r="V139">
            <v>88</v>
          </cell>
          <cell r="W139">
            <v>88</v>
          </cell>
          <cell r="Y139">
            <v>67</v>
          </cell>
        </row>
        <row r="140">
          <cell r="A140" t="str">
            <v>Sutton</v>
          </cell>
          <cell r="B140">
            <v>36</v>
          </cell>
          <cell r="C140">
            <v>34</v>
          </cell>
          <cell r="E140">
            <v>1</v>
          </cell>
          <cell r="F140">
            <v>0.9</v>
          </cell>
          <cell r="G140">
            <v>1.9</v>
          </cell>
          <cell r="I140">
            <v>83</v>
          </cell>
          <cell r="J140">
            <v>88</v>
          </cell>
          <cell r="K140">
            <v>85</v>
          </cell>
          <cell r="M140">
            <v>87</v>
          </cell>
          <cell r="N140">
            <v>91</v>
          </cell>
          <cell r="O140">
            <v>89</v>
          </cell>
          <cell r="Q140">
            <v>68</v>
          </cell>
          <cell r="R140">
            <v>78</v>
          </cell>
          <cell r="S140">
            <v>73</v>
          </cell>
          <cell r="U140">
            <v>89</v>
          </cell>
          <cell r="V140">
            <v>83</v>
          </cell>
          <cell r="W140">
            <v>86</v>
          </cell>
          <cell r="Y140">
            <v>94</v>
          </cell>
        </row>
        <row r="141">
          <cell r="A141" t="str">
            <v>Waltham Forest</v>
          </cell>
          <cell r="B141">
            <v>53</v>
          </cell>
          <cell r="C141">
            <v>26</v>
          </cell>
          <cell r="E141">
            <v>0.7</v>
          </cell>
          <cell r="F141">
            <v>0.6</v>
          </cell>
          <cell r="G141">
            <v>1.3</v>
          </cell>
          <cell r="I141">
            <v>76</v>
          </cell>
          <cell r="J141">
            <v>83</v>
          </cell>
          <cell r="K141">
            <v>79</v>
          </cell>
          <cell r="M141">
            <v>81</v>
          </cell>
          <cell r="N141">
            <v>85</v>
          </cell>
          <cell r="O141">
            <v>83</v>
          </cell>
          <cell r="Q141">
            <v>67</v>
          </cell>
          <cell r="R141">
            <v>79</v>
          </cell>
          <cell r="S141">
            <v>73</v>
          </cell>
          <cell r="U141">
            <v>80</v>
          </cell>
          <cell r="V141">
            <v>81</v>
          </cell>
          <cell r="W141">
            <v>81</v>
          </cell>
          <cell r="Y141">
            <v>49</v>
          </cell>
        </row>
        <row r="143">
          <cell r="A143" t="str">
            <v>SOUTH EAST</v>
          </cell>
          <cell r="B143">
            <v>2171</v>
          </cell>
          <cell r="C143">
            <v>1784</v>
          </cell>
          <cell r="E143">
            <v>36.799999999999997</v>
          </cell>
          <cell r="F143">
            <v>35</v>
          </cell>
          <cell r="G143">
            <v>71.8</v>
          </cell>
          <cell r="I143">
            <v>76</v>
          </cell>
          <cell r="J143">
            <v>86</v>
          </cell>
          <cell r="K143">
            <v>81</v>
          </cell>
          <cell r="M143">
            <v>81</v>
          </cell>
          <cell r="N143">
            <v>88</v>
          </cell>
          <cell r="O143">
            <v>84</v>
          </cell>
          <cell r="Q143">
            <v>63</v>
          </cell>
          <cell r="R143">
            <v>79</v>
          </cell>
          <cell r="S143">
            <v>71</v>
          </cell>
          <cell r="U143">
            <v>80</v>
          </cell>
          <cell r="V143">
            <v>79</v>
          </cell>
          <cell r="W143">
            <v>79</v>
          </cell>
          <cell r="Y143">
            <v>82</v>
          </cell>
        </row>
        <row r="144">
          <cell r="A144" t="str">
            <v>Bracknell Forest</v>
          </cell>
          <cell r="B144">
            <v>28</v>
          </cell>
          <cell r="C144">
            <v>28</v>
          </cell>
          <cell r="E144">
            <v>0.6</v>
          </cell>
          <cell r="F144">
            <v>0.5</v>
          </cell>
          <cell r="G144">
            <v>1.1000000000000001</v>
          </cell>
          <cell r="I144">
            <v>76</v>
          </cell>
          <cell r="J144">
            <v>88</v>
          </cell>
          <cell r="K144">
            <v>81</v>
          </cell>
          <cell r="M144">
            <v>80</v>
          </cell>
          <cell r="N144">
            <v>89</v>
          </cell>
          <cell r="O144">
            <v>84</v>
          </cell>
          <cell r="Q144">
            <v>66</v>
          </cell>
          <cell r="R144">
            <v>82</v>
          </cell>
          <cell r="S144">
            <v>74</v>
          </cell>
          <cell r="U144">
            <v>80</v>
          </cell>
          <cell r="V144">
            <v>77</v>
          </cell>
          <cell r="W144">
            <v>79</v>
          </cell>
          <cell r="Y144">
            <v>100</v>
          </cell>
        </row>
        <row r="145">
          <cell r="A145" t="str">
            <v>Brighton and Hove</v>
          </cell>
          <cell r="B145">
            <v>49</v>
          </cell>
          <cell r="C145">
            <v>17</v>
          </cell>
          <cell r="E145">
            <v>0.4</v>
          </cell>
          <cell r="F145">
            <v>0.3</v>
          </cell>
          <cell r="G145">
            <v>0.7</v>
          </cell>
          <cell r="I145" t="str">
            <v>#</v>
          </cell>
          <cell r="J145" t="str">
            <v>#</v>
          </cell>
          <cell r="K145" t="str">
            <v>#</v>
          </cell>
          <cell r="M145" t="str">
            <v>#</v>
          </cell>
          <cell r="N145" t="str">
            <v>#</v>
          </cell>
          <cell r="O145" t="str">
            <v>#</v>
          </cell>
          <cell r="Q145" t="str">
            <v>#</v>
          </cell>
          <cell r="R145" t="str">
            <v>#</v>
          </cell>
          <cell r="S145" t="str">
            <v>#</v>
          </cell>
          <cell r="U145" t="str">
            <v>#</v>
          </cell>
          <cell r="V145" t="str">
            <v>#</v>
          </cell>
          <cell r="W145" t="str">
            <v>#</v>
          </cell>
          <cell r="X145" t="str">
            <v>#</v>
          </cell>
          <cell r="Y145">
            <v>35</v>
          </cell>
        </row>
        <row r="146">
          <cell r="A146" t="str">
            <v>Buckinghamshire</v>
          </cell>
          <cell r="B146">
            <v>135</v>
          </cell>
          <cell r="C146">
            <v>112</v>
          </cell>
          <cell r="E146">
            <v>2.4</v>
          </cell>
          <cell r="F146">
            <v>2.2000000000000002</v>
          </cell>
          <cell r="G146">
            <v>4.5999999999999996</v>
          </cell>
          <cell r="I146">
            <v>80</v>
          </cell>
          <cell r="J146">
            <v>89</v>
          </cell>
          <cell r="K146">
            <v>84</v>
          </cell>
          <cell r="M146">
            <v>84</v>
          </cell>
          <cell r="N146">
            <v>91</v>
          </cell>
          <cell r="O146">
            <v>87</v>
          </cell>
          <cell r="Q146">
            <v>71</v>
          </cell>
          <cell r="R146">
            <v>85</v>
          </cell>
          <cell r="S146">
            <v>78</v>
          </cell>
          <cell r="U146">
            <v>82</v>
          </cell>
          <cell r="V146">
            <v>83</v>
          </cell>
          <cell r="W146">
            <v>83</v>
          </cell>
          <cell r="Y146">
            <v>83</v>
          </cell>
        </row>
        <row r="147">
          <cell r="A147" t="str">
            <v>East Sussex</v>
          </cell>
          <cell r="B147">
            <v>149</v>
          </cell>
          <cell r="C147">
            <v>107</v>
          </cell>
          <cell r="E147">
            <v>1.7</v>
          </cell>
          <cell r="F147">
            <v>1.6</v>
          </cell>
          <cell r="G147">
            <v>3.4</v>
          </cell>
          <cell r="I147">
            <v>75</v>
          </cell>
          <cell r="J147">
            <v>84</v>
          </cell>
          <cell r="K147">
            <v>80</v>
          </cell>
          <cell r="M147">
            <v>81</v>
          </cell>
          <cell r="N147">
            <v>86</v>
          </cell>
          <cell r="O147">
            <v>84</v>
          </cell>
          <cell r="Q147">
            <v>61</v>
          </cell>
          <cell r="R147">
            <v>78</v>
          </cell>
          <cell r="S147">
            <v>69</v>
          </cell>
          <cell r="U147">
            <v>79</v>
          </cell>
          <cell r="V147">
            <v>76</v>
          </cell>
          <cell r="W147">
            <v>78</v>
          </cell>
          <cell r="Y147">
            <v>72</v>
          </cell>
        </row>
        <row r="148">
          <cell r="A148" t="str">
            <v>Hampshire</v>
          </cell>
          <cell r="B148">
            <v>321</v>
          </cell>
          <cell r="C148">
            <v>286</v>
          </cell>
          <cell r="E148">
            <v>6.3</v>
          </cell>
          <cell r="F148">
            <v>5.9</v>
          </cell>
          <cell r="G148">
            <v>12.2</v>
          </cell>
          <cell r="I148">
            <v>77</v>
          </cell>
          <cell r="J148">
            <v>87</v>
          </cell>
          <cell r="K148">
            <v>82</v>
          </cell>
          <cell r="M148">
            <v>83</v>
          </cell>
          <cell r="N148">
            <v>89</v>
          </cell>
          <cell r="O148">
            <v>86</v>
          </cell>
          <cell r="Q148">
            <v>64</v>
          </cell>
          <cell r="R148">
            <v>81</v>
          </cell>
          <cell r="S148">
            <v>72</v>
          </cell>
          <cell r="U148">
            <v>82</v>
          </cell>
          <cell r="V148">
            <v>82</v>
          </cell>
          <cell r="W148">
            <v>82</v>
          </cell>
          <cell r="Y148">
            <v>89</v>
          </cell>
        </row>
        <row r="149">
          <cell r="A149" t="str">
            <v>Isle of Wight</v>
          </cell>
          <cell r="B149">
            <v>15</v>
          </cell>
          <cell r="C149">
            <v>15</v>
          </cell>
          <cell r="E149">
            <v>0.7</v>
          </cell>
          <cell r="F149">
            <v>0.7</v>
          </cell>
          <cell r="G149">
            <v>1.4</v>
          </cell>
          <cell r="I149">
            <v>74</v>
          </cell>
          <cell r="J149">
            <v>86</v>
          </cell>
          <cell r="K149">
            <v>80</v>
          </cell>
          <cell r="M149">
            <v>79</v>
          </cell>
          <cell r="N149">
            <v>87</v>
          </cell>
          <cell r="O149">
            <v>83</v>
          </cell>
          <cell r="Q149">
            <v>57</v>
          </cell>
          <cell r="R149">
            <v>78</v>
          </cell>
          <cell r="S149">
            <v>67</v>
          </cell>
          <cell r="U149">
            <v>76</v>
          </cell>
          <cell r="V149">
            <v>75</v>
          </cell>
          <cell r="W149">
            <v>75</v>
          </cell>
          <cell r="Y149">
            <v>100</v>
          </cell>
        </row>
        <row r="150">
          <cell r="A150" t="str">
            <v>Kent</v>
          </cell>
          <cell r="B150">
            <v>433</v>
          </cell>
          <cell r="C150">
            <v>409</v>
          </cell>
          <cell r="E150">
            <v>7.7</v>
          </cell>
          <cell r="F150">
            <v>7.3</v>
          </cell>
          <cell r="G150">
            <v>14.9</v>
          </cell>
          <cell r="I150">
            <v>73</v>
          </cell>
          <cell r="J150">
            <v>83</v>
          </cell>
          <cell r="K150">
            <v>78</v>
          </cell>
          <cell r="M150">
            <v>79</v>
          </cell>
          <cell r="N150">
            <v>86</v>
          </cell>
          <cell r="O150">
            <v>82</v>
          </cell>
          <cell r="Q150">
            <v>59</v>
          </cell>
          <cell r="R150">
            <v>76</v>
          </cell>
          <cell r="S150">
            <v>67</v>
          </cell>
          <cell r="U150">
            <v>78</v>
          </cell>
          <cell r="V150">
            <v>76</v>
          </cell>
          <cell r="W150">
            <v>77</v>
          </cell>
          <cell r="Y150">
            <v>94</v>
          </cell>
        </row>
        <row r="151">
          <cell r="A151" t="str">
            <v>Medway</v>
          </cell>
          <cell r="B151">
            <v>65</v>
          </cell>
          <cell r="C151">
            <v>63</v>
          </cell>
          <cell r="E151">
            <v>1.5</v>
          </cell>
          <cell r="F151">
            <v>1.5</v>
          </cell>
          <cell r="G151">
            <v>3.1</v>
          </cell>
          <cell r="I151">
            <v>70</v>
          </cell>
          <cell r="J151">
            <v>82</v>
          </cell>
          <cell r="K151">
            <v>76</v>
          </cell>
          <cell r="M151">
            <v>77</v>
          </cell>
          <cell r="N151">
            <v>85</v>
          </cell>
          <cell r="O151">
            <v>81</v>
          </cell>
          <cell r="Q151">
            <v>58</v>
          </cell>
          <cell r="R151">
            <v>75</v>
          </cell>
          <cell r="S151">
            <v>67</v>
          </cell>
          <cell r="U151">
            <v>74</v>
          </cell>
          <cell r="V151">
            <v>74</v>
          </cell>
          <cell r="W151">
            <v>74</v>
          </cell>
          <cell r="Y151">
            <v>97</v>
          </cell>
        </row>
        <row r="152">
          <cell r="A152" t="str">
            <v>Milton Keynes</v>
          </cell>
          <cell r="B152">
            <v>61</v>
          </cell>
          <cell r="C152">
            <v>42</v>
          </cell>
          <cell r="E152">
            <v>1.1000000000000001</v>
          </cell>
          <cell r="F152">
            <v>1</v>
          </cell>
          <cell r="G152">
            <v>2.1</v>
          </cell>
          <cell r="I152">
            <v>77</v>
          </cell>
          <cell r="J152">
            <v>86</v>
          </cell>
          <cell r="K152">
            <v>82</v>
          </cell>
          <cell r="M152">
            <v>81</v>
          </cell>
          <cell r="N152">
            <v>88</v>
          </cell>
          <cell r="O152">
            <v>85</v>
          </cell>
          <cell r="Q152">
            <v>66</v>
          </cell>
          <cell r="R152">
            <v>80</v>
          </cell>
          <cell r="S152">
            <v>73</v>
          </cell>
          <cell r="U152">
            <v>82</v>
          </cell>
          <cell r="V152">
            <v>80</v>
          </cell>
          <cell r="W152">
            <v>81</v>
          </cell>
          <cell r="Y152">
            <v>69</v>
          </cell>
        </row>
        <row r="153">
          <cell r="A153" t="str">
            <v>Oxfordshire</v>
          </cell>
          <cell r="B153">
            <v>238</v>
          </cell>
          <cell r="C153">
            <v>193</v>
          </cell>
          <cell r="E153">
            <v>2.5</v>
          </cell>
          <cell r="F153">
            <v>2.4</v>
          </cell>
          <cell r="G153">
            <v>5</v>
          </cell>
          <cell r="I153">
            <v>76</v>
          </cell>
          <cell r="J153">
            <v>86</v>
          </cell>
          <cell r="K153">
            <v>81</v>
          </cell>
          <cell r="M153">
            <v>82</v>
          </cell>
          <cell r="N153">
            <v>89</v>
          </cell>
          <cell r="O153">
            <v>85</v>
          </cell>
          <cell r="Q153">
            <v>64</v>
          </cell>
          <cell r="R153">
            <v>80</v>
          </cell>
          <cell r="S153">
            <v>72</v>
          </cell>
          <cell r="U153">
            <v>81</v>
          </cell>
          <cell r="V153">
            <v>82</v>
          </cell>
          <cell r="W153">
            <v>81</v>
          </cell>
          <cell r="Y153">
            <v>81</v>
          </cell>
        </row>
        <row r="154">
          <cell r="A154" t="str">
            <v>Portsmouth</v>
          </cell>
          <cell r="B154">
            <v>34</v>
          </cell>
          <cell r="C154">
            <v>24</v>
          </cell>
          <cell r="E154">
            <v>0.7</v>
          </cell>
          <cell r="F154">
            <v>0.7</v>
          </cell>
          <cell r="G154">
            <v>1.5</v>
          </cell>
          <cell r="I154">
            <v>73</v>
          </cell>
          <cell r="J154">
            <v>84</v>
          </cell>
          <cell r="K154">
            <v>78</v>
          </cell>
          <cell r="M154">
            <v>78</v>
          </cell>
          <cell r="N154">
            <v>86</v>
          </cell>
          <cell r="O154">
            <v>82</v>
          </cell>
          <cell r="Q154">
            <v>60</v>
          </cell>
          <cell r="R154">
            <v>79</v>
          </cell>
          <cell r="S154">
            <v>69</v>
          </cell>
          <cell r="U154">
            <v>78</v>
          </cell>
          <cell r="V154">
            <v>73</v>
          </cell>
          <cell r="W154">
            <v>75</v>
          </cell>
          <cell r="Y154">
            <v>71</v>
          </cell>
        </row>
        <row r="155">
          <cell r="A155" t="str">
            <v>Reading</v>
          </cell>
          <cell r="B155">
            <v>36</v>
          </cell>
          <cell r="C155">
            <v>29</v>
          </cell>
          <cell r="E155">
            <v>0.5</v>
          </cell>
          <cell r="F155">
            <v>0.6</v>
          </cell>
          <cell r="G155">
            <v>1.1000000000000001</v>
          </cell>
          <cell r="I155">
            <v>71</v>
          </cell>
          <cell r="J155">
            <v>85</v>
          </cell>
          <cell r="K155">
            <v>78</v>
          </cell>
          <cell r="M155">
            <v>78</v>
          </cell>
          <cell r="N155">
            <v>87</v>
          </cell>
          <cell r="O155">
            <v>83</v>
          </cell>
          <cell r="Q155">
            <v>62</v>
          </cell>
          <cell r="R155">
            <v>76</v>
          </cell>
          <cell r="S155">
            <v>69</v>
          </cell>
          <cell r="U155">
            <v>80</v>
          </cell>
          <cell r="V155">
            <v>79</v>
          </cell>
          <cell r="W155">
            <v>80</v>
          </cell>
          <cell r="Y155">
            <v>81</v>
          </cell>
        </row>
        <row r="156">
          <cell r="A156" t="str">
            <v>Slough</v>
          </cell>
          <cell r="B156">
            <v>26</v>
          </cell>
          <cell r="C156">
            <v>24</v>
          </cell>
          <cell r="E156">
            <v>0.7</v>
          </cell>
          <cell r="F156">
            <v>0.7</v>
          </cell>
          <cell r="G156">
            <v>1.4</v>
          </cell>
          <cell r="I156">
            <v>74</v>
          </cell>
          <cell r="J156">
            <v>83</v>
          </cell>
          <cell r="K156">
            <v>78</v>
          </cell>
          <cell r="M156">
            <v>77</v>
          </cell>
          <cell r="N156">
            <v>84</v>
          </cell>
          <cell r="O156">
            <v>80</v>
          </cell>
          <cell r="Q156">
            <v>66</v>
          </cell>
          <cell r="R156">
            <v>79</v>
          </cell>
          <cell r="S156">
            <v>72</v>
          </cell>
          <cell r="U156">
            <v>76</v>
          </cell>
          <cell r="V156">
            <v>77</v>
          </cell>
          <cell r="W156">
            <v>77</v>
          </cell>
          <cell r="Y156">
            <v>92</v>
          </cell>
        </row>
        <row r="157">
          <cell r="A157" t="str">
            <v>Southampton</v>
          </cell>
          <cell r="B157">
            <v>43</v>
          </cell>
          <cell r="C157">
            <v>40</v>
          </cell>
          <cell r="E157">
            <v>1</v>
          </cell>
          <cell r="F157">
            <v>1</v>
          </cell>
          <cell r="G157">
            <v>2.1</v>
          </cell>
          <cell r="I157">
            <v>73</v>
          </cell>
          <cell r="J157">
            <v>81</v>
          </cell>
          <cell r="K157">
            <v>77</v>
          </cell>
          <cell r="M157">
            <v>76</v>
          </cell>
          <cell r="N157">
            <v>83</v>
          </cell>
          <cell r="O157">
            <v>80</v>
          </cell>
          <cell r="Q157">
            <v>59</v>
          </cell>
          <cell r="R157">
            <v>73</v>
          </cell>
          <cell r="S157">
            <v>66</v>
          </cell>
          <cell r="U157">
            <v>77</v>
          </cell>
          <cell r="V157">
            <v>78</v>
          </cell>
          <cell r="W157">
            <v>77</v>
          </cell>
          <cell r="Y157">
            <v>93</v>
          </cell>
        </row>
        <row r="158">
          <cell r="A158" t="str">
            <v>Surrey</v>
          </cell>
          <cell r="B158">
            <v>209</v>
          </cell>
          <cell r="C158">
            <v>159</v>
          </cell>
          <cell r="E158">
            <v>4.2</v>
          </cell>
          <cell r="F158">
            <v>4</v>
          </cell>
          <cell r="G158">
            <v>8.1</v>
          </cell>
          <cell r="I158">
            <v>80</v>
          </cell>
          <cell r="J158">
            <v>88</v>
          </cell>
          <cell r="K158">
            <v>84</v>
          </cell>
          <cell r="M158">
            <v>85</v>
          </cell>
          <cell r="N158">
            <v>90</v>
          </cell>
          <cell r="O158">
            <v>87</v>
          </cell>
          <cell r="Q158">
            <v>67</v>
          </cell>
          <cell r="R158">
            <v>82</v>
          </cell>
          <cell r="S158">
            <v>74</v>
          </cell>
          <cell r="U158">
            <v>82</v>
          </cell>
          <cell r="V158">
            <v>81</v>
          </cell>
          <cell r="W158">
            <v>81</v>
          </cell>
          <cell r="Y158">
            <v>76</v>
          </cell>
        </row>
        <row r="159">
          <cell r="A159" t="str">
            <v>West Berkshire</v>
          </cell>
          <cell r="B159">
            <v>60</v>
          </cell>
          <cell r="C159">
            <v>41</v>
          </cell>
          <cell r="E159">
            <v>0.6</v>
          </cell>
          <cell r="F159">
            <v>0.6</v>
          </cell>
          <cell r="G159">
            <v>1.2</v>
          </cell>
          <cell r="I159">
            <v>78</v>
          </cell>
          <cell r="J159">
            <v>86</v>
          </cell>
          <cell r="K159">
            <v>82</v>
          </cell>
          <cell r="M159">
            <v>83</v>
          </cell>
          <cell r="N159">
            <v>87</v>
          </cell>
          <cell r="O159">
            <v>85</v>
          </cell>
          <cell r="Q159">
            <v>68</v>
          </cell>
          <cell r="R159">
            <v>82</v>
          </cell>
          <cell r="S159">
            <v>75</v>
          </cell>
          <cell r="U159">
            <v>80</v>
          </cell>
          <cell r="V159">
            <v>78</v>
          </cell>
          <cell r="W159">
            <v>79</v>
          </cell>
          <cell r="Y159">
            <v>68</v>
          </cell>
        </row>
        <row r="160">
          <cell r="A160" t="str">
            <v>West Sussex</v>
          </cell>
          <cell r="B160">
            <v>196</v>
          </cell>
          <cell r="C160">
            <v>135</v>
          </cell>
          <cell r="E160">
            <v>2.7</v>
          </cell>
          <cell r="F160">
            <v>2.6</v>
          </cell>
          <cell r="G160">
            <v>5.3</v>
          </cell>
          <cell r="I160">
            <v>75</v>
          </cell>
          <cell r="J160">
            <v>85</v>
          </cell>
          <cell r="K160">
            <v>80</v>
          </cell>
          <cell r="M160">
            <v>81</v>
          </cell>
          <cell r="N160">
            <v>87</v>
          </cell>
          <cell r="O160">
            <v>84</v>
          </cell>
          <cell r="Q160">
            <v>63</v>
          </cell>
          <cell r="R160">
            <v>80</v>
          </cell>
          <cell r="S160">
            <v>71</v>
          </cell>
          <cell r="U160">
            <v>79</v>
          </cell>
          <cell r="V160">
            <v>77</v>
          </cell>
          <cell r="W160">
            <v>78</v>
          </cell>
          <cell r="Y160">
            <v>69</v>
          </cell>
        </row>
        <row r="161">
          <cell r="A161" t="str">
            <v>Windsor and Maidenhead</v>
          </cell>
          <cell r="B161">
            <v>32</v>
          </cell>
          <cell r="C161">
            <v>31</v>
          </cell>
          <cell r="E161">
            <v>0.7</v>
          </cell>
          <cell r="F161">
            <v>0.6</v>
          </cell>
          <cell r="G161">
            <v>1.4</v>
          </cell>
          <cell r="I161">
            <v>84</v>
          </cell>
          <cell r="J161">
            <v>87</v>
          </cell>
          <cell r="K161">
            <v>85</v>
          </cell>
          <cell r="M161">
            <v>87</v>
          </cell>
          <cell r="N161">
            <v>88</v>
          </cell>
          <cell r="O161">
            <v>88</v>
          </cell>
          <cell r="Q161">
            <v>71</v>
          </cell>
          <cell r="R161">
            <v>80</v>
          </cell>
          <cell r="S161">
            <v>75</v>
          </cell>
          <cell r="U161">
            <v>84</v>
          </cell>
          <cell r="V161">
            <v>79</v>
          </cell>
          <cell r="W161">
            <v>81</v>
          </cell>
          <cell r="Y161">
            <v>97</v>
          </cell>
        </row>
        <row r="162">
          <cell r="A162" t="str">
            <v>Wokingham</v>
          </cell>
          <cell r="B162">
            <v>41</v>
          </cell>
          <cell r="C162">
            <v>29</v>
          </cell>
          <cell r="E162">
            <v>0.7</v>
          </cell>
          <cell r="F162">
            <v>0.6</v>
          </cell>
          <cell r="G162">
            <v>1.3</v>
          </cell>
          <cell r="I162">
            <v>83</v>
          </cell>
          <cell r="J162">
            <v>91</v>
          </cell>
          <cell r="K162">
            <v>86</v>
          </cell>
          <cell r="M162">
            <v>88</v>
          </cell>
          <cell r="N162">
            <v>92</v>
          </cell>
          <cell r="O162">
            <v>90</v>
          </cell>
          <cell r="Q162">
            <v>69</v>
          </cell>
          <cell r="R162">
            <v>82</v>
          </cell>
          <cell r="S162">
            <v>75</v>
          </cell>
          <cell r="U162">
            <v>84</v>
          </cell>
          <cell r="V162">
            <v>84</v>
          </cell>
          <cell r="W162">
            <v>84</v>
          </cell>
          <cell r="Y162">
            <v>71</v>
          </cell>
        </row>
        <row r="164">
          <cell r="A164" t="str">
            <v xml:space="preserve">SOUTH WEST </v>
          </cell>
          <cell r="B164">
            <v>1754</v>
          </cell>
          <cell r="C164">
            <v>1381</v>
          </cell>
          <cell r="E164">
            <v>21.4</v>
          </cell>
          <cell r="F164">
            <v>20.6</v>
          </cell>
          <cell r="G164">
            <v>42</v>
          </cell>
          <cell r="I164">
            <v>76</v>
          </cell>
          <cell r="J164">
            <v>86</v>
          </cell>
          <cell r="K164">
            <v>81</v>
          </cell>
          <cell r="M164">
            <v>82</v>
          </cell>
          <cell r="N164">
            <v>88</v>
          </cell>
          <cell r="O164">
            <v>85</v>
          </cell>
          <cell r="Q164">
            <v>63</v>
          </cell>
          <cell r="R164">
            <v>78</v>
          </cell>
          <cell r="S164">
            <v>71</v>
          </cell>
          <cell r="U164">
            <v>81</v>
          </cell>
          <cell r="V164">
            <v>80</v>
          </cell>
          <cell r="W164">
            <v>80</v>
          </cell>
          <cell r="Y164">
            <v>79</v>
          </cell>
        </row>
        <row r="165">
          <cell r="A165" t="str">
            <v>Bath and North East Somerset</v>
          </cell>
          <cell r="B165">
            <v>57</v>
          </cell>
          <cell r="C165">
            <v>33</v>
          </cell>
          <cell r="E165">
            <v>0.5</v>
          </cell>
          <cell r="F165">
            <v>0.4</v>
          </cell>
          <cell r="G165">
            <v>0.9</v>
          </cell>
          <cell r="I165">
            <v>81</v>
          </cell>
          <cell r="J165">
            <v>89</v>
          </cell>
          <cell r="K165">
            <v>85</v>
          </cell>
          <cell r="M165">
            <v>87</v>
          </cell>
          <cell r="N165">
            <v>90</v>
          </cell>
          <cell r="O165">
            <v>89</v>
          </cell>
          <cell r="Q165">
            <v>69</v>
          </cell>
          <cell r="R165">
            <v>83</v>
          </cell>
          <cell r="S165">
            <v>75</v>
          </cell>
          <cell r="U165">
            <v>85</v>
          </cell>
          <cell r="V165">
            <v>85</v>
          </cell>
          <cell r="W165">
            <v>85</v>
          </cell>
          <cell r="Y165">
            <v>58</v>
          </cell>
        </row>
        <row r="166">
          <cell r="A166" t="str">
            <v>Bournemouth</v>
          </cell>
          <cell r="B166">
            <v>25</v>
          </cell>
          <cell r="C166">
            <v>25</v>
          </cell>
          <cell r="E166">
            <v>0.8</v>
          </cell>
          <cell r="F166">
            <v>0.7</v>
          </cell>
          <cell r="G166">
            <v>1.5</v>
          </cell>
          <cell r="I166">
            <v>76</v>
          </cell>
          <cell r="J166">
            <v>85</v>
          </cell>
          <cell r="K166">
            <v>80</v>
          </cell>
          <cell r="M166">
            <v>80</v>
          </cell>
          <cell r="N166">
            <v>86</v>
          </cell>
          <cell r="O166">
            <v>83</v>
          </cell>
          <cell r="Q166">
            <v>67</v>
          </cell>
          <cell r="R166">
            <v>81</v>
          </cell>
          <cell r="S166">
            <v>74</v>
          </cell>
          <cell r="U166">
            <v>77</v>
          </cell>
          <cell r="V166">
            <v>76</v>
          </cell>
          <cell r="W166">
            <v>77</v>
          </cell>
          <cell r="Y166">
            <v>100</v>
          </cell>
        </row>
        <row r="167">
          <cell r="A167" t="str">
            <v>Bristol, City of</v>
          </cell>
          <cell r="B167">
            <v>101</v>
          </cell>
          <cell r="C167">
            <v>80</v>
          </cell>
          <cell r="E167">
            <v>1.5</v>
          </cell>
          <cell r="F167">
            <v>1.5</v>
          </cell>
          <cell r="G167">
            <v>3</v>
          </cell>
          <cell r="I167">
            <v>74</v>
          </cell>
          <cell r="J167">
            <v>82</v>
          </cell>
          <cell r="K167">
            <v>78</v>
          </cell>
          <cell r="M167">
            <v>79</v>
          </cell>
          <cell r="N167">
            <v>85</v>
          </cell>
          <cell r="O167">
            <v>82</v>
          </cell>
          <cell r="Q167">
            <v>63</v>
          </cell>
          <cell r="R167">
            <v>75</v>
          </cell>
          <cell r="S167">
            <v>69</v>
          </cell>
          <cell r="U167">
            <v>81</v>
          </cell>
          <cell r="V167">
            <v>78</v>
          </cell>
          <cell r="W167">
            <v>79</v>
          </cell>
          <cell r="Y167">
            <v>79</v>
          </cell>
        </row>
        <row r="168">
          <cell r="A168" t="str">
            <v>Cornwall</v>
          </cell>
          <cell r="B168">
            <v>230</v>
          </cell>
          <cell r="C168">
            <v>119</v>
          </cell>
          <cell r="E168">
            <v>1.5</v>
          </cell>
          <cell r="F168">
            <v>1.4</v>
          </cell>
          <cell r="G168">
            <v>2.9</v>
          </cell>
          <cell r="I168" t="str">
            <v>#</v>
          </cell>
          <cell r="J168" t="str">
            <v>#</v>
          </cell>
          <cell r="K168" t="str">
            <v>#</v>
          </cell>
          <cell r="M168" t="str">
            <v>#</v>
          </cell>
          <cell r="N168" t="str">
            <v>#</v>
          </cell>
          <cell r="O168" t="str">
            <v>#</v>
          </cell>
          <cell r="Q168" t="str">
            <v>#</v>
          </cell>
          <cell r="R168" t="str">
            <v>#</v>
          </cell>
          <cell r="S168" t="str">
            <v>#</v>
          </cell>
          <cell r="U168" t="str">
            <v>#</v>
          </cell>
          <cell r="V168" t="str">
            <v>#</v>
          </cell>
          <cell r="W168" t="str">
            <v>#</v>
          </cell>
          <cell r="X168" t="str">
            <v>#</v>
          </cell>
          <cell r="Y168">
            <v>52</v>
          </cell>
        </row>
        <row r="169">
          <cell r="A169" t="str">
            <v>Devon</v>
          </cell>
          <cell r="B169">
            <v>312</v>
          </cell>
          <cell r="C169">
            <v>288</v>
          </cell>
          <cell r="E169">
            <v>3.5</v>
          </cell>
          <cell r="F169">
            <v>3.4</v>
          </cell>
          <cell r="G169">
            <v>6.9</v>
          </cell>
          <cell r="I169">
            <v>78</v>
          </cell>
          <cell r="J169">
            <v>86</v>
          </cell>
          <cell r="K169">
            <v>82</v>
          </cell>
          <cell r="M169">
            <v>84</v>
          </cell>
          <cell r="N169">
            <v>88</v>
          </cell>
          <cell r="O169">
            <v>86</v>
          </cell>
          <cell r="Q169">
            <v>63</v>
          </cell>
          <cell r="R169">
            <v>78</v>
          </cell>
          <cell r="S169">
            <v>70</v>
          </cell>
          <cell r="U169">
            <v>83</v>
          </cell>
          <cell r="V169">
            <v>81</v>
          </cell>
          <cell r="W169">
            <v>82</v>
          </cell>
          <cell r="Y169">
            <v>92</v>
          </cell>
        </row>
        <row r="170">
          <cell r="A170" t="str">
            <v>Dorset</v>
          </cell>
          <cell r="B170">
            <v>96</v>
          </cell>
          <cell r="C170">
            <v>76</v>
          </cell>
          <cell r="E170">
            <v>1.7</v>
          </cell>
          <cell r="F170">
            <v>1.6</v>
          </cell>
          <cell r="G170">
            <v>3.4</v>
          </cell>
          <cell r="I170">
            <v>78</v>
          </cell>
          <cell r="J170">
            <v>87</v>
          </cell>
          <cell r="K170">
            <v>82</v>
          </cell>
          <cell r="M170">
            <v>84</v>
          </cell>
          <cell r="N170">
            <v>89</v>
          </cell>
          <cell r="O170">
            <v>87</v>
          </cell>
          <cell r="Q170">
            <v>66</v>
          </cell>
          <cell r="R170">
            <v>80</v>
          </cell>
          <cell r="S170">
            <v>73</v>
          </cell>
          <cell r="U170">
            <v>80</v>
          </cell>
          <cell r="V170">
            <v>79</v>
          </cell>
          <cell r="W170">
            <v>80</v>
          </cell>
          <cell r="Y170">
            <v>79</v>
          </cell>
        </row>
        <row r="171">
          <cell r="A171" t="str">
            <v>Gloucestershire</v>
          </cell>
          <cell r="B171">
            <v>234</v>
          </cell>
          <cell r="C171">
            <v>189</v>
          </cell>
          <cell r="E171">
            <v>2.5</v>
          </cell>
          <cell r="F171">
            <v>2.4</v>
          </cell>
          <cell r="G171">
            <v>4.9000000000000004</v>
          </cell>
          <cell r="I171">
            <v>80</v>
          </cell>
          <cell r="J171">
            <v>88</v>
          </cell>
          <cell r="K171">
            <v>84</v>
          </cell>
          <cell r="M171">
            <v>84</v>
          </cell>
          <cell r="N171">
            <v>90</v>
          </cell>
          <cell r="O171">
            <v>87</v>
          </cell>
          <cell r="Q171">
            <v>67</v>
          </cell>
          <cell r="R171">
            <v>81</v>
          </cell>
          <cell r="S171">
            <v>74</v>
          </cell>
          <cell r="U171">
            <v>83</v>
          </cell>
          <cell r="V171">
            <v>82</v>
          </cell>
          <cell r="W171">
            <v>82</v>
          </cell>
          <cell r="Y171">
            <v>81</v>
          </cell>
        </row>
        <row r="172">
          <cell r="A172" t="str">
            <v>Isles of Scilly</v>
          </cell>
          <cell r="B172">
            <v>1</v>
          </cell>
          <cell r="C172">
            <v>1</v>
          </cell>
          <cell r="E172">
            <v>0</v>
          </cell>
          <cell r="F172">
            <v>0</v>
          </cell>
          <cell r="G172">
            <v>0</v>
          </cell>
          <cell r="I172">
            <v>86</v>
          </cell>
          <cell r="J172">
            <v>93</v>
          </cell>
          <cell r="K172">
            <v>90</v>
          </cell>
          <cell r="M172">
            <v>86</v>
          </cell>
          <cell r="N172">
            <v>93</v>
          </cell>
          <cell r="O172">
            <v>90</v>
          </cell>
          <cell r="Q172">
            <v>29</v>
          </cell>
          <cell r="R172">
            <v>50</v>
          </cell>
          <cell r="S172">
            <v>43</v>
          </cell>
          <cell r="U172">
            <v>100</v>
          </cell>
          <cell r="V172">
            <v>71</v>
          </cell>
          <cell r="W172">
            <v>81</v>
          </cell>
          <cell r="Y172">
            <v>100</v>
          </cell>
        </row>
        <row r="173">
          <cell r="A173" t="str">
            <v>North Somerset</v>
          </cell>
          <cell r="B173">
            <v>57</v>
          </cell>
          <cell r="C173">
            <v>50</v>
          </cell>
          <cell r="E173">
            <v>1</v>
          </cell>
          <cell r="F173">
            <v>1</v>
          </cell>
          <cell r="G173">
            <v>1.9</v>
          </cell>
          <cell r="I173">
            <v>75</v>
          </cell>
          <cell r="J173">
            <v>85</v>
          </cell>
          <cell r="K173">
            <v>80</v>
          </cell>
          <cell r="M173">
            <v>80</v>
          </cell>
          <cell r="N173">
            <v>89</v>
          </cell>
          <cell r="O173">
            <v>85</v>
          </cell>
          <cell r="Q173">
            <v>65</v>
          </cell>
          <cell r="R173">
            <v>80</v>
          </cell>
          <cell r="S173">
            <v>72</v>
          </cell>
          <cell r="U173">
            <v>80</v>
          </cell>
          <cell r="V173">
            <v>79</v>
          </cell>
          <cell r="W173">
            <v>79</v>
          </cell>
          <cell r="Y173">
            <v>88</v>
          </cell>
        </row>
        <row r="174">
          <cell r="A174" t="str">
            <v>Plymouth</v>
          </cell>
          <cell r="B174">
            <v>70</v>
          </cell>
          <cell r="C174">
            <v>51</v>
          </cell>
          <cell r="E174">
            <v>0.9</v>
          </cell>
          <cell r="F174">
            <v>0.9</v>
          </cell>
          <cell r="G174">
            <v>1.9</v>
          </cell>
          <cell r="I174">
            <v>71</v>
          </cell>
          <cell r="J174">
            <v>83</v>
          </cell>
          <cell r="K174">
            <v>77</v>
          </cell>
          <cell r="M174">
            <v>78</v>
          </cell>
          <cell r="N174">
            <v>86</v>
          </cell>
          <cell r="O174">
            <v>82</v>
          </cell>
          <cell r="Q174">
            <v>56</v>
          </cell>
          <cell r="R174">
            <v>74</v>
          </cell>
          <cell r="S174">
            <v>65</v>
          </cell>
          <cell r="U174">
            <v>79</v>
          </cell>
          <cell r="V174">
            <v>79</v>
          </cell>
          <cell r="W174">
            <v>79</v>
          </cell>
          <cell r="Y174">
            <v>73</v>
          </cell>
        </row>
        <row r="175">
          <cell r="A175" t="str">
            <v>Poole</v>
          </cell>
          <cell r="B175">
            <v>19</v>
          </cell>
          <cell r="C175">
            <v>18</v>
          </cell>
          <cell r="E175">
            <v>0.6</v>
          </cell>
          <cell r="F175">
            <v>0.6</v>
          </cell>
          <cell r="G175">
            <v>1.3</v>
          </cell>
          <cell r="I175">
            <v>74</v>
          </cell>
          <cell r="J175">
            <v>87</v>
          </cell>
          <cell r="K175">
            <v>81</v>
          </cell>
          <cell r="M175">
            <v>81</v>
          </cell>
          <cell r="N175">
            <v>89</v>
          </cell>
          <cell r="O175">
            <v>85</v>
          </cell>
          <cell r="Q175">
            <v>58</v>
          </cell>
          <cell r="R175">
            <v>81</v>
          </cell>
          <cell r="S175">
            <v>69</v>
          </cell>
          <cell r="U175">
            <v>79</v>
          </cell>
          <cell r="V175">
            <v>81</v>
          </cell>
          <cell r="W175">
            <v>80</v>
          </cell>
          <cell r="Y175">
            <v>95</v>
          </cell>
        </row>
        <row r="176">
          <cell r="A176" t="str">
            <v>Somerset</v>
          </cell>
          <cell r="B176">
            <v>180</v>
          </cell>
          <cell r="C176">
            <v>162</v>
          </cell>
          <cell r="E176">
            <v>2.4</v>
          </cell>
          <cell r="F176">
            <v>2.2999999999999998</v>
          </cell>
          <cell r="G176">
            <v>4.7</v>
          </cell>
          <cell r="I176">
            <v>77</v>
          </cell>
          <cell r="J176">
            <v>86</v>
          </cell>
          <cell r="K176">
            <v>82</v>
          </cell>
          <cell r="M176">
            <v>82</v>
          </cell>
          <cell r="N176">
            <v>89</v>
          </cell>
          <cell r="O176">
            <v>86</v>
          </cell>
          <cell r="Q176">
            <v>61</v>
          </cell>
          <cell r="R176">
            <v>77</v>
          </cell>
          <cell r="S176">
            <v>69</v>
          </cell>
          <cell r="U176">
            <v>82</v>
          </cell>
          <cell r="V176">
            <v>81</v>
          </cell>
          <cell r="W176">
            <v>81</v>
          </cell>
          <cell r="Y176">
            <v>90</v>
          </cell>
        </row>
        <row r="177">
          <cell r="A177" t="str">
            <v>South Gloucestershire</v>
          </cell>
          <cell r="B177">
            <v>88</v>
          </cell>
          <cell r="C177">
            <v>36</v>
          </cell>
          <cell r="E177">
            <v>0.6</v>
          </cell>
          <cell r="F177">
            <v>0.6</v>
          </cell>
          <cell r="G177">
            <v>1.2</v>
          </cell>
          <cell r="I177">
            <v>76</v>
          </cell>
          <cell r="J177">
            <v>86</v>
          </cell>
          <cell r="K177">
            <v>81</v>
          </cell>
          <cell r="M177">
            <v>80</v>
          </cell>
          <cell r="N177">
            <v>87</v>
          </cell>
          <cell r="O177">
            <v>84</v>
          </cell>
          <cell r="Q177">
            <v>64</v>
          </cell>
          <cell r="R177">
            <v>80</v>
          </cell>
          <cell r="S177">
            <v>72</v>
          </cell>
          <cell r="U177">
            <v>81</v>
          </cell>
          <cell r="V177">
            <v>80</v>
          </cell>
          <cell r="W177">
            <v>80</v>
          </cell>
          <cell r="Y177">
            <v>41</v>
          </cell>
        </row>
        <row r="178">
          <cell r="A178" t="str">
            <v>Swindon</v>
          </cell>
          <cell r="B178">
            <v>56</v>
          </cell>
          <cell r="C178">
            <v>54</v>
          </cell>
          <cell r="E178">
            <v>1.1000000000000001</v>
          </cell>
          <cell r="F178">
            <v>1.2</v>
          </cell>
          <cell r="G178">
            <v>2.2999999999999998</v>
          </cell>
          <cell r="I178">
            <v>74</v>
          </cell>
          <cell r="J178">
            <v>85</v>
          </cell>
          <cell r="K178">
            <v>80</v>
          </cell>
          <cell r="M178">
            <v>80</v>
          </cell>
          <cell r="N178">
            <v>86</v>
          </cell>
          <cell r="O178">
            <v>83</v>
          </cell>
          <cell r="Q178">
            <v>62</v>
          </cell>
          <cell r="R178">
            <v>75</v>
          </cell>
          <cell r="S178">
            <v>69</v>
          </cell>
          <cell r="U178">
            <v>80</v>
          </cell>
          <cell r="V178">
            <v>79</v>
          </cell>
          <cell r="W178">
            <v>79</v>
          </cell>
          <cell r="Y178">
            <v>96</v>
          </cell>
        </row>
        <row r="179">
          <cell r="A179" t="str">
            <v>Torbay</v>
          </cell>
          <cell r="B179">
            <v>34</v>
          </cell>
          <cell r="C179">
            <v>13</v>
          </cell>
          <cell r="E179">
            <v>0.2</v>
          </cell>
          <cell r="F179">
            <v>0.2</v>
          </cell>
          <cell r="G179">
            <v>0.4</v>
          </cell>
          <cell r="I179" t="str">
            <v>#</v>
          </cell>
          <cell r="J179" t="str">
            <v>#</v>
          </cell>
          <cell r="K179" t="str">
            <v>#</v>
          </cell>
          <cell r="M179" t="str">
            <v>#</v>
          </cell>
          <cell r="N179" t="str">
            <v>#</v>
          </cell>
          <cell r="O179" t="str">
            <v>#</v>
          </cell>
          <cell r="Q179" t="str">
            <v>#</v>
          </cell>
          <cell r="R179" t="str">
            <v>#</v>
          </cell>
          <cell r="S179" t="str">
            <v>#</v>
          </cell>
          <cell r="U179" t="str">
            <v>#</v>
          </cell>
          <cell r="V179" t="str">
            <v>#</v>
          </cell>
          <cell r="W179" t="str">
            <v>#</v>
          </cell>
          <cell r="X179" t="str">
            <v>#</v>
          </cell>
          <cell r="Y179">
            <v>38</v>
          </cell>
        </row>
        <row r="180">
          <cell r="A180" t="str">
            <v>Wiltshire</v>
          </cell>
          <cell r="B180">
            <v>194</v>
          </cell>
          <cell r="C180">
            <v>186</v>
          </cell>
          <cell r="E180">
            <v>2.5</v>
          </cell>
          <cell r="F180">
            <v>2.2999999999999998</v>
          </cell>
          <cell r="G180">
            <v>4.7</v>
          </cell>
          <cell r="I180">
            <v>77</v>
          </cell>
          <cell r="J180">
            <v>87</v>
          </cell>
          <cell r="K180">
            <v>82</v>
          </cell>
          <cell r="M180">
            <v>82</v>
          </cell>
          <cell r="N180">
            <v>89</v>
          </cell>
          <cell r="O180">
            <v>85</v>
          </cell>
          <cell r="Q180">
            <v>65</v>
          </cell>
          <cell r="R180">
            <v>81</v>
          </cell>
          <cell r="S180">
            <v>72</v>
          </cell>
          <cell r="U180">
            <v>79</v>
          </cell>
          <cell r="V180">
            <v>81</v>
          </cell>
          <cell r="W180">
            <v>80</v>
          </cell>
          <cell r="Y180">
            <v>96</v>
          </cell>
        </row>
        <row r="182">
          <cell r="A182" t="str">
            <v>ENGLAND (Maintained schools only, including Academies and CTCs)</v>
          </cell>
          <cell r="E182">
            <v>208.8</v>
          </cell>
          <cell r="F182">
            <v>199.6</v>
          </cell>
          <cell r="G182">
            <v>408.6</v>
          </cell>
          <cell r="I182">
            <v>76</v>
          </cell>
          <cell r="J182">
            <v>85</v>
          </cell>
          <cell r="K182">
            <v>80</v>
          </cell>
          <cell r="M182">
            <v>81</v>
          </cell>
          <cell r="N182">
            <v>87</v>
          </cell>
          <cell r="O182">
            <v>84</v>
          </cell>
          <cell r="Q182">
            <v>63</v>
          </cell>
          <cell r="R182">
            <v>78</v>
          </cell>
          <cell r="S182">
            <v>71</v>
          </cell>
          <cell r="U182">
            <v>80</v>
          </cell>
          <cell r="V182">
            <v>80</v>
          </cell>
          <cell r="W182">
            <v>80</v>
          </cell>
          <cell r="Y182" t="e">
            <v>#DIV/0!</v>
          </cell>
        </row>
        <row r="183">
          <cell r="A183" t="str">
            <v>ENGLAND (All schools) 3</v>
          </cell>
          <cell r="E183" t="str">
            <v>-</v>
          </cell>
          <cell r="F183" t="str">
            <v>-</v>
          </cell>
          <cell r="G183" t="str">
            <v>-</v>
          </cell>
          <cell r="I183">
            <v>76</v>
          </cell>
          <cell r="J183">
            <v>85</v>
          </cell>
          <cell r="K183">
            <v>81</v>
          </cell>
          <cell r="M183">
            <v>81</v>
          </cell>
          <cell r="N183">
            <v>87</v>
          </cell>
          <cell r="O183">
            <v>84</v>
          </cell>
          <cell r="Q183">
            <v>64</v>
          </cell>
          <cell r="R183">
            <v>79</v>
          </cell>
          <cell r="S183">
            <v>71</v>
          </cell>
          <cell r="U183">
            <v>80</v>
          </cell>
          <cell r="V183">
            <v>80</v>
          </cell>
          <cell r="W183">
            <v>80</v>
          </cell>
          <cell r="Y183" t="e">
            <v>#DIV/0!</v>
          </cell>
        </row>
      </sheetData>
      <sheetData sheetId="6" refreshError="1">
        <row r="5">
          <cell r="C5">
            <v>0</v>
          </cell>
          <cell r="D5">
            <v>1</v>
          </cell>
          <cell r="E5">
            <v>0</v>
          </cell>
          <cell r="F5" t="str">
            <v>%</v>
          </cell>
          <cell r="I5">
            <v>0</v>
          </cell>
          <cell r="J5">
            <v>1</v>
          </cell>
          <cell r="K5">
            <v>0</v>
          </cell>
          <cell r="L5" t="str">
            <v>%</v>
          </cell>
          <cell r="N5" t="str">
            <v>Difference</v>
          </cell>
          <cell r="O5">
            <v>18</v>
          </cell>
        </row>
        <row r="6">
          <cell r="B6">
            <v>201</v>
          </cell>
          <cell r="C6">
            <v>4</v>
          </cell>
          <cell r="D6">
            <v>25</v>
          </cell>
          <cell r="E6">
            <v>29</v>
          </cell>
          <cell r="F6">
            <v>86</v>
          </cell>
          <cell r="N6">
            <v>-86</v>
          </cell>
          <cell r="O6">
            <v>1</v>
          </cell>
        </row>
        <row r="7">
          <cell r="B7">
            <v>202</v>
          </cell>
          <cell r="C7">
            <v>338</v>
          </cell>
          <cell r="D7">
            <v>1007</v>
          </cell>
          <cell r="E7">
            <v>1345</v>
          </cell>
          <cell r="F7">
            <v>75</v>
          </cell>
          <cell r="G7" t="str">
            <v>LA</v>
          </cell>
          <cell r="H7">
            <v>202</v>
          </cell>
          <cell r="I7">
            <v>301</v>
          </cell>
          <cell r="J7">
            <v>903</v>
          </cell>
          <cell r="K7">
            <v>1204</v>
          </cell>
          <cell r="L7">
            <v>75</v>
          </cell>
          <cell r="N7">
            <v>0</v>
          </cell>
          <cell r="O7">
            <v>0</v>
          </cell>
        </row>
        <row r="8">
          <cell r="B8">
            <v>203</v>
          </cell>
          <cell r="C8">
            <v>741</v>
          </cell>
          <cell r="D8">
            <v>1864</v>
          </cell>
          <cell r="E8">
            <v>2605</v>
          </cell>
          <cell r="F8">
            <v>72</v>
          </cell>
          <cell r="H8">
            <v>203</v>
          </cell>
          <cell r="I8">
            <v>349</v>
          </cell>
          <cell r="J8">
            <v>817</v>
          </cell>
          <cell r="K8">
            <v>1166</v>
          </cell>
          <cell r="L8">
            <v>70</v>
          </cell>
          <cell r="N8">
            <v>-2</v>
          </cell>
          <cell r="O8">
            <v>0</v>
          </cell>
        </row>
        <row r="9">
          <cell r="B9">
            <v>204</v>
          </cell>
          <cell r="C9">
            <v>746</v>
          </cell>
          <cell r="D9">
            <v>1342</v>
          </cell>
          <cell r="E9">
            <v>2088</v>
          </cell>
          <cell r="F9">
            <v>64</v>
          </cell>
          <cell r="H9">
            <v>204</v>
          </cell>
          <cell r="I9">
            <v>645</v>
          </cell>
          <cell r="J9">
            <v>1150</v>
          </cell>
          <cell r="K9">
            <v>1795</v>
          </cell>
          <cell r="L9">
            <v>64</v>
          </cell>
          <cell r="N9">
            <v>0</v>
          </cell>
          <cell r="O9">
            <v>0</v>
          </cell>
        </row>
        <row r="10">
          <cell r="B10">
            <v>205</v>
          </cell>
          <cell r="C10">
            <v>345</v>
          </cell>
          <cell r="D10">
            <v>794</v>
          </cell>
          <cell r="E10">
            <v>1139</v>
          </cell>
          <cell r="F10">
            <v>70</v>
          </cell>
          <cell r="H10">
            <v>205</v>
          </cell>
          <cell r="I10">
            <v>209</v>
          </cell>
          <cell r="J10">
            <v>542</v>
          </cell>
          <cell r="K10">
            <v>751</v>
          </cell>
          <cell r="L10">
            <v>72</v>
          </cell>
          <cell r="N10">
            <v>2</v>
          </cell>
          <cell r="O10">
            <v>0</v>
          </cell>
        </row>
        <row r="11">
          <cell r="B11">
            <v>206</v>
          </cell>
          <cell r="C11">
            <v>500</v>
          </cell>
          <cell r="D11">
            <v>1208</v>
          </cell>
          <cell r="E11">
            <v>1708</v>
          </cell>
          <cell r="F11">
            <v>71</v>
          </cell>
          <cell r="H11">
            <v>206</v>
          </cell>
          <cell r="I11">
            <v>500</v>
          </cell>
          <cell r="J11">
            <v>1208</v>
          </cell>
          <cell r="K11">
            <v>1708</v>
          </cell>
          <cell r="L11">
            <v>71</v>
          </cell>
          <cell r="N11">
            <v>0</v>
          </cell>
          <cell r="O11">
            <v>0</v>
          </cell>
        </row>
        <row r="12">
          <cell r="B12">
            <v>207</v>
          </cell>
          <cell r="C12">
            <v>176</v>
          </cell>
          <cell r="D12">
            <v>707</v>
          </cell>
          <cell r="E12">
            <v>883</v>
          </cell>
          <cell r="F12">
            <v>80</v>
          </cell>
          <cell r="H12">
            <v>207</v>
          </cell>
          <cell r="I12">
            <v>81</v>
          </cell>
          <cell r="J12">
            <v>285</v>
          </cell>
          <cell r="K12">
            <v>366</v>
          </cell>
          <cell r="L12">
            <v>78</v>
          </cell>
          <cell r="N12">
            <v>-2</v>
          </cell>
          <cell r="O12">
            <v>0</v>
          </cell>
        </row>
        <row r="13">
          <cell r="B13">
            <v>208</v>
          </cell>
          <cell r="C13">
            <v>697</v>
          </cell>
          <cell r="D13">
            <v>1712</v>
          </cell>
          <cell r="E13">
            <v>2409</v>
          </cell>
          <cell r="F13">
            <v>71</v>
          </cell>
          <cell r="H13">
            <v>208</v>
          </cell>
          <cell r="I13">
            <v>556</v>
          </cell>
          <cell r="J13">
            <v>1286</v>
          </cell>
          <cell r="K13">
            <v>1842</v>
          </cell>
          <cell r="L13">
            <v>70</v>
          </cell>
          <cell r="N13">
            <v>-1</v>
          </cell>
          <cell r="O13">
            <v>0</v>
          </cell>
        </row>
        <row r="14">
          <cell r="B14">
            <v>209</v>
          </cell>
          <cell r="C14">
            <v>831</v>
          </cell>
          <cell r="D14">
            <v>1874</v>
          </cell>
          <cell r="E14">
            <v>2705</v>
          </cell>
          <cell r="F14">
            <v>69</v>
          </cell>
          <cell r="H14">
            <v>209</v>
          </cell>
          <cell r="I14">
            <v>511</v>
          </cell>
          <cell r="J14">
            <v>1203</v>
          </cell>
          <cell r="K14">
            <v>1714</v>
          </cell>
          <cell r="L14">
            <v>70</v>
          </cell>
          <cell r="N14">
            <v>1</v>
          </cell>
          <cell r="O14">
            <v>0</v>
          </cell>
        </row>
        <row r="15">
          <cell r="B15">
            <v>210</v>
          </cell>
          <cell r="C15">
            <v>764</v>
          </cell>
          <cell r="D15">
            <v>1957</v>
          </cell>
          <cell r="E15">
            <v>2721</v>
          </cell>
          <cell r="F15">
            <v>72</v>
          </cell>
          <cell r="H15">
            <v>210</v>
          </cell>
          <cell r="I15">
            <v>713</v>
          </cell>
          <cell r="J15">
            <v>1757</v>
          </cell>
          <cell r="K15">
            <v>2470</v>
          </cell>
          <cell r="L15">
            <v>71</v>
          </cell>
          <cell r="N15">
            <v>-1</v>
          </cell>
          <cell r="O15">
            <v>0</v>
          </cell>
        </row>
        <row r="16">
          <cell r="B16">
            <v>211</v>
          </cell>
          <cell r="C16">
            <v>719</v>
          </cell>
          <cell r="D16">
            <v>2005</v>
          </cell>
          <cell r="E16">
            <v>2724</v>
          </cell>
          <cell r="F16">
            <v>74</v>
          </cell>
          <cell r="H16">
            <v>211</v>
          </cell>
          <cell r="I16">
            <v>386</v>
          </cell>
          <cell r="J16">
            <v>1060</v>
          </cell>
          <cell r="K16">
            <v>1446</v>
          </cell>
          <cell r="L16">
            <v>73</v>
          </cell>
          <cell r="N16">
            <v>-1</v>
          </cell>
          <cell r="O16">
            <v>0</v>
          </cell>
        </row>
        <row r="17">
          <cell r="B17">
            <v>212</v>
          </cell>
          <cell r="C17">
            <v>466</v>
          </cell>
          <cell r="D17">
            <v>1608</v>
          </cell>
          <cell r="E17">
            <v>2074</v>
          </cell>
          <cell r="F17">
            <v>78</v>
          </cell>
          <cell r="H17">
            <v>212</v>
          </cell>
          <cell r="I17">
            <v>443</v>
          </cell>
          <cell r="J17">
            <v>1540</v>
          </cell>
          <cell r="K17">
            <v>1983</v>
          </cell>
          <cell r="L17">
            <v>78</v>
          </cell>
          <cell r="N17">
            <v>0</v>
          </cell>
          <cell r="O17">
            <v>0</v>
          </cell>
        </row>
        <row r="18">
          <cell r="B18">
            <v>213</v>
          </cell>
          <cell r="C18">
            <v>359</v>
          </cell>
          <cell r="D18">
            <v>973</v>
          </cell>
          <cell r="E18">
            <v>1332</v>
          </cell>
          <cell r="F18">
            <v>73</v>
          </cell>
          <cell r="H18">
            <v>213</v>
          </cell>
          <cell r="I18">
            <v>256</v>
          </cell>
          <cell r="J18">
            <v>759</v>
          </cell>
          <cell r="K18">
            <v>1015</v>
          </cell>
          <cell r="L18">
            <v>75</v>
          </cell>
          <cell r="N18">
            <v>2</v>
          </cell>
          <cell r="O18">
            <v>0</v>
          </cell>
        </row>
        <row r="19">
          <cell r="B19">
            <v>301</v>
          </cell>
          <cell r="C19">
            <v>673</v>
          </cell>
          <cell r="D19">
            <v>1697</v>
          </cell>
          <cell r="E19">
            <v>2370</v>
          </cell>
          <cell r="F19">
            <v>72</v>
          </cell>
          <cell r="H19">
            <v>301</v>
          </cell>
          <cell r="I19">
            <v>344</v>
          </cell>
          <cell r="J19">
            <v>851</v>
          </cell>
          <cell r="K19">
            <v>1195</v>
          </cell>
          <cell r="L19">
            <v>71</v>
          </cell>
          <cell r="N19">
            <v>-1</v>
          </cell>
          <cell r="O19">
            <v>0</v>
          </cell>
        </row>
        <row r="20">
          <cell r="B20">
            <v>302</v>
          </cell>
          <cell r="C20">
            <v>756</v>
          </cell>
          <cell r="D20">
            <v>2568</v>
          </cell>
          <cell r="E20">
            <v>3324</v>
          </cell>
          <cell r="F20">
            <v>77</v>
          </cell>
          <cell r="H20">
            <v>302</v>
          </cell>
          <cell r="I20">
            <v>324</v>
          </cell>
          <cell r="J20">
            <v>1382</v>
          </cell>
          <cell r="K20">
            <v>1706</v>
          </cell>
          <cell r="L20">
            <v>81</v>
          </cell>
          <cell r="N20">
            <v>4</v>
          </cell>
          <cell r="O20">
            <v>1</v>
          </cell>
        </row>
        <row r="21">
          <cell r="B21">
            <v>303</v>
          </cell>
          <cell r="C21">
            <v>724</v>
          </cell>
          <cell r="D21">
            <v>2043</v>
          </cell>
          <cell r="E21">
            <v>2767</v>
          </cell>
          <cell r="F21">
            <v>74</v>
          </cell>
          <cell r="H21">
            <v>303</v>
          </cell>
          <cell r="I21">
            <v>543</v>
          </cell>
          <cell r="J21">
            <v>1556</v>
          </cell>
          <cell r="K21">
            <v>2099</v>
          </cell>
          <cell r="L21">
            <v>74</v>
          </cell>
          <cell r="N21">
            <v>0</v>
          </cell>
          <cell r="O21">
            <v>0</v>
          </cell>
        </row>
        <row r="22">
          <cell r="B22">
            <v>304</v>
          </cell>
          <cell r="C22">
            <v>818</v>
          </cell>
          <cell r="D22">
            <v>2110</v>
          </cell>
          <cell r="E22">
            <v>2928</v>
          </cell>
          <cell r="F22">
            <v>72</v>
          </cell>
          <cell r="H22">
            <v>304</v>
          </cell>
          <cell r="I22">
            <v>793</v>
          </cell>
          <cell r="J22">
            <v>2063</v>
          </cell>
          <cell r="K22">
            <v>2856</v>
          </cell>
          <cell r="L22">
            <v>72</v>
          </cell>
          <cell r="N22">
            <v>0</v>
          </cell>
          <cell r="O22">
            <v>0</v>
          </cell>
        </row>
        <row r="23">
          <cell r="B23">
            <v>305</v>
          </cell>
          <cell r="C23">
            <v>801</v>
          </cell>
          <cell r="D23">
            <v>2445</v>
          </cell>
          <cell r="E23">
            <v>3246</v>
          </cell>
          <cell r="F23">
            <v>75</v>
          </cell>
          <cell r="H23">
            <v>305</v>
          </cell>
          <cell r="I23">
            <v>670</v>
          </cell>
          <cell r="J23">
            <v>2026</v>
          </cell>
          <cell r="K23">
            <v>2696</v>
          </cell>
          <cell r="L23">
            <v>75</v>
          </cell>
          <cell r="N23">
            <v>0</v>
          </cell>
          <cell r="O23">
            <v>0</v>
          </cell>
        </row>
        <row r="24">
          <cell r="B24">
            <v>306</v>
          </cell>
          <cell r="C24">
            <v>948</v>
          </cell>
          <cell r="D24">
            <v>2655</v>
          </cell>
          <cell r="E24">
            <v>3603</v>
          </cell>
          <cell r="F24">
            <v>74</v>
          </cell>
          <cell r="H24">
            <v>306</v>
          </cell>
          <cell r="I24">
            <v>604</v>
          </cell>
          <cell r="J24">
            <v>1628</v>
          </cell>
          <cell r="K24">
            <v>2232</v>
          </cell>
          <cell r="L24">
            <v>73</v>
          </cell>
          <cell r="N24">
            <v>-1</v>
          </cell>
          <cell r="O24">
            <v>0</v>
          </cell>
        </row>
        <row r="25">
          <cell r="B25">
            <v>307</v>
          </cell>
          <cell r="C25">
            <v>911</v>
          </cell>
          <cell r="D25">
            <v>2423</v>
          </cell>
          <cell r="E25">
            <v>3334</v>
          </cell>
          <cell r="F25">
            <v>73</v>
          </cell>
          <cell r="H25">
            <v>307</v>
          </cell>
          <cell r="I25">
            <v>688</v>
          </cell>
          <cell r="J25">
            <v>1882</v>
          </cell>
          <cell r="K25">
            <v>2570</v>
          </cell>
          <cell r="L25">
            <v>73</v>
          </cell>
          <cell r="N25">
            <v>0</v>
          </cell>
          <cell r="O25">
            <v>0</v>
          </cell>
        </row>
        <row r="26">
          <cell r="B26">
            <v>308</v>
          </cell>
          <cell r="C26">
            <v>1035</v>
          </cell>
          <cell r="D26">
            <v>2622</v>
          </cell>
          <cell r="E26">
            <v>3657</v>
          </cell>
          <cell r="F26">
            <v>72</v>
          </cell>
          <cell r="H26">
            <v>308</v>
          </cell>
          <cell r="I26">
            <v>549</v>
          </cell>
          <cell r="J26">
            <v>1778</v>
          </cell>
          <cell r="K26">
            <v>2327</v>
          </cell>
          <cell r="L26">
            <v>76</v>
          </cell>
          <cell r="N26">
            <v>4</v>
          </cell>
          <cell r="O26">
            <v>1</v>
          </cell>
        </row>
        <row r="27">
          <cell r="B27">
            <v>309</v>
          </cell>
          <cell r="C27">
            <v>845</v>
          </cell>
          <cell r="D27">
            <v>1814</v>
          </cell>
          <cell r="E27">
            <v>2659</v>
          </cell>
          <cell r="F27">
            <v>68</v>
          </cell>
          <cell r="H27">
            <v>309</v>
          </cell>
          <cell r="I27">
            <v>306</v>
          </cell>
          <cell r="J27">
            <v>592</v>
          </cell>
          <cell r="K27">
            <v>898</v>
          </cell>
          <cell r="L27">
            <v>66</v>
          </cell>
          <cell r="N27">
            <v>-2</v>
          </cell>
          <cell r="O27">
            <v>0</v>
          </cell>
        </row>
        <row r="28">
          <cell r="B28">
            <v>310</v>
          </cell>
          <cell r="C28">
            <v>599</v>
          </cell>
          <cell r="D28">
            <v>1791</v>
          </cell>
          <cell r="E28">
            <v>2390</v>
          </cell>
          <cell r="F28">
            <v>75</v>
          </cell>
          <cell r="H28">
            <v>310</v>
          </cell>
          <cell r="I28">
            <v>594</v>
          </cell>
          <cell r="J28">
            <v>1752</v>
          </cell>
          <cell r="K28">
            <v>2346</v>
          </cell>
          <cell r="L28">
            <v>75</v>
          </cell>
          <cell r="N28">
            <v>0</v>
          </cell>
          <cell r="O28">
            <v>0</v>
          </cell>
        </row>
        <row r="29">
          <cell r="B29">
            <v>311</v>
          </cell>
          <cell r="C29">
            <v>617</v>
          </cell>
          <cell r="D29">
            <v>2070</v>
          </cell>
          <cell r="E29">
            <v>2687</v>
          </cell>
          <cell r="F29">
            <v>77</v>
          </cell>
          <cell r="H29">
            <v>311</v>
          </cell>
          <cell r="I29">
            <v>327</v>
          </cell>
          <cell r="J29">
            <v>1065</v>
          </cell>
          <cell r="K29">
            <v>1392</v>
          </cell>
          <cell r="L29">
            <v>77</v>
          </cell>
          <cell r="N29">
            <v>0</v>
          </cell>
          <cell r="O29">
            <v>0</v>
          </cell>
        </row>
        <row r="30">
          <cell r="B30">
            <v>312</v>
          </cell>
          <cell r="C30">
            <v>870</v>
          </cell>
          <cell r="D30">
            <v>2302</v>
          </cell>
          <cell r="E30">
            <v>3172</v>
          </cell>
          <cell r="F30">
            <v>73</v>
          </cell>
          <cell r="H30">
            <v>312</v>
          </cell>
          <cell r="I30">
            <v>760</v>
          </cell>
          <cell r="J30">
            <v>2099</v>
          </cell>
          <cell r="K30">
            <v>2859</v>
          </cell>
          <cell r="L30">
            <v>73</v>
          </cell>
          <cell r="N30">
            <v>0</v>
          </cell>
          <cell r="O30">
            <v>0</v>
          </cell>
        </row>
        <row r="31">
          <cell r="B31">
            <v>313</v>
          </cell>
          <cell r="C31">
            <v>594</v>
          </cell>
          <cell r="D31">
            <v>1660</v>
          </cell>
          <cell r="E31">
            <v>2254</v>
          </cell>
          <cell r="F31">
            <v>74</v>
          </cell>
          <cell r="H31">
            <v>313</v>
          </cell>
          <cell r="I31">
            <v>308</v>
          </cell>
          <cell r="J31">
            <v>827</v>
          </cell>
          <cell r="K31">
            <v>1135</v>
          </cell>
          <cell r="L31">
            <v>73</v>
          </cell>
          <cell r="N31">
            <v>-1</v>
          </cell>
          <cell r="O31">
            <v>0</v>
          </cell>
        </row>
        <row r="32">
          <cell r="B32">
            <v>314</v>
          </cell>
          <cell r="C32">
            <v>318</v>
          </cell>
          <cell r="D32">
            <v>1181</v>
          </cell>
          <cell r="E32">
            <v>1499</v>
          </cell>
          <cell r="F32">
            <v>79</v>
          </cell>
          <cell r="H32">
            <v>314</v>
          </cell>
          <cell r="I32">
            <v>318</v>
          </cell>
          <cell r="J32">
            <v>1181</v>
          </cell>
          <cell r="K32">
            <v>1499</v>
          </cell>
          <cell r="L32">
            <v>79</v>
          </cell>
          <cell r="N32">
            <v>0</v>
          </cell>
          <cell r="O32">
            <v>0</v>
          </cell>
        </row>
        <row r="33">
          <cell r="B33">
            <v>315</v>
          </cell>
          <cell r="C33">
            <v>461</v>
          </cell>
          <cell r="D33">
            <v>1297</v>
          </cell>
          <cell r="E33">
            <v>1758</v>
          </cell>
          <cell r="F33">
            <v>74</v>
          </cell>
          <cell r="H33">
            <v>315</v>
          </cell>
          <cell r="I33">
            <v>352</v>
          </cell>
          <cell r="J33">
            <v>1022</v>
          </cell>
          <cell r="K33">
            <v>1374</v>
          </cell>
          <cell r="L33">
            <v>74</v>
          </cell>
          <cell r="N33">
            <v>0</v>
          </cell>
          <cell r="O33">
            <v>0</v>
          </cell>
        </row>
        <row r="34">
          <cell r="B34">
            <v>316</v>
          </cell>
          <cell r="C34">
            <v>1080</v>
          </cell>
          <cell r="D34">
            <v>2572</v>
          </cell>
          <cell r="E34">
            <v>3652</v>
          </cell>
          <cell r="F34">
            <v>70</v>
          </cell>
          <cell r="H34">
            <v>316</v>
          </cell>
          <cell r="I34">
            <v>677</v>
          </cell>
          <cell r="J34">
            <v>1652</v>
          </cell>
          <cell r="K34">
            <v>2329</v>
          </cell>
          <cell r="L34">
            <v>71</v>
          </cell>
          <cell r="N34">
            <v>1</v>
          </cell>
          <cell r="O34">
            <v>0</v>
          </cell>
        </row>
        <row r="35">
          <cell r="B35">
            <v>317</v>
          </cell>
          <cell r="C35">
            <v>733</v>
          </cell>
          <cell r="D35">
            <v>2382</v>
          </cell>
          <cell r="E35">
            <v>3115</v>
          </cell>
          <cell r="F35">
            <v>76</v>
          </cell>
          <cell r="H35">
            <v>317</v>
          </cell>
          <cell r="I35">
            <v>285</v>
          </cell>
          <cell r="J35">
            <v>1002</v>
          </cell>
          <cell r="K35">
            <v>1287</v>
          </cell>
          <cell r="L35">
            <v>78</v>
          </cell>
          <cell r="N35">
            <v>2</v>
          </cell>
          <cell r="O35">
            <v>0</v>
          </cell>
        </row>
        <row r="36">
          <cell r="B36">
            <v>318</v>
          </cell>
          <cell r="C36">
            <v>265</v>
          </cell>
          <cell r="D36">
            <v>1424</v>
          </cell>
          <cell r="E36">
            <v>1689</v>
          </cell>
          <cell r="F36">
            <v>84</v>
          </cell>
          <cell r="H36">
            <v>318</v>
          </cell>
          <cell r="I36">
            <v>176</v>
          </cell>
          <cell r="J36">
            <v>1010</v>
          </cell>
          <cell r="K36">
            <v>1186</v>
          </cell>
          <cell r="L36">
            <v>85</v>
          </cell>
          <cell r="N36">
            <v>1</v>
          </cell>
          <cell r="O36">
            <v>0</v>
          </cell>
        </row>
        <row r="37">
          <cell r="B37">
            <v>319</v>
          </cell>
          <cell r="C37">
            <v>465</v>
          </cell>
          <cell r="D37">
            <v>1517</v>
          </cell>
          <cell r="E37">
            <v>1982</v>
          </cell>
          <cell r="F37">
            <v>77</v>
          </cell>
          <cell r="H37">
            <v>319</v>
          </cell>
          <cell r="I37">
            <v>450</v>
          </cell>
          <cell r="J37">
            <v>1505</v>
          </cell>
          <cell r="K37">
            <v>1955</v>
          </cell>
          <cell r="L37">
            <v>77</v>
          </cell>
          <cell r="N37">
            <v>0</v>
          </cell>
          <cell r="O37">
            <v>0</v>
          </cell>
        </row>
        <row r="38">
          <cell r="B38">
            <v>320</v>
          </cell>
          <cell r="C38">
            <v>757</v>
          </cell>
          <cell r="D38">
            <v>1699</v>
          </cell>
          <cell r="E38">
            <v>2456</v>
          </cell>
          <cell r="F38">
            <v>69</v>
          </cell>
          <cell r="H38">
            <v>320</v>
          </cell>
          <cell r="I38">
            <v>329</v>
          </cell>
          <cell r="J38">
            <v>790</v>
          </cell>
          <cell r="K38">
            <v>1119</v>
          </cell>
          <cell r="L38">
            <v>71</v>
          </cell>
          <cell r="N38">
            <v>2</v>
          </cell>
          <cell r="O38">
            <v>0</v>
          </cell>
        </row>
        <row r="39">
          <cell r="B39">
            <v>330</v>
          </cell>
          <cell r="C39">
            <v>4316</v>
          </cell>
          <cell r="D39">
            <v>9153</v>
          </cell>
          <cell r="E39">
            <v>13469</v>
          </cell>
          <cell r="F39">
            <v>68</v>
          </cell>
          <cell r="H39">
            <v>330</v>
          </cell>
          <cell r="I39">
            <v>2025</v>
          </cell>
          <cell r="J39">
            <v>3888</v>
          </cell>
          <cell r="K39">
            <v>5913</v>
          </cell>
          <cell r="L39">
            <v>66</v>
          </cell>
          <cell r="N39">
            <v>-2</v>
          </cell>
          <cell r="O39">
            <v>0</v>
          </cell>
        </row>
        <row r="40">
          <cell r="B40">
            <v>331</v>
          </cell>
          <cell r="C40">
            <v>1101</v>
          </cell>
          <cell r="D40">
            <v>2382</v>
          </cell>
          <cell r="E40">
            <v>3483</v>
          </cell>
          <cell r="F40">
            <v>68</v>
          </cell>
          <cell r="H40">
            <v>331</v>
          </cell>
          <cell r="I40">
            <v>929</v>
          </cell>
          <cell r="J40">
            <v>2084</v>
          </cell>
          <cell r="K40">
            <v>3013</v>
          </cell>
          <cell r="L40">
            <v>69</v>
          </cell>
          <cell r="N40">
            <v>1</v>
          </cell>
          <cell r="O40">
            <v>0</v>
          </cell>
        </row>
        <row r="41">
          <cell r="B41">
            <v>332</v>
          </cell>
          <cell r="C41">
            <v>1054</v>
          </cell>
          <cell r="D41">
            <v>2613</v>
          </cell>
          <cell r="E41">
            <v>3667</v>
          </cell>
          <cell r="F41">
            <v>71</v>
          </cell>
          <cell r="H41">
            <v>332</v>
          </cell>
          <cell r="I41">
            <v>415</v>
          </cell>
          <cell r="J41">
            <v>912</v>
          </cell>
          <cell r="K41">
            <v>1327</v>
          </cell>
          <cell r="L41">
            <v>69</v>
          </cell>
          <cell r="N41">
            <v>-2</v>
          </cell>
          <cell r="O41">
            <v>0</v>
          </cell>
        </row>
        <row r="42">
          <cell r="B42">
            <v>333</v>
          </cell>
          <cell r="C42">
            <v>1248</v>
          </cell>
          <cell r="D42">
            <v>2529</v>
          </cell>
          <cell r="E42">
            <v>3777</v>
          </cell>
          <cell r="F42">
            <v>67</v>
          </cell>
          <cell r="H42">
            <v>333</v>
          </cell>
          <cell r="I42">
            <v>707</v>
          </cell>
          <cell r="J42">
            <v>1503</v>
          </cell>
          <cell r="K42">
            <v>2210</v>
          </cell>
          <cell r="L42">
            <v>68</v>
          </cell>
          <cell r="N42">
            <v>1</v>
          </cell>
          <cell r="O42">
            <v>0</v>
          </cell>
        </row>
        <row r="43">
          <cell r="B43">
            <v>334</v>
          </cell>
          <cell r="C43">
            <v>491</v>
          </cell>
          <cell r="D43">
            <v>1941</v>
          </cell>
          <cell r="E43">
            <v>2432</v>
          </cell>
          <cell r="F43">
            <v>80</v>
          </cell>
          <cell r="H43">
            <v>334</v>
          </cell>
          <cell r="I43">
            <v>447</v>
          </cell>
          <cell r="J43">
            <v>1693</v>
          </cell>
          <cell r="K43">
            <v>2140</v>
          </cell>
          <cell r="L43">
            <v>79</v>
          </cell>
          <cell r="N43">
            <v>-1</v>
          </cell>
          <cell r="O43">
            <v>0</v>
          </cell>
        </row>
        <row r="44">
          <cell r="B44">
            <v>335</v>
          </cell>
          <cell r="C44">
            <v>989</v>
          </cell>
          <cell r="D44">
            <v>2346</v>
          </cell>
          <cell r="E44">
            <v>3335</v>
          </cell>
          <cell r="F44">
            <v>70</v>
          </cell>
          <cell r="H44">
            <v>335</v>
          </cell>
          <cell r="I44">
            <v>749</v>
          </cell>
          <cell r="J44">
            <v>1791</v>
          </cell>
          <cell r="K44">
            <v>2540</v>
          </cell>
          <cell r="L44">
            <v>71</v>
          </cell>
          <cell r="N44">
            <v>1</v>
          </cell>
          <cell r="O44">
            <v>0</v>
          </cell>
        </row>
        <row r="45">
          <cell r="B45">
            <v>336</v>
          </cell>
          <cell r="C45">
            <v>883</v>
          </cell>
          <cell r="D45">
            <v>1986</v>
          </cell>
          <cell r="E45">
            <v>2869</v>
          </cell>
          <cell r="F45">
            <v>69</v>
          </cell>
          <cell r="H45">
            <v>336</v>
          </cell>
          <cell r="I45">
            <v>600</v>
          </cell>
          <cell r="J45">
            <v>1392</v>
          </cell>
          <cell r="K45">
            <v>1992</v>
          </cell>
          <cell r="L45">
            <v>70</v>
          </cell>
          <cell r="N45">
            <v>1</v>
          </cell>
          <cell r="O45">
            <v>0</v>
          </cell>
        </row>
        <row r="46">
          <cell r="B46">
            <v>340</v>
          </cell>
          <cell r="C46">
            <v>491</v>
          </cell>
          <cell r="D46">
            <v>1331</v>
          </cell>
          <cell r="E46">
            <v>1822</v>
          </cell>
          <cell r="F46">
            <v>73</v>
          </cell>
          <cell r="H46">
            <v>340</v>
          </cell>
          <cell r="I46">
            <v>491</v>
          </cell>
          <cell r="J46">
            <v>1331</v>
          </cell>
          <cell r="K46">
            <v>1822</v>
          </cell>
          <cell r="L46">
            <v>73</v>
          </cell>
          <cell r="N46">
            <v>0</v>
          </cell>
          <cell r="O46">
            <v>0</v>
          </cell>
        </row>
        <row r="47">
          <cell r="B47">
            <v>341</v>
          </cell>
          <cell r="C47">
            <v>1317</v>
          </cell>
          <cell r="D47">
            <v>3297</v>
          </cell>
          <cell r="E47">
            <v>4614</v>
          </cell>
          <cell r="F47">
            <v>71</v>
          </cell>
          <cell r="H47">
            <v>341</v>
          </cell>
          <cell r="I47">
            <v>910</v>
          </cell>
          <cell r="J47">
            <v>2226</v>
          </cell>
          <cell r="K47">
            <v>3136</v>
          </cell>
          <cell r="L47">
            <v>71</v>
          </cell>
          <cell r="N47">
            <v>0</v>
          </cell>
          <cell r="O47">
            <v>0</v>
          </cell>
        </row>
        <row r="48">
          <cell r="B48">
            <v>342</v>
          </cell>
          <cell r="C48">
            <v>450</v>
          </cell>
          <cell r="D48">
            <v>1602</v>
          </cell>
          <cell r="E48">
            <v>2052</v>
          </cell>
          <cell r="F48">
            <v>78</v>
          </cell>
          <cell r="H48">
            <v>342</v>
          </cell>
          <cell r="I48">
            <v>450</v>
          </cell>
          <cell r="J48">
            <v>1602</v>
          </cell>
          <cell r="K48">
            <v>2052</v>
          </cell>
          <cell r="L48">
            <v>78</v>
          </cell>
          <cell r="N48">
            <v>0</v>
          </cell>
          <cell r="O48">
            <v>0</v>
          </cell>
        </row>
        <row r="49">
          <cell r="B49">
            <v>343</v>
          </cell>
          <cell r="C49">
            <v>714</v>
          </cell>
          <cell r="D49">
            <v>2357</v>
          </cell>
          <cell r="E49">
            <v>3071</v>
          </cell>
          <cell r="F49">
            <v>77</v>
          </cell>
          <cell r="H49">
            <v>343</v>
          </cell>
          <cell r="I49">
            <v>103</v>
          </cell>
          <cell r="J49">
            <v>393</v>
          </cell>
          <cell r="K49">
            <v>496</v>
          </cell>
          <cell r="L49">
            <v>79</v>
          </cell>
          <cell r="N49">
            <v>2</v>
          </cell>
          <cell r="O49">
            <v>0</v>
          </cell>
        </row>
        <row r="50">
          <cell r="B50">
            <v>344</v>
          </cell>
          <cell r="C50">
            <v>890</v>
          </cell>
          <cell r="D50">
            <v>2584</v>
          </cell>
          <cell r="E50">
            <v>3474</v>
          </cell>
          <cell r="F50">
            <v>74</v>
          </cell>
          <cell r="H50">
            <v>344</v>
          </cell>
          <cell r="I50">
            <v>890</v>
          </cell>
          <cell r="J50">
            <v>2584</v>
          </cell>
          <cell r="K50">
            <v>3474</v>
          </cell>
          <cell r="L50">
            <v>74</v>
          </cell>
          <cell r="N50">
            <v>0</v>
          </cell>
          <cell r="O50">
            <v>0</v>
          </cell>
        </row>
        <row r="51">
          <cell r="B51">
            <v>350</v>
          </cell>
          <cell r="C51">
            <v>856</v>
          </cell>
          <cell r="D51">
            <v>2465</v>
          </cell>
          <cell r="E51">
            <v>3321</v>
          </cell>
          <cell r="F51">
            <v>74</v>
          </cell>
          <cell r="H51">
            <v>350</v>
          </cell>
          <cell r="I51">
            <v>775</v>
          </cell>
          <cell r="J51">
            <v>2167</v>
          </cell>
          <cell r="K51">
            <v>2942</v>
          </cell>
          <cell r="L51">
            <v>74</v>
          </cell>
          <cell r="N51">
            <v>0</v>
          </cell>
          <cell r="O51">
            <v>0</v>
          </cell>
        </row>
        <row r="52">
          <cell r="B52">
            <v>351</v>
          </cell>
          <cell r="C52">
            <v>477</v>
          </cell>
          <cell r="D52">
            <v>1637</v>
          </cell>
          <cell r="E52">
            <v>2114</v>
          </cell>
          <cell r="F52">
            <v>77</v>
          </cell>
          <cell r="H52">
            <v>351</v>
          </cell>
          <cell r="I52">
            <v>376</v>
          </cell>
          <cell r="J52">
            <v>1215</v>
          </cell>
          <cell r="K52">
            <v>1591</v>
          </cell>
          <cell r="L52">
            <v>76</v>
          </cell>
          <cell r="N52">
            <v>-1</v>
          </cell>
          <cell r="O52">
            <v>0</v>
          </cell>
        </row>
        <row r="53">
          <cell r="B53">
            <v>352</v>
          </cell>
          <cell r="C53">
            <v>1586</v>
          </cell>
          <cell r="D53">
            <v>3297</v>
          </cell>
          <cell r="E53">
            <v>4883</v>
          </cell>
          <cell r="F53">
            <v>68</v>
          </cell>
          <cell r="H53">
            <v>352</v>
          </cell>
          <cell r="I53">
            <v>785</v>
          </cell>
          <cell r="J53">
            <v>1596</v>
          </cell>
          <cell r="K53">
            <v>2381</v>
          </cell>
          <cell r="L53">
            <v>67</v>
          </cell>
          <cell r="N53">
            <v>-1</v>
          </cell>
          <cell r="O53">
            <v>0</v>
          </cell>
        </row>
        <row r="54">
          <cell r="B54">
            <v>353</v>
          </cell>
          <cell r="C54">
            <v>832</v>
          </cell>
          <cell r="D54">
            <v>2118</v>
          </cell>
          <cell r="E54">
            <v>2950</v>
          </cell>
          <cell r="F54">
            <v>72</v>
          </cell>
          <cell r="H54">
            <v>353</v>
          </cell>
          <cell r="I54">
            <v>427</v>
          </cell>
          <cell r="J54">
            <v>972</v>
          </cell>
          <cell r="K54">
            <v>1399</v>
          </cell>
          <cell r="L54">
            <v>69</v>
          </cell>
          <cell r="N54">
            <v>-3</v>
          </cell>
          <cell r="O54">
            <v>1</v>
          </cell>
        </row>
        <row r="55">
          <cell r="B55">
            <v>354</v>
          </cell>
          <cell r="C55">
            <v>715</v>
          </cell>
          <cell r="D55">
            <v>1956</v>
          </cell>
          <cell r="E55">
            <v>2671</v>
          </cell>
          <cell r="F55">
            <v>73</v>
          </cell>
          <cell r="H55">
            <v>354</v>
          </cell>
          <cell r="I55">
            <v>551</v>
          </cell>
          <cell r="J55">
            <v>1615</v>
          </cell>
          <cell r="K55">
            <v>2166</v>
          </cell>
          <cell r="L55">
            <v>75</v>
          </cell>
          <cell r="N55">
            <v>2</v>
          </cell>
          <cell r="O55">
            <v>0</v>
          </cell>
        </row>
        <row r="56">
          <cell r="B56">
            <v>355</v>
          </cell>
          <cell r="C56">
            <v>627</v>
          </cell>
          <cell r="D56">
            <v>1697</v>
          </cell>
          <cell r="E56">
            <v>2324</v>
          </cell>
          <cell r="F56">
            <v>73</v>
          </cell>
          <cell r="H56">
            <v>355</v>
          </cell>
          <cell r="I56">
            <v>354</v>
          </cell>
          <cell r="J56">
            <v>1035</v>
          </cell>
          <cell r="K56">
            <v>1389</v>
          </cell>
          <cell r="L56">
            <v>75</v>
          </cell>
          <cell r="N56">
            <v>2</v>
          </cell>
          <cell r="O56">
            <v>0</v>
          </cell>
        </row>
        <row r="57">
          <cell r="B57">
            <v>356</v>
          </cell>
          <cell r="C57">
            <v>679</v>
          </cell>
          <cell r="D57">
            <v>2374</v>
          </cell>
          <cell r="E57">
            <v>3053</v>
          </cell>
          <cell r="F57">
            <v>78</v>
          </cell>
          <cell r="H57">
            <v>356</v>
          </cell>
          <cell r="I57">
            <v>444</v>
          </cell>
          <cell r="J57">
            <v>1790</v>
          </cell>
          <cell r="K57">
            <v>2234</v>
          </cell>
          <cell r="L57">
            <v>80</v>
          </cell>
          <cell r="N57">
            <v>2</v>
          </cell>
          <cell r="O57">
            <v>0</v>
          </cell>
        </row>
        <row r="58">
          <cell r="B58">
            <v>357</v>
          </cell>
          <cell r="C58">
            <v>716</v>
          </cell>
          <cell r="D58">
            <v>1921</v>
          </cell>
          <cell r="E58">
            <v>2637</v>
          </cell>
          <cell r="F58">
            <v>73</v>
          </cell>
          <cell r="H58">
            <v>357</v>
          </cell>
          <cell r="I58">
            <v>601</v>
          </cell>
          <cell r="J58">
            <v>1558</v>
          </cell>
          <cell r="K58">
            <v>2159</v>
          </cell>
          <cell r="L58">
            <v>72</v>
          </cell>
          <cell r="N58">
            <v>-1</v>
          </cell>
          <cell r="O58">
            <v>0</v>
          </cell>
        </row>
        <row r="59">
          <cell r="B59">
            <v>358</v>
          </cell>
          <cell r="C59">
            <v>468</v>
          </cell>
          <cell r="D59">
            <v>1946</v>
          </cell>
          <cell r="E59">
            <v>2414</v>
          </cell>
          <cell r="F59">
            <v>81</v>
          </cell>
          <cell r="H59">
            <v>358</v>
          </cell>
          <cell r="I59">
            <v>428</v>
          </cell>
          <cell r="J59">
            <v>1692</v>
          </cell>
          <cell r="K59">
            <v>2120</v>
          </cell>
          <cell r="L59">
            <v>80</v>
          </cell>
          <cell r="N59">
            <v>-1</v>
          </cell>
          <cell r="O59">
            <v>0</v>
          </cell>
        </row>
        <row r="60">
          <cell r="B60">
            <v>359</v>
          </cell>
          <cell r="C60">
            <v>822</v>
          </cell>
          <cell r="D60">
            <v>2569</v>
          </cell>
          <cell r="E60">
            <v>3391</v>
          </cell>
          <cell r="F60">
            <v>76</v>
          </cell>
          <cell r="H60">
            <v>359</v>
          </cell>
          <cell r="I60">
            <v>464</v>
          </cell>
          <cell r="J60">
            <v>1396</v>
          </cell>
          <cell r="K60">
            <v>1860</v>
          </cell>
          <cell r="L60">
            <v>75</v>
          </cell>
          <cell r="N60">
            <v>-1</v>
          </cell>
          <cell r="O60">
            <v>0</v>
          </cell>
        </row>
        <row r="61">
          <cell r="B61">
            <v>370</v>
          </cell>
          <cell r="C61">
            <v>821</v>
          </cell>
          <cell r="D61">
            <v>1797</v>
          </cell>
          <cell r="E61">
            <v>2618</v>
          </cell>
          <cell r="F61">
            <v>69</v>
          </cell>
          <cell r="H61">
            <v>370</v>
          </cell>
          <cell r="I61">
            <v>456</v>
          </cell>
          <cell r="J61">
            <v>802</v>
          </cell>
          <cell r="K61">
            <v>1258</v>
          </cell>
          <cell r="L61">
            <v>64</v>
          </cell>
          <cell r="N61">
            <v>-5</v>
          </cell>
          <cell r="O61">
            <v>1</v>
          </cell>
        </row>
        <row r="62">
          <cell r="B62">
            <v>371</v>
          </cell>
          <cell r="C62">
            <v>992</v>
          </cell>
          <cell r="D62">
            <v>2434</v>
          </cell>
          <cell r="E62">
            <v>3426</v>
          </cell>
          <cell r="F62">
            <v>71</v>
          </cell>
          <cell r="H62">
            <v>371</v>
          </cell>
          <cell r="I62">
            <v>783</v>
          </cell>
          <cell r="J62">
            <v>1902</v>
          </cell>
          <cell r="K62">
            <v>2685</v>
          </cell>
          <cell r="L62">
            <v>71</v>
          </cell>
          <cell r="N62">
            <v>0</v>
          </cell>
          <cell r="O62">
            <v>0</v>
          </cell>
        </row>
        <row r="63">
          <cell r="B63">
            <v>372</v>
          </cell>
          <cell r="C63">
            <v>994</v>
          </cell>
          <cell r="D63">
            <v>2083</v>
          </cell>
          <cell r="E63">
            <v>3077</v>
          </cell>
          <cell r="F63">
            <v>68</v>
          </cell>
          <cell r="H63">
            <v>372</v>
          </cell>
          <cell r="I63">
            <v>943</v>
          </cell>
          <cell r="J63">
            <v>2015</v>
          </cell>
          <cell r="K63">
            <v>2958</v>
          </cell>
          <cell r="L63">
            <v>68</v>
          </cell>
          <cell r="N63">
            <v>0</v>
          </cell>
          <cell r="O63">
            <v>0</v>
          </cell>
        </row>
        <row r="64">
          <cell r="B64">
            <v>373</v>
          </cell>
          <cell r="C64">
            <v>1788</v>
          </cell>
          <cell r="D64">
            <v>3846</v>
          </cell>
          <cell r="E64">
            <v>5634</v>
          </cell>
          <cell r="F64">
            <v>68</v>
          </cell>
          <cell r="H64">
            <v>373</v>
          </cell>
          <cell r="I64">
            <v>1379</v>
          </cell>
          <cell r="J64">
            <v>2968</v>
          </cell>
          <cell r="K64">
            <v>4347</v>
          </cell>
          <cell r="L64">
            <v>68</v>
          </cell>
          <cell r="N64">
            <v>0</v>
          </cell>
          <cell r="O64">
            <v>0</v>
          </cell>
        </row>
        <row r="65">
          <cell r="B65">
            <v>380</v>
          </cell>
          <cell r="C65">
            <v>1939</v>
          </cell>
          <cell r="D65">
            <v>4319</v>
          </cell>
          <cell r="E65">
            <v>6258</v>
          </cell>
          <cell r="F65">
            <v>69</v>
          </cell>
          <cell r="H65">
            <v>380</v>
          </cell>
          <cell r="I65">
            <v>803</v>
          </cell>
          <cell r="J65">
            <v>1969</v>
          </cell>
          <cell r="K65">
            <v>2772</v>
          </cell>
          <cell r="L65">
            <v>71</v>
          </cell>
          <cell r="N65">
            <v>2</v>
          </cell>
          <cell r="O65">
            <v>0</v>
          </cell>
        </row>
        <row r="66">
          <cell r="B66">
            <v>381</v>
          </cell>
          <cell r="C66">
            <v>600</v>
          </cell>
          <cell r="D66">
            <v>1900</v>
          </cell>
          <cell r="E66">
            <v>2500</v>
          </cell>
          <cell r="F66">
            <v>76</v>
          </cell>
          <cell r="H66">
            <v>381</v>
          </cell>
          <cell r="I66">
            <v>235</v>
          </cell>
          <cell r="J66">
            <v>643</v>
          </cell>
          <cell r="K66">
            <v>878</v>
          </cell>
          <cell r="L66">
            <v>73</v>
          </cell>
          <cell r="N66">
            <v>-3</v>
          </cell>
          <cell r="O66">
            <v>1</v>
          </cell>
        </row>
        <row r="67">
          <cell r="B67">
            <v>382</v>
          </cell>
          <cell r="C67">
            <v>1382</v>
          </cell>
          <cell r="D67">
            <v>3483</v>
          </cell>
          <cell r="E67">
            <v>4865</v>
          </cell>
          <cell r="F67">
            <v>72</v>
          </cell>
          <cell r="H67">
            <v>382</v>
          </cell>
          <cell r="I67">
            <v>690</v>
          </cell>
          <cell r="J67">
            <v>1963</v>
          </cell>
          <cell r="K67">
            <v>2653</v>
          </cell>
          <cell r="L67">
            <v>74</v>
          </cell>
          <cell r="N67">
            <v>2</v>
          </cell>
          <cell r="O67">
            <v>0</v>
          </cell>
        </row>
        <row r="68">
          <cell r="B68">
            <v>383</v>
          </cell>
          <cell r="C68">
            <v>2202</v>
          </cell>
          <cell r="D68">
            <v>5548</v>
          </cell>
          <cell r="E68">
            <v>7750</v>
          </cell>
          <cell r="F68">
            <v>72</v>
          </cell>
          <cell r="H68">
            <v>383</v>
          </cell>
          <cell r="I68">
            <v>1199</v>
          </cell>
          <cell r="J68">
            <v>3223</v>
          </cell>
          <cell r="K68">
            <v>4422</v>
          </cell>
          <cell r="L68">
            <v>73</v>
          </cell>
          <cell r="N68">
            <v>1</v>
          </cell>
          <cell r="O68">
            <v>0</v>
          </cell>
        </row>
        <row r="69">
          <cell r="B69">
            <v>384</v>
          </cell>
          <cell r="C69">
            <v>1033</v>
          </cell>
          <cell r="D69">
            <v>2298</v>
          </cell>
          <cell r="E69">
            <v>3331</v>
          </cell>
          <cell r="F69">
            <v>69</v>
          </cell>
          <cell r="H69">
            <v>384</v>
          </cell>
          <cell r="I69">
            <v>422</v>
          </cell>
          <cell r="J69">
            <v>867</v>
          </cell>
          <cell r="K69">
            <v>1289</v>
          </cell>
          <cell r="L69">
            <v>67</v>
          </cell>
          <cell r="N69">
            <v>-2</v>
          </cell>
          <cell r="O69">
            <v>0</v>
          </cell>
        </row>
        <row r="70">
          <cell r="B70">
            <v>390</v>
          </cell>
          <cell r="C70">
            <v>495</v>
          </cell>
          <cell r="D70">
            <v>1603</v>
          </cell>
          <cell r="E70">
            <v>2098</v>
          </cell>
          <cell r="F70">
            <v>76</v>
          </cell>
          <cell r="H70">
            <v>390</v>
          </cell>
          <cell r="I70">
            <v>272</v>
          </cell>
          <cell r="J70">
            <v>933</v>
          </cell>
          <cell r="K70">
            <v>1205</v>
          </cell>
          <cell r="L70">
            <v>77</v>
          </cell>
          <cell r="N70">
            <v>1</v>
          </cell>
          <cell r="O70">
            <v>0</v>
          </cell>
        </row>
        <row r="71">
          <cell r="B71">
            <v>391</v>
          </cell>
          <cell r="C71">
            <v>752</v>
          </cell>
          <cell r="D71">
            <v>1759</v>
          </cell>
          <cell r="E71">
            <v>2511</v>
          </cell>
          <cell r="F71">
            <v>70</v>
          </cell>
          <cell r="H71">
            <v>391</v>
          </cell>
          <cell r="I71">
            <v>306</v>
          </cell>
          <cell r="J71">
            <v>847</v>
          </cell>
          <cell r="K71">
            <v>1153</v>
          </cell>
          <cell r="L71">
            <v>73</v>
          </cell>
          <cell r="N71">
            <v>3</v>
          </cell>
          <cell r="O71">
            <v>1</v>
          </cell>
        </row>
        <row r="72">
          <cell r="B72">
            <v>392</v>
          </cell>
          <cell r="C72">
            <v>633</v>
          </cell>
          <cell r="D72">
            <v>1603</v>
          </cell>
          <cell r="E72">
            <v>2236</v>
          </cell>
          <cell r="F72">
            <v>72</v>
          </cell>
          <cell r="H72">
            <v>392</v>
          </cell>
          <cell r="I72">
            <v>97</v>
          </cell>
          <cell r="J72">
            <v>129</v>
          </cell>
          <cell r="K72">
            <v>226</v>
          </cell>
          <cell r="L72">
            <v>57</v>
          </cell>
          <cell r="N72">
            <v>-15</v>
          </cell>
          <cell r="O72">
            <v>1</v>
          </cell>
        </row>
        <row r="73">
          <cell r="B73">
            <v>393</v>
          </cell>
          <cell r="C73">
            <v>403</v>
          </cell>
          <cell r="D73">
            <v>1137</v>
          </cell>
          <cell r="E73">
            <v>1540</v>
          </cell>
          <cell r="F73">
            <v>74</v>
          </cell>
          <cell r="H73">
            <v>393</v>
          </cell>
          <cell r="I73">
            <v>287</v>
          </cell>
          <cell r="J73">
            <v>853</v>
          </cell>
          <cell r="K73">
            <v>1140</v>
          </cell>
          <cell r="L73">
            <v>75</v>
          </cell>
          <cell r="N73">
            <v>1</v>
          </cell>
          <cell r="O73">
            <v>0</v>
          </cell>
        </row>
        <row r="74">
          <cell r="B74">
            <v>394</v>
          </cell>
          <cell r="C74">
            <v>934</v>
          </cell>
          <cell r="D74">
            <v>2167</v>
          </cell>
          <cell r="E74">
            <v>3101</v>
          </cell>
          <cell r="F74">
            <v>70</v>
          </cell>
          <cell r="H74">
            <v>394</v>
          </cell>
          <cell r="I74">
            <v>629</v>
          </cell>
          <cell r="J74">
            <v>1366</v>
          </cell>
          <cell r="K74">
            <v>1995</v>
          </cell>
          <cell r="L74">
            <v>68</v>
          </cell>
          <cell r="N74">
            <v>-2</v>
          </cell>
          <cell r="O74">
            <v>0</v>
          </cell>
        </row>
        <row r="75">
          <cell r="B75">
            <v>420</v>
          </cell>
          <cell r="C75">
            <v>4</v>
          </cell>
          <cell r="D75">
            <v>19</v>
          </cell>
          <cell r="E75">
            <v>23</v>
          </cell>
          <cell r="F75">
            <v>83</v>
          </cell>
          <cell r="H75">
            <v>420</v>
          </cell>
          <cell r="I75">
            <v>4</v>
          </cell>
          <cell r="J75">
            <v>19</v>
          </cell>
          <cell r="K75">
            <v>23</v>
          </cell>
          <cell r="L75">
            <v>83</v>
          </cell>
          <cell r="N75">
            <v>0</v>
          </cell>
          <cell r="O75">
            <v>0</v>
          </cell>
        </row>
        <row r="76">
          <cell r="B76">
            <v>800</v>
          </cell>
          <cell r="C76">
            <v>347</v>
          </cell>
          <cell r="D76">
            <v>1346</v>
          </cell>
          <cell r="E76">
            <v>1693</v>
          </cell>
          <cell r="F76">
            <v>80</v>
          </cell>
          <cell r="H76">
            <v>800</v>
          </cell>
          <cell r="I76">
            <v>172</v>
          </cell>
          <cell r="J76">
            <v>805</v>
          </cell>
          <cell r="K76">
            <v>977</v>
          </cell>
          <cell r="L76">
            <v>82</v>
          </cell>
          <cell r="N76">
            <v>2</v>
          </cell>
          <cell r="O76">
            <v>0</v>
          </cell>
        </row>
        <row r="77">
          <cell r="B77">
            <v>801</v>
          </cell>
          <cell r="C77">
            <v>1144</v>
          </cell>
          <cell r="D77">
            <v>2458</v>
          </cell>
          <cell r="E77">
            <v>3602</v>
          </cell>
          <cell r="F77">
            <v>68</v>
          </cell>
          <cell r="H77">
            <v>801</v>
          </cell>
          <cell r="I77">
            <v>857</v>
          </cell>
          <cell r="J77">
            <v>2043</v>
          </cell>
          <cell r="K77">
            <v>2900</v>
          </cell>
          <cell r="L77">
            <v>70</v>
          </cell>
          <cell r="N77">
            <v>2</v>
          </cell>
          <cell r="O77">
            <v>0</v>
          </cell>
        </row>
        <row r="78">
          <cell r="B78">
            <v>802</v>
          </cell>
          <cell r="C78">
            <v>582</v>
          </cell>
          <cell r="D78">
            <v>1518</v>
          </cell>
          <cell r="E78">
            <v>2100</v>
          </cell>
          <cell r="F78">
            <v>72</v>
          </cell>
          <cell r="H78">
            <v>802</v>
          </cell>
          <cell r="I78">
            <v>510</v>
          </cell>
          <cell r="J78">
            <v>1375</v>
          </cell>
          <cell r="K78">
            <v>1885</v>
          </cell>
          <cell r="L78">
            <v>73</v>
          </cell>
          <cell r="N78">
            <v>1</v>
          </cell>
          <cell r="O78">
            <v>0</v>
          </cell>
        </row>
        <row r="79">
          <cell r="B79">
            <v>803</v>
          </cell>
          <cell r="C79">
            <v>757</v>
          </cell>
          <cell r="D79">
            <v>2325</v>
          </cell>
          <cell r="E79">
            <v>3082</v>
          </cell>
          <cell r="F79">
            <v>75</v>
          </cell>
          <cell r="H79">
            <v>803</v>
          </cell>
          <cell r="I79">
            <v>319</v>
          </cell>
          <cell r="J79">
            <v>863</v>
          </cell>
          <cell r="K79">
            <v>1182</v>
          </cell>
          <cell r="L79">
            <v>73</v>
          </cell>
          <cell r="N79">
            <v>-2</v>
          </cell>
          <cell r="O79">
            <v>0</v>
          </cell>
        </row>
        <row r="80">
          <cell r="B80">
            <v>805</v>
          </cell>
          <cell r="C80">
            <v>269</v>
          </cell>
          <cell r="D80">
            <v>844</v>
          </cell>
          <cell r="E80">
            <v>1113</v>
          </cell>
          <cell r="F80">
            <v>76</v>
          </cell>
          <cell r="N80">
            <v>-76</v>
          </cell>
          <cell r="O80">
            <v>1</v>
          </cell>
        </row>
        <row r="81">
          <cell r="B81">
            <v>806</v>
          </cell>
          <cell r="C81">
            <v>531</v>
          </cell>
          <cell r="D81">
            <v>1152</v>
          </cell>
          <cell r="E81">
            <v>1683</v>
          </cell>
          <cell r="F81">
            <v>68</v>
          </cell>
          <cell r="H81">
            <v>806</v>
          </cell>
          <cell r="I81">
            <v>172</v>
          </cell>
          <cell r="J81">
            <v>253</v>
          </cell>
          <cell r="K81">
            <v>425</v>
          </cell>
          <cell r="L81">
            <v>60</v>
          </cell>
          <cell r="N81">
            <v>-8</v>
          </cell>
          <cell r="O81">
            <v>1</v>
          </cell>
        </row>
        <row r="82">
          <cell r="B82">
            <v>807</v>
          </cell>
          <cell r="C82">
            <v>425</v>
          </cell>
          <cell r="D82">
            <v>1156</v>
          </cell>
          <cell r="E82">
            <v>1581</v>
          </cell>
          <cell r="F82">
            <v>73</v>
          </cell>
          <cell r="H82">
            <v>807</v>
          </cell>
          <cell r="I82">
            <v>121</v>
          </cell>
          <cell r="J82">
            <v>240</v>
          </cell>
          <cell r="K82">
            <v>361</v>
          </cell>
          <cell r="L82">
            <v>66</v>
          </cell>
          <cell r="N82">
            <v>-7</v>
          </cell>
          <cell r="O82">
            <v>1</v>
          </cell>
        </row>
        <row r="83">
          <cell r="B83">
            <v>808</v>
          </cell>
          <cell r="C83">
            <v>526</v>
          </cell>
          <cell r="D83">
            <v>1603</v>
          </cell>
          <cell r="E83">
            <v>2129</v>
          </cell>
          <cell r="F83">
            <v>75</v>
          </cell>
          <cell r="H83">
            <v>808</v>
          </cell>
          <cell r="I83">
            <v>289</v>
          </cell>
          <cell r="J83">
            <v>881</v>
          </cell>
          <cell r="K83">
            <v>1170</v>
          </cell>
          <cell r="L83">
            <v>75</v>
          </cell>
          <cell r="N83">
            <v>0</v>
          </cell>
          <cell r="O83">
            <v>0</v>
          </cell>
        </row>
        <row r="84">
          <cell r="B84">
            <v>810</v>
          </cell>
          <cell r="C84">
            <v>925</v>
          </cell>
          <cell r="D84">
            <v>1942</v>
          </cell>
          <cell r="E84">
            <v>2867</v>
          </cell>
          <cell r="F84">
            <v>68</v>
          </cell>
          <cell r="H84">
            <v>810</v>
          </cell>
          <cell r="I84">
            <v>591</v>
          </cell>
          <cell r="J84">
            <v>1308</v>
          </cell>
          <cell r="K84">
            <v>1899</v>
          </cell>
          <cell r="L84">
            <v>69</v>
          </cell>
          <cell r="N84">
            <v>1</v>
          </cell>
          <cell r="O84">
            <v>0</v>
          </cell>
        </row>
        <row r="85">
          <cell r="B85">
            <v>811</v>
          </cell>
          <cell r="C85">
            <v>932</v>
          </cell>
          <cell r="D85">
            <v>2618</v>
          </cell>
          <cell r="E85">
            <v>3550</v>
          </cell>
          <cell r="F85">
            <v>74</v>
          </cell>
          <cell r="H85">
            <v>811</v>
          </cell>
          <cell r="I85">
            <v>541</v>
          </cell>
          <cell r="J85">
            <v>1407</v>
          </cell>
          <cell r="K85">
            <v>1948</v>
          </cell>
          <cell r="L85">
            <v>72</v>
          </cell>
          <cell r="N85">
            <v>-2</v>
          </cell>
          <cell r="O85">
            <v>0</v>
          </cell>
        </row>
        <row r="86">
          <cell r="B86">
            <v>812</v>
          </cell>
          <cell r="C86">
            <v>515</v>
          </cell>
          <cell r="D86">
            <v>1154</v>
          </cell>
          <cell r="E86">
            <v>1669</v>
          </cell>
          <cell r="F86">
            <v>69</v>
          </cell>
          <cell r="H86">
            <v>812</v>
          </cell>
          <cell r="I86">
            <v>322</v>
          </cell>
          <cell r="J86">
            <v>721</v>
          </cell>
          <cell r="K86">
            <v>1043</v>
          </cell>
          <cell r="L86">
            <v>69</v>
          </cell>
          <cell r="N86">
            <v>0</v>
          </cell>
          <cell r="O86">
            <v>0</v>
          </cell>
        </row>
        <row r="87">
          <cell r="B87">
            <v>813</v>
          </cell>
          <cell r="C87">
            <v>564</v>
          </cell>
          <cell r="D87">
            <v>1273</v>
          </cell>
          <cell r="E87">
            <v>1837</v>
          </cell>
          <cell r="F87">
            <v>69</v>
          </cell>
          <cell r="H87">
            <v>813</v>
          </cell>
          <cell r="I87">
            <v>311</v>
          </cell>
          <cell r="J87">
            <v>784</v>
          </cell>
          <cell r="K87">
            <v>1095</v>
          </cell>
          <cell r="L87">
            <v>72</v>
          </cell>
          <cell r="N87">
            <v>3</v>
          </cell>
          <cell r="O87">
            <v>1</v>
          </cell>
        </row>
        <row r="88">
          <cell r="B88">
            <v>815</v>
          </cell>
          <cell r="C88">
            <v>1550</v>
          </cell>
          <cell r="D88">
            <v>4639</v>
          </cell>
          <cell r="E88">
            <v>6189</v>
          </cell>
          <cell r="F88">
            <v>75</v>
          </cell>
          <cell r="H88">
            <v>815</v>
          </cell>
          <cell r="I88">
            <v>991</v>
          </cell>
          <cell r="J88">
            <v>3007</v>
          </cell>
          <cell r="K88">
            <v>3998</v>
          </cell>
          <cell r="L88">
            <v>75</v>
          </cell>
          <cell r="N88">
            <v>0</v>
          </cell>
          <cell r="O88">
            <v>0</v>
          </cell>
        </row>
        <row r="89">
          <cell r="B89">
            <v>816</v>
          </cell>
          <cell r="C89">
            <v>470</v>
          </cell>
          <cell r="D89">
            <v>1326</v>
          </cell>
          <cell r="E89">
            <v>1796</v>
          </cell>
          <cell r="F89">
            <v>74</v>
          </cell>
          <cell r="H89">
            <v>816</v>
          </cell>
          <cell r="I89">
            <v>409</v>
          </cell>
          <cell r="J89">
            <v>1160</v>
          </cell>
          <cell r="K89">
            <v>1569</v>
          </cell>
          <cell r="L89">
            <v>74</v>
          </cell>
          <cell r="N89">
            <v>0</v>
          </cell>
          <cell r="O89">
            <v>0</v>
          </cell>
        </row>
        <row r="90">
          <cell r="B90">
            <v>821</v>
          </cell>
          <cell r="C90">
            <v>816</v>
          </cell>
          <cell r="D90">
            <v>1691</v>
          </cell>
          <cell r="E90">
            <v>2507</v>
          </cell>
          <cell r="F90">
            <v>67</v>
          </cell>
          <cell r="H90">
            <v>821</v>
          </cell>
          <cell r="I90">
            <v>719</v>
          </cell>
          <cell r="J90">
            <v>1517</v>
          </cell>
          <cell r="K90">
            <v>2236</v>
          </cell>
          <cell r="L90">
            <v>68</v>
          </cell>
          <cell r="N90">
            <v>1</v>
          </cell>
          <cell r="O90">
            <v>0</v>
          </cell>
        </row>
        <row r="91">
          <cell r="B91">
            <v>822</v>
          </cell>
          <cell r="C91">
            <v>597</v>
          </cell>
          <cell r="D91">
            <v>1223</v>
          </cell>
          <cell r="E91">
            <v>1820</v>
          </cell>
          <cell r="F91">
            <v>67</v>
          </cell>
          <cell r="H91">
            <v>822</v>
          </cell>
          <cell r="I91">
            <v>597</v>
          </cell>
          <cell r="J91">
            <v>1223</v>
          </cell>
          <cell r="K91">
            <v>1820</v>
          </cell>
          <cell r="L91">
            <v>67</v>
          </cell>
          <cell r="N91">
            <v>0</v>
          </cell>
          <cell r="O91">
            <v>0</v>
          </cell>
        </row>
        <row r="92">
          <cell r="B92">
            <v>823</v>
          </cell>
          <cell r="C92">
            <v>771</v>
          </cell>
          <cell r="D92">
            <v>2079</v>
          </cell>
          <cell r="E92">
            <v>2850</v>
          </cell>
          <cell r="F92">
            <v>73</v>
          </cell>
          <cell r="H92">
            <v>823</v>
          </cell>
          <cell r="I92">
            <v>733</v>
          </cell>
          <cell r="J92">
            <v>1962</v>
          </cell>
          <cell r="K92">
            <v>2695</v>
          </cell>
          <cell r="L92">
            <v>73</v>
          </cell>
          <cell r="N92">
            <v>0</v>
          </cell>
          <cell r="O92">
            <v>0</v>
          </cell>
        </row>
        <row r="93">
          <cell r="B93">
            <v>825</v>
          </cell>
          <cell r="C93">
            <v>1219</v>
          </cell>
          <cell r="D93">
            <v>4229</v>
          </cell>
          <cell r="E93">
            <v>5448</v>
          </cell>
          <cell r="F93">
            <v>78</v>
          </cell>
          <cell r="H93">
            <v>825</v>
          </cell>
          <cell r="I93">
            <v>1050</v>
          </cell>
          <cell r="J93">
            <v>3479</v>
          </cell>
          <cell r="K93">
            <v>4529</v>
          </cell>
          <cell r="L93">
            <v>77</v>
          </cell>
          <cell r="N93">
            <v>-1</v>
          </cell>
          <cell r="O93">
            <v>0</v>
          </cell>
        </row>
        <row r="94">
          <cell r="B94">
            <v>826</v>
          </cell>
          <cell r="C94">
            <v>849</v>
          </cell>
          <cell r="D94">
            <v>1988</v>
          </cell>
          <cell r="E94">
            <v>2837</v>
          </cell>
          <cell r="F94">
            <v>70</v>
          </cell>
          <cell r="H94">
            <v>826</v>
          </cell>
          <cell r="I94">
            <v>555</v>
          </cell>
          <cell r="J94">
            <v>1495</v>
          </cell>
          <cell r="K94">
            <v>2050</v>
          </cell>
          <cell r="L94">
            <v>73</v>
          </cell>
          <cell r="N94">
            <v>3</v>
          </cell>
          <cell r="O94">
            <v>1</v>
          </cell>
        </row>
        <row r="95">
          <cell r="B95">
            <v>830</v>
          </cell>
          <cell r="C95">
            <v>2188</v>
          </cell>
          <cell r="D95">
            <v>6418</v>
          </cell>
          <cell r="E95">
            <v>8606</v>
          </cell>
          <cell r="F95">
            <v>75</v>
          </cell>
          <cell r="H95">
            <v>830</v>
          </cell>
          <cell r="I95">
            <v>1797</v>
          </cell>
          <cell r="J95">
            <v>5337</v>
          </cell>
          <cell r="K95">
            <v>7134</v>
          </cell>
          <cell r="L95">
            <v>75</v>
          </cell>
          <cell r="N95">
            <v>0</v>
          </cell>
          <cell r="O95">
            <v>0</v>
          </cell>
        </row>
        <row r="96">
          <cell r="B96">
            <v>831</v>
          </cell>
          <cell r="C96">
            <v>902</v>
          </cell>
          <cell r="D96">
            <v>1810</v>
          </cell>
          <cell r="E96">
            <v>2712</v>
          </cell>
          <cell r="F96">
            <v>67</v>
          </cell>
          <cell r="H96">
            <v>831</v>
          </cell>
          <cell r="I96">
            <v>565</v>
          </cell>
          <cell r="J96">
            <v>1035</v>
          </cell>
          <cell r="K96">
            <v>1600</v>
          </cell>
          <cell r="L96">
            <v>65</v>
          </cell>
          <cell r="N96">
            <v>-2</v>
          </cell>
          <cell r="O96">
            <v>0</v>
          </cell>
        </row>
        <row r="97">
          <cell r="B97">
            <v>835</v>
          </cell>
          <cell r="C97">
            <v>1159</v>
          </cell>
          <cell r="D97">
            <v>3192</v>
          </cell>
          <cell r="E97">
            <v>4351</v>
          </cell>
          <cell r="F97">
            <v>73</v>
          </cell>
          <cell r="H97">
            <v>835</v>
          </cell>
          <cell r="I97">
            <v>948</v>
          </cell>
          <cell r="J97">
            <v>2633</v>
          </cell>
          <cell r="K97">
            <v>3581</v>
          </cell>
          <cell r="L97">
            <v>74</v>
          </cell>
          <cell r="N97">
            <v>1</v>
          </cell>
          <cell r="O97">
            <v>0</v>
          </cell>
        </row>
        <row r="98">
          <cell r="B98">
            <v>836</v>
          </cell>
          <cell r="C98">
            <v>399</v>
          </cell>
          <cell r="D98">
            <v>935</v>
          </cell>
          <cell r="E98">
            <v>1334</v>
          </cell>
          <cell r="F98">
            <v>70</v>
          </cell>
          <cell r="H98">
            <v>836</v>
          </cell>
          <cell r="I98">
            <v>391</v>
          </cell>
          <cell r="J98">
            <v>898</v>
          </cell>
          <cell r="K98">
            <v>1289</v>
          </cell>
          <cell r="L98">
            <v>70</v>
          </cell>
          <cell r="N98">
            <v>0</v>
          </cell>
          <cell r="O98">
            <v>0</v>
          </cell>
        </row>
        <row r="99">
          <cell r="B99">
            <v>837</v>
          </cell>
          <cell r="C99">
            <v>460</v>
          </cell>
          <cell r="D99">
            <v>1086</v>
          </cell>
          <cell r="E99">
            <v>1546</v>
          </cell>
          <cell r="F99">
            <v>70</v>
          </cell>
          <cell r="H99">
            <v>837</v>
          </cell>
          <cell r="I99">
            <v>460</v>
          </cell>
          <cell r="J99">
            <v>1086</v>
          </cell>
          <cell r="K99">
            <v>1546</v>
          </cell>
          <cell r="L99">
            <v>70</v>
          </cell>
          <cell r="N99">
            <v>0</v>
          </cell>
          <cell r="O99">
            <v>0</v>
          </cell>
        </row>
        <row r="100">
          <cell r="B100">
            <v>840</v>
          </cell>
          <cell r="C100">
            <v>1406</v>
          </cell>
          <cell r="D100">
            <v>4039</v>
          </cell>
          <cell r="E100">
            <v>5445</v>
          </cell>
          <cell r="F100">
            <v>74</v>
          </cell>
          <cell r="H100">
            <v>840</v>
          </cell>
          <cell r="I100">
            <v>1051</v>
          </cell>
          <cell r="J100">
            <v>3165</v>
          </cell>
          <cell r="K100">
            <v>4216</v>
          </cell>
          <cell r="L100">
            <v>75</v>
          </cell>
          <cell r="N100">
            <v>1</v>
          </cell>
          <cell r="O100">
            <v>0</v>
          </cell>
        </row>
        <row r="101">
          <cell r="B101">
            <v>841</v>
          </cell>
          <cell r="C101">
            <v>259</v>
          </cell>
          <cell r="D101">
            <v>893</v>
          </cell>
          <cell r="E101">
            <v>1152</v>
          </cell>
          <cell r="F101">
            <v>78</v>
          </cell>
          <cell r="H101">
            <v>841</v>
          </cell>
          <cell r="I101">
            <v>129</v>
          </cell>
          <cell r="J101">
            <v>440</v>
          </cell>
          <cell r="K101">
            <v>569</v>
          </cell>
          <cell r="L101">
            <v>77</v>
          </cell>
          <cell r="N101">
            <v>-1</v>
          </cell>
          <cell r="O101">
            <v>0</v>
          </cell>
        </row>
        <row r="102">
          <cell r="B102">
            <v>845</v>
          </cell>
          <cell r="C102">
            <v>1627</v>
          </cell>
          <cell r="D102">
            <v>3695</v>
          </cell>
          <cell r="E102">
            <v>5322</v>
          </cell>
          <cell r="F102">
            <v>69</v>
          </cell>
          <cell r="H102">
            <v>845</v>
          </cell>
          <cell r="I102">
            <v>1050</v>
          </cell>
          <cell r="J102">
            <v>2352</v>
          </cell>
          <cell r="K102">
            <v>3402</v>
          </cell>
          <cell r="L102">
            <v>69</v>
          </cell>
          <cell r="N102">
            <v>0</v>
          </cell>
          <cell r="O102">
            <v>0</v>
          </cell>
        </row>
        <row r="103">
          <cell r="B103">
            <v>846</v>
          </cell>
          <cell r="C103">
            <v>678</v>
          </cell>
          <cell r="D103">
            <v>1717</v>
          </cell>
          <cell r="E103">
            <v>2395</v>
          </cell>
          <cell r="F103">
            <v>72</v>
          </cell>
          <cell r="H103">
            <v>846</v>
          </cell>
          <cell r="I103">
            <v>196</v>
          </cell>
          <cell r="J103">
            <v>511</v>
          </cell>
          <cell r="K103">
            <v>707</v>
          </cell>
          <cell r="L103">
            <v>72</v>
          </cell>
          <cell r="N103">
            <v>0</v>
          </cell>
          <cell r="O103">
            <v>0</v>
          </cell>
        </row>
        <row r="104">
          <cell r="B104">
            <v>850</v>
          </cell>
          <cell r="C104">
            <v>3537</v>
          </cell>
          <cell r="D104">
            <v>10508</v>
          </cell>
          <cell r="E104">
            <v>14045</v>
          </cell>
          <cell r="F104">
            <v>75</v>
          </cell>
          <cell r="H104">
            <v>850</v>
          </cell>
          <cell r="I104">
            <v>2992</v>
          </cell>
          <cell r="J104">
            <v>9200</v>
          </cell>
          <cell r="K104">
            <v>12192</v>
          </cell>
          <cell r="L104">
            <v>75</v>
          </cell>
          <cell r="N104">
            <v>0</v>
          </cell>
          <cell r="O104">
            <v>0</v>
          </cell>
        </row>
        <row r="105">
          <cell r="B105">
            <v>851</v>
          </cell>
          <cell r="C105">
            <v>601</v>
          </cell>
          <cell r="D105">
            <v>1280</v>
          </cell>
          <cell r="E105">
            <v>1881</v>
          </cell>
          <cell r="F105">
            <v>68</v>
          </cell>
          <cell r="H105">
            <v>851</v>
          </cell>
          <cell r="I105">
            <v>451</v>
          </cell>
          <cell r="J105">
            <v>1000</v>
          </cell>
          <cell r="K105">
            <v>1451</v>
          </cell>
          <cell r="L105">
            <v>69</v>
          </cell>
          <cell r="N105">
            <v>1</v>
          </cell>
          <cell r="O105">
            <v>0</v>
          </cell>
        </row>
        <row r="106">
          <cell r="B106">
            <v>852</v>
          </cell>
          <cell r="C106">
            <v>777</v>
          </cell>
          <cell r="D106">
            <v>1405</v>
          </cell>
          <cell r="E106">
            <v>2182</v>
          </cell>
          <cell r="F106">
            <v>64</v>
          </cell>
          <cell r="H106">
            <v>852</v>
          </cell>
          <cell r="I106">
            <v>731</v>
          </cell>
          <cell r="J106">
            <v>1335</v>
          </cell>
          <cell r="K106">
            <v>2066</v>
          </cell>
          <cell r="L106">
            <v>65</v>
          </cell>
          <cell r="N106">
            <v>1</v>
          </cell>
          <cell r="O106">
            <v>0</v>
          </cell>
        </row>
        <row r="107">
          <cell r="B107">
            <v>855</v>
          </cell>
          <cell r="C107">
            <v>1867</v>
          </cell>
          <cell r="D107">
            <v>5309</v>
          </cell>
          <cell r="E107">
            <v>7176</v>
          </cell>
          <cell r="F107">
            <v>74</v>
          </cell>
          <cell r="H107">
            <v>855</v>
          </cell>
          <cell r="I107">
            <v>1518</v>
          </cell>
          <cell r="J107">
            <v>4292</v>
          </cell>
          <cell r="K107">
            <v>5810</v>
          </cell>
          <cell r="L107">
            <v>74</v>
          </cell>
          <cell r="N107">
            <v>0</v>
          </cell>
          <cell r="O107">
            <v>0</v>
          </cell>
        </row>
        <row r="108">
          <cell r="B108">
            <v>856</v>
          </cell>
          <cell r="C108">
            <v>1114</v>
          </cell>
          <cell r="D108">
            <v>2443</v>
          </cell>
          <cell r="E108">
            <v>3557</v>
          </cell>
          <cell r="F108">
            <v>69</v>
          </cell>
          <cell r="H108">
            <v>856</v>
          </cell>
          <cell r="I108">
            <v>863</v>
          </cell>
          <cell r="J108">
            <v>1840</v>
          </cell>
          <cell r="K108">
            <v>2703</v>
          </cell>
          <cell r="L108">
            <v>68</v>
          </cell>
          <cell r="N108">
            <v>-1</v>
          </cell>
          <cell r="O108">
            <v>0</v>
          </cell>
        </row>
        <row r="109">
          <cell r="B109">
            <v>857</v>
          </cell>
          <cell r="C109">
            <v>81</v>
          </cell>
          <cell r="D109">
            <v>272</v>
          </cell>
          <cell r="E109">
            <v>353</v>
          </cell>
          <cell r="F109">
            <v>77</v>
          </cell>
          <cell r="H109">
            <v>857</v>
          </cell>
          <cell r="I109">
            <v>8</v>
          </cell>
          <cell r="J109">
            <v>22</v>
          </cell>
          <cell r="K109">
            <v>30</v>
          </cell>
          <cell r="L109">
            <v>73</v>
          </cell>
          <cell r="N109">
            <v>-4</v>
          </cell>
          <cell r="O109">
            <v>1</v>
          </cell>
        </row>
        <row r="110">
          <cell r="B110">
            <v>860</v>
          </cell>
          <cell r="C110">
            <v>2482</v>
          </cell>
          <cell r="D110">
            <v>6699</v>
          </cell>
          <cell r="E110">
            <v>9181</v>
          </cell>
          <cell r="F110">
            <v>73</v>
          </cell>
          <cell r="H110">
            <v>860</v>
          </cell>
          <cell r="I110">
            <v>2000</v>
          </cell>
          <cell r="J110">
            <v>5483</v>
          </cell>
          <cell r="K110">
            <v>7483</v>
          </cell>
          <cell r="L110">
            <v>73</v>
          </cell>
          <cell r="N110">
            <v>0</v>
          </cell>
          <cell r="O110">
            <v>0</v>
          </cell>
        </row>
        <row r="111">
          <cell r="B111">
            <v>861</v>
          </cell>
          <cell r="C111">
            <v>870</v>
          </cell>
          <cell r="D111">
            <v>1718</v>
          </cell>
          <cell r="E111">
            <v>2588</v>
          </cell>
          <cell r="F111">
            <v>66</v>
          </cell>
          <cell r="H111">
            <v>861</v>
          </cell>
          <cell r="I111">
            <v>263</v>
          </cell>
          <cell r="J111">
            <v>367</v>
          </cell>
          <cell r="K111">
            <v>630</v>
          </cell>
          <cell r="L111">
            <v>58</v>
          </cell>
          <cell r="N111">
            <v>-8</v>
          </cell>
          <cell r="O111">
            <v>1</v>
          </cell>
        </row>
        <row r="112">
          <cell r="B112">
            <v>865</v>
          </cell>
          <cell r="C112">
            <v>1480</v>
          </cell>
          <cell r="D112">
            <v>3569</v>
          </cell>
          <cell r="E112">
            <v>5049</v>
          </cell>
          <cell r="F112">
            <v>71</v>
          </cell>
          <cell r="H112">
            <v>865</v>
          </cell>
          <cell r="I112">
            <v>1388</v>
          </cell>
          <cell r="J112">
            <v>3391</v>
          </cell>
          <cell r="K112">
            <v>4779</v>
          </cell>
          <cell r="L112">
            <v>71</v>
          </cell>
          <cell r="N112">
            <v>0</v>
          </cell>
          <cell r="O112">
            <v>0</v>
          </cell>
        </row>
        <row r="113">
          <cell r="B113">
            <v>866</v>
          </cell>
          <cell r="C113">
            <v>647</v>
          </cell>
          <cell r="D113">
            <v>1803</v>
          </cell>
          <cell r="E113">
            <v>2450</v>
          </cell>
          <cell r="F113">
            <v>74</v>
          </cell>
          <cell r="H113">
            <v>866</v>
          </cell>
          <cell r="I113">
            <v>621</v>
          </cell>
          <cell r="J113">
            <v>1680</v>
          </cell>
          <cell r="K113">
            <v>2301</v>
          </cell>
          <cell r="L113">
            <v>73</v>
          </cell>
          <cell r="N113">
            <v>-1</v>
          </cell>
          <cell r="O113">
            <v>0</v>
          </cell>
        </row>
        <row r="114">
          <cell r="B114">
            <v>867</v>
          </cell>
          <cell r="C114">
            <v>355</v>
          </cell>
          <cell r="D114">
            <v>919</v>
          </cell>
          <cell r="E114">
            <v>1274</v>
          </cell>
          <cell r="F114">
            <v>72</v>
          </cell>
          <cell r="H114">
            <v>867</v>
          </cell>
          <cell r="I114">
            <v>355</v>
          </cell>
          <cell r="J114">
            <v>919</v>
          </cell>
          <cell r="K114">
            <v>1274</v>
          </cell>
          <cell r="L114">
            <v>72</v>
          </cell>
          <cell r="N114">
            <v>0</v>
          </cell>
          <cell r="O114">
            <v>0</v>
          </cell>
        </row>
        <row r="115">
          <cell r="B115">
            <v>868</v>
          </cell>
          <cell r="C115">
            <v>326</v>
          </cell>
          <cell r="D115">
            <v>992</v>
          </cell>
          <cell r="E115">
            <v>1318</v>
          </cell>
          <cell r="F115">
            <v>75</v>
          </cell>
          <cell r="H115">
            <v>868</v>
          </cell>
          <cell r="I115">
            <v>325</v>
          </cell>
          <cell r="J115">
            <v>980</v>
          </cell>
          <cell r="K115">
            <v>1305</v>
          </cell>
          <cell r="L115">
            <v>75</v>
          </cell>
          <cell r="N115">
            <v>0</v>
          </cell>
          <cell r="O115">
            <v>0</v>
          </cell>
        </row>
        <row r="116">
          <cell r="B116">
            <v>869</v>
          </cell>
          <cell r="C116">
            <v>440</v>
          </cell>
          <cell r="D116">
            <v>1238</v>
          </cell>
          <cell r="E116">
            <v>1678</v>
          </cell>
          <cell r="F116">
            <v>74</v>
          </cell>
          <cell r="H116">
            <v>869</v>
          </cell>
          <cell r="I116">
            <v>285</v>
          </cell>
          <cell r="J116">
            <v>868</v>
          </cell>
          <cell r="K116">
            <v>1153</v>
          </cell>
          <cell r="L116">
            <v>75</v>
          </cell>
          <cell r="N116">
            <v>1</v>
          </cell>
          <cell r="O116">
            <v>0</v>
          </cell>
        </row>
        <row r="117">
          <cell r="B117">
            <v>870</v>
          </cell>
          <cell r="C117">
            <v>416</v>
          </cell>
          <cell r="D117">
            <v>929</v>
          </cell>
          <cell r="E117">
            <v>1345</v>
          </cell>
          <cell r="F117">
            <v>69</v>
          </cell>
          <cell r="H117">
            <v>870</v>
          </cell>
          <cell r="I117">
            <v>334</v>
          </cell>
          <cell r="J117">
            <v>775</v>
          </cell>
          <cell r="K117">
            <v>1109</v>
          </cell>
          <cell r="L117">
            <v>70</v>
          </cell>
          <cell r="N117">
            <v>1</v>
          </cell>
          <cell r="O117">
            <v>0</v>
          </cell>
        </row>
        <row r="118">
          <cell r="B118">
            <v>871</v>
          </cell>
          <cell r="C118">
            <v>506</v>
          </cell>
          <cell r="D118">
            <v>1019</v>
          </cell>
          <cell r="E118">
            <v>1525</v>
          </cell>
          <cell r="F118">
            <v>67</v>
          </cell>
          <cell r="H118">
            <v>871</v>
          </cell>
          <cell r="I118">
            <v>499</v>
          </cell>
          <cell r="J118">
            <v>898</v>
          </cell>
          <cell r="K118">
            <v>1397</v>
          </cell>
          <cell r="L118">
            <v>64</v>
          </cell>
          <cell r="N118">
            <v>-3</v>
          </cell>
          <cell r="O118">
            <v>1</v>
          </cell>
        </row>
        <row r="119">
          <cell r="B119">
            <v>872</v>
          </cell>
          <cell r="C119">
            <v>384</v>
          </cell>
          <cell r="D119">
            <v>1428</v>
          </cell>
          <cell r="E119">
            <v>1812</v>
          </cell>
          <cell r="F119">
            <v>79</v>
          </cell>
          <cell r="H119">
            <v>872</v>
          </cell>
          <cell r="I119">
            <v>279</v>
          </cell>
          <cell r="J119">
            <v>996</v>
          </cell>
          <cell r="K119">
            <v>1275</v>
          </cell>
          <cell r="L119">
            <v>78</v>
          </cell>
          <cell r="N119">
            <v>-1</v>
          </cell>
          <cell r="O119">
            <v>0</v>
          </cell>
        </row>
        <row r="120">
          <cell r="B120">
            <v>873</v>
          </cell>
          <cell r="C120">
            <v>1716</v>
          </cell>
          <cell r="D120">
            <v>4574</v>
          </cell>
          <cell r="E120">
            <v>6290</v>
          </cell>
          <cell r="F120">
            <v>73</v>
          </cell>
          <cell r="H120">
            <v>873</v>
          </cell>
          <cell r="I120">
            <v>1642</v>
          </cell>
          <cell r="J120">
            <v>4377</v>
          </cell>
          <cell r="K120">
            <v>6019</v>
          </cell>
          <cell r="L120">
            <v>73</v>
          </cell>
          <cell r="N120">
            <v>0</v>
          </cell>
          <cell r="O120">
            <v>0</v>
          </cell>
        </row>
        <row r="121">
          <cell r="B121">
            <v>874</v>
          </cell>
          <cell r="C121">
            <v>668</v>
          </cell>
          <cell r="D121">
            <v>1486</v>
          </cell>
          <cell r="E121">
            <v>2154</v>
          </cell>
          <cell r="F121">
            <v>69</v>
          </cell>
          <cell r="H121">
            <v>874</v>
          </cell>
          <cell r="I121">
            <v>621</v>
          </cell>
          <cell r="J121">
            <v>1410</v>
          </cell>
          <cell r="K121">
            <v>2031</v>
          </cell>
          <cell r="L121">
            <v>69</v>
          </cell>
          <cell r="N121">
            <v>0</v>
          </cell>
          <cell r="O121">
            <v>0</v>
          </cell>
        </row>
        <row r="122">
          <cell r="B122">
            <v>876</v>
          </cell>
          <cell r="C122">
            <v>352</v>
          </cell>
          <cell r="D122">
            <v>1036</v>
          </cell>
          <cell r="E122">
            <v>1388</v>
          </cell>
          <cell r="F122">
            <v>75</v>
          </cell>
          <cell r="H122">
            <v>876</v>
          </cell>
          <cell r="I122">
            <v>352</v>
          </cell>
          <cell r="J122">
            <v>1036</v>
          </cell>
          <cell r="K122">
            <v>1388</v>
          </cell>
          <cell r="L122">
            <v>75</v>
          </cell>
          <cell r="N122">
            <v>0</v>
          </cell>
          <cell r="O122">
            <v>0</v>
          </cell>
        </row>
        <row r="123">
          <cell r="B123">
            <v>877</v>
          </cell>
          <cell r="C123">
            <v>532</v>
          </cell>
          <cell r="D123">
            <v>1798</v>
          </cell>
          <cell r="E123">
            <v>2330</v>
          </cell>
          <cell r="F123">
            <v>77</v>
          </cell>
          <cell r="H123">
            <v>877</v>
          </cell>
          <cell r="I123">
            <v>475</v>
          </cell>
          <cell r="J123">
            <v>1644</v>
          </cell>
          <cell r="K123">
            <v>2119</v>
          </cell>
          <cell r="L123">
            <v>78</v>
          </cell>
          <cell r="N123">
            <v>1</v>
          </cell>
          <cell r="O123">
            <v>0</v>
          </cell>
        </row>
        <row r="124">
          <cell r="B124">
            <v>878</v>
          </cell>
          <cell r="C124">
            <v>2020</v>
          </cell>
          <cell r="D124">
            <v>5521</v>
          </cell>
          <cell r="E124">
            <v>7541</v>
          </cell>
          <cell r="F124">
            <v>73</v>
          </cell>
          <cell r="H124">
            <v>878</v>
          </cell>
          <cell r="I124">
            <v>1838</v>
          </cell>
          <cell r="J124">
            <v>5030</v>
          </cell>
          <cell r="K124">
            <v>6868</v>
          </cell>
          <cell r="L124">
            <v>73</v>
          </cell>
          <cell r="N124">
            <v>0</v>
          </cell>
          <cell r="O124">
            <v>0</v>
          </cell>
        </row>
        <row r="125">
          <cell r="B125">
            <v>879</v>
          </cell>
          <cell r="C125">
            <v>721</v>
          </cell>
          <cell r="D125">
            <v>1746</v>
          </cell>
          <cell r="E125">
            <v>2467</v>
          </cell>
          <cell r="F125">
            <v>71</v>
          </cell>
          <cell r="H125">
            <v>879</v>
          </cell>
          <cell r="I125">
            <v>519</v>
          </cell>
          <cell r="J125">
            <v>1267</v>
          </cell>
          <cell r="K125">
            <v>1786</v>
          </cell>
          <cell r="L125">
            <v>71</v>
          </cell>
          <cell r="N125">
            <v>0</v>
          </cell>
          <cell r="O125">
            <v>0</v>
          </cell>
        </row>
        <row r="126">
          <cell r="B126">
            <v>880</v>
          </cell>
          <cell r="C126">
            <v>415</v>
          </cell>
          <cell r="D126">
            <v>985</v>
          </cell>
          <cell r="E126">
            <v>1400</v>
          </cell>
          <cell r="F126">
            <v>70</v>
          </cell>
          <cell r="H126">
            <v>880</v>
          </cell>
          <cell r="I126">
            <v>170</v>
          </cell>
          <cell r="J126">
            <v>270</v>
          </cell>
          <cell r="K126">
            <v>440</v>
          </cell>
          <cell r="L126">
            <v>61</v>
          </cell>
          <cell r="N126">
            <v>-9</v>
          </cell>
          <cell r="O126">
            <v>1</v>
          </cell>
        </row>
        <row r="127">
          <cell r="B127">
            <v>881</v>
          </cell>
          <cell r="C127">
            <v>4267</v>
          </cell>
          <cell r="D127">
            <v>11012</v>
          </cell>
          <cell r="E127">
            <v>15279</v>
          </cell>
          <cell r="F127">
            <v>72</v>
          </cell>
          <cell r="H127">
            <v>881</v>
          </cell>
          <cell r="I127">
            <v>3779</v>
          </cell>
          <cell r="J127">
            <v>9726</v>
          </cell>
          <cell r="K127">
            <v>13505</v>
          </cell>
          <cell r="L127">
            <v>72</v>
          </cell>
          <cell r="N127">
            <v>0</v>
          </cell>
          <cell r="O127">
            <v>0</v>
          </cell>
        </row>
        <row r="128">
          <cell r="B128">
            <v>882</v>
          </cell>
          <cell r="C128">
            <v>568</v>
          </cell>
          <cell r="D128">
            <v>1371</v>
          </cell>
          <cell r="E128">
            <v>1939</v>
          </cell>
          <cell r="F128">
            <v>71</v>
          </cell>
          <cell r="H128">
            <v>882</v>
          </cell>
          <cell r="I128">
            <v>281</v>
          </cell>
          <cell r="J128">
            <v>718</v>
          </cell>
          <cell r="K128">
            <v>999</v>
          </cell>
          <cell r="L128">
            <v>72</v>
          </cell>
          <cell r="N128">
            <v>1</v>
          </cell>
          <cell r="O128">
            <v>0</v>
          </cell>
        </row>
        <row r="129">
          <cell r="B129">
            <v>883</v>
          </cell>
          <cell r="C129">
            <v>639</v>
          </cell>
          <cell r="D129">
            <v>1229</v>
          </cell>
          <cell r="E129">
            <v>1868</v>
          </cell>
          <cell r="F129">
            <v>66</v>
          </cell>
          <cell r="H129">
            <v>883</v>
          </cell>
          <cell r="I129">
            <v>639</v>
          </cell>
          <cell r="J129">
            <v>1229</v>
          </cell>
          <cell r="K129">
            <v>1868</v>
          </cell>
          <cell r="L129">
            <v>66</v>
          </cell>
          <cell r="N129">
            <v>0</v>
          </cell>
          <cell r="O129">
            <v>0</v>
          </cell>
        </row>
        <row r="130">
          <cell r="B130">
            <v>884</v>
          </cell>
          <cell r="C130">
            <v>560</v>
          </cell>
          <cell r="D130">
            <v>1313</v>
          </cell>
          <cell r="E130">
            <v>1873</v>
          </cell>
          <cell r="F130">
            <v>70</v>
          </cell>
          <cell r="H130">
            <v>884</v>
          </cell>
          <cell r="I130">
            <v>491</v>
          </cell>
          <cell r="J130">
            <v>1222</v>
          </cell>
          <cell r="K130">
            <v>1713</v>
          </cell>
          <cell r="L130">
            <v>71</v>
          </cell>
          <cell r="N130">
            <v>1</v>
          </cell>
          <cell r="O130">
            <v>0</v>
          </cell>
        </row>
        <row r="131">
          <cell r="B131">
            <v>885</v>
          </cell>
          <cell r="C131">
            <v>1740</v>
          </cell>
          <cell r="D131">
            <v>4201</v>
          </cell>
          <cell r="E131">
            <v>5941</v>
          </cell>
          <cell r="F131">
            <v>71</v>
          </cell>
          <cell r="H131">
            <v>885</v>
          </cell>
          <cell r="I131">
            <v>1668</v>
          </cell>
          <cell r="J131">
            <v>4025</v>
          </cell>
          <cell r="K131">
            <v>5693</v>
          </cell>
          <cell r="L131">
            <v>71</v>
          </cell>
          <cell r="N131">
            <v>0</v>
          </cell>
          <cell r="O131">
            <v>0</v>
          </cell>
        </row>
        <row r="132">
          <cell r="B132">
            <v>886</v>
          </cell>
          <cell r="C132">
            <v>4872</v>
          </cell>
          <cell r="D132">
            <v>10747</v>
          </cell>
          <cell r="E132">
            <v>15619</v>
          </cell>
          <cell r="F132">
            <v>69</v>
          </cell>
          <cell r="H132">
            <v>886</v>
          </cell>
          <cell r="I132">
            <v>4577</v>
          </cell>
          <cell r="J132">
            <v>10197</v>
          </cell>
          <cell r="K132">
            <v>14774</v>
          </cell>
          <cell r="L132">
            <v>69</v>
          </cell>
          <cell r="N132">
            <v>0</v>
          </cell>
          <cell r="O132">
            <v>0</v>
          </cell>
        </row>
        <row r="133">
          <cell r="B133">
            <v>887</v>
          </cell>
          <cell r="C133">
            <v>1022</v>
          </cell>
          <cell r="D133">
            <v>1951</v>
          </cell>
          <cell r="E133">
            <v>2973</v>
          </cell>
          <cell r="F133">
            <v>66</v>
          </cell>
          <cell r="H133">
            <v>887</v>
          </cell>
          <cell r="I133">
            <v>990</v>
          </cell>
          <cell r="J133">
            <v>1928</v>
          </cell>
          <cell r="K133">
            <v>2918</v>
          </cell>
          <cell r="L133">
            <v>66</v>
          </cell>
          <cell r="N133">
            <v>0</v>
          </cell>
          <cell r="O133">
            <v>0</v>
          </cell>
        </row>
        <row r="134">
          <cell r="B134">
            <v>888</v>
          </cell>
          <cell r="C134">
            <v>3307</v>
          </cell>
          <cell r="D134">
            <v>9599</v>
          </cell>
          <cell r="E134">
            <v>12906</v>
          </cell>
          <cell r="F134">
            <v>74</v>
          </cell>
          <cell r="H134">
            <v>888</v>
          </cell>
          <cell r="I134">
            <v>1624</v>
          </cell>
          <cell r="J134">
            <v>5042</v>
          </cell>
          <cell r="K134">
            <v>6666</v>
          </cell>
          <cell r="L134">
            <v>76</v>
          </cell>
          <cell r="N134">
            <v>2</v>
          </cell>
          <cell r="O134">
            <v>0</v>
          </cell>
        </row>
        <row r="135">
          <cell r="B135">
            <v>889</v>
          </cell>
          <cell r="C135">
            <v>599</v>
          </cell>
          <cell r="D135">
            <v>1372</v>
          </cell>
          <cell r="E135">
            <v>1971</v>
          </cell>
          <cell r="F135">
            <v>70</v>
          </cell>
          <cell r="H135">
            <v>889</v>
          </cell>
          <cell r="I135">
            <v>320</v>
          </cell>
          <cell r="J135">
            <v>668</v>
          </cell>
          <cell r="K135">
            <v>988</v>
          </cell>
          <cell r="L135">
            <v>68</v>
          </cell>
          <cell r="N135">
            <v>-2</v>
          </cell>
          <cell r="O135">
            <v>0</v>
          </cell>
        </row>
        <row r="136">
          <cell r="B136">
            <v>890</v>
          </cell>
          <cell r="C136">
            <v>443</v>
          </cell>
          <cell r="D136">
            <v>1181</v>
          </cell>
          <cell r="E136">
            <v>1624</v>
          </cell>
          <cell r="F136">
            <v>73</v>
          </cell>
          <cell r="H136">
            <v>890</v>
          </cell>
          <cell r="I136">
            <v>229</v>
          </cell>
          <cell r="J136">
            <v>525</v>
          </cell>
          <cell r="K136">
            <v>754</v>
          </cell>
          <cell r="L136">
            <v>70</v>
          </cell>
          <cell r="N136">
            <v>-3</v>
          </cell>
          <cell r="O136">
            <v>1</v>
          </cell>
        </row>
        <row r="137">
          <cell r="B137">
            <v>891</v>
          </cell>
          <cell r="C137">
            <v>2072</v>
          </cell>
          <cell r="D137">
            <v>6436</v>
          </cell>
          <cell r="E137">
            <v>8508</v>
          </cell>
          <cell r="F137">
            <v>76</v>
          </cell>
          <cell r="H137">
            <v>891</v>
          </cell>
          <cell r="I137">
            <v>1514</v>
          </cell>
          <cell r="J137">
            <v>4852</v>
          </cell>
          <cell r="K137">
            <v>6366</v>
          </cell>
          <cell r="L137">
            <v>76</v>
          </cell>
          <cell r="N137">
            <v>0</v>
          </cell>
          <cell r="O137">
            <v>0</v>
          </cell>
        </row>
        <row r="138">
          <cell r="B138">
            <v>892</v>
          </cell>
          <cell r="C138">
            <v>965</v>
          </cell>
          <cell r="D138">
            <v>1910</v>
          </cell>
          <cell r="E138">
            <v>2875</v>
          </cell>
          <cell r="F138">
            <v>66</v>
          </cell>
          <cell r="H138">
            <v>892</v>
          </cell>
          <cell r="I138">
            <v>672</v>
          </cell>
          <cell r="J138">
            <v>1402</v>
          </cell>
          <cell r="K138">
            <v>2074</v>
          </cell>
          <cell r="L138">
            <v>68</v>
          </cell>
          <cell r="N138">
            <v>2</v>
          </cell>
          <cell r="O138">
            <v>0</v>
          </cell>
        </row>
        <row r="139">
          <cell r="B139">
            <v>893</v>
          </cell>
          <cell r="C139">
            <v>750</v>
          </cell>
          <cell r="D139">
            <v>1988</v>
          </cell>
          <cell r="E139">
            <v>2738</v>
          </cell>
          <cell r="F139">
            <v>73</v>
          </cell>
          <cell r="H139">
            <v>893</v>
          </cell>
          <cell r="I139">
            <v>695</v>
          </cell>
          <cell r="J139">
            <v>1883</v>
          </cell>
          <cell r="K139">
            <v>2578</v>
          </cell>
          <cell r="L139">
            <v>73</v>
          </cell>
          <cell r="N139">
            <v>0</v>
          </cell>
          <cell r="O139">
            <v>0</v>
          </cell>
        </row>
        <row r="140">
          <cell r="B140">
            <v>894</v>
          </cell>
          <cell r="C140">
            <v>626</v>
          </cell>
          <cell r="D140">
            <v>1366</v>
          </cell>
          <cell r="E140">
            <v>1992</v>
          </cell>
          <cell r="F140">
            <v>69</v>
          </cell>
          <cell r="H140">
            <v>894</v>
          </cell>
          <cell r="I140">
            <v>356</v>
          </cell>
          <cell r="J140">
            <v>811</v>
          </cell>
          <cell r="K140">
            <v>1167</v>
          </cell>
          <cell r="L140">
            <v>69</v>
          </cell>
          <cell r="N140">
            <v>0</v>
          </cell>
          <cell r="O140">
            <v>0</v>
          </cell>
        </row>
        <row r="141">
          <cell r="B141">
            <v>895</v>
          </cell>
          <cell r="C141">
            <v>820</v>
          </cell>
          <cell r="D141">
            <v>3016</v>
          </cell>
          <cell r="E141">
            <v>3836</v>
          </cell>
          <cell r="F141">
            <v>79</v>
          </cell>
          <cell r="H141">
            <v>895</v>
          </cell>
          <cell r="I141">
            <v>574</v>
          </cell>
          <cell r="J141">
            <v>2196</v>
          </cell>
          <cell r="K141">
            <v>2770</v>
          </cell>
          <cell r="L141">
            <v>79</v>
          </cell>
          <cell r="N141">
            <v>0</v>
          </cell>
          <cell r="O141">
            <v>0</v>
          </cell>
        </row>
        <row r="142">
          <cell r="B142">
            <v>896</v>
          </cell>
          <cell r="C142">
            <v>866</v>
          </cell>
          <cell r="D142">
            <v>2737</v>
          </cell>
          <cell r="E142">
            <v>3603</v>
          </cell>
          <cell r="F142">
            <v>76</v>
          </cell>
          <cell r="H142">
            <v>896</v>
          </cell>
          <cell r="I142">
            <v>644</v>
          </cell>
          <cell r="J142">
            <v>2030</v>
          </cell>
          <cell r="K142">
            <v>2674</v>
          </cell>
          <cell r="L142">
            <v>76</v>
          </cell>
          <cell r="N142">
            <v>0</v>
          </cell>
          <cell r="O142">
            <v>0</v>
          </cell>
        </row>
        <row r="143">
          <cell r="B143">
            <v>908</v>
          </cell>
          <cell r="C143">
            <v>1554</v>
          </cell>
          <cell r="D143">
            <v>4064</v>
          </cell>
          <cell r="E143">
            <v>5618</v>
          </cell>
          <cell r="F143">
            <v>72</v>
          </cell>
          <cell r="H143">
            <v>908</v>
          </cell>
          <cell r="I143">
            <v>871</v>
          </cell>
          <cell r="J143">
            <v>2078</v>
          </cell>
          <cell r="K143">
            <v>2949</v>
          </cell>
          <cell r="L143">
            <v>70</v>
          </cell>
          <cell r="N143">
            <v>-2</v>
          </cell>
          <cell r="O143">
            <v>0</v>
          </cell>
        </row>
        <row r="144">
          <cell r="B144">
            <v>909</v>
          </cell>
          <cell r="C144">
            <v>1341</v>
          </cell>
          <cell r="D144">
            <v>3964</v>
          </cell>
          <cell r="E144">
            <v>5305</v>
          </cell>
          <cell r="F144">
            <v>75</v>
          </cell>
          <cell r="H144">
            <v>909</v>
          </cell>
          <cell r="I144">
            <v>832</v>
          </cell>
          <cell r="J144">
            <v>2510</v>
          </cell>
          <cell r="K144">
            <v>3342</v>
          </cell>
          <cell r="L144">
            <v>75</v>
          </cell>
          <cell r="N144">
            <v>0</v>
          </cell>
          <cell r="O144">
            <v>0</v>
          </cell>
        </row>
        <row r="145">
          <cell r="B145">
            <v>916</v>
          </cell>
          <cell r="C145">
            <v>1473</v>
          </cell>
          <cell r="D145">
            <v>4688</v>
          </cell>
          <cell r="E145">
            <v>6161</v>
          </cell>
          <cell r="F145">
            <v>76</v>
          </cell>
          <cell r="H145">
            <v>916</v>
          </cell>
          <cell r="I145">
            <v>1139</v>
          </cell>
          <cell r="J145">
            <v>3686</v>
          </cell>
          <cell r="K145">
            <v>4825</v>
          </cell>
          <cell r="L145">
            <v>76</v>
          </cell>
          <cell r="N145">
            <v>0</v>
          </cell>
          <cell r="O145">
            <v>0</v>
          </cell>
        </row>
        <row r="146">
          <cell r="B146">
            <v>919</v>
          </cell>
          <cell r="C146">
            <v>2774</v>
          </cell>
          <cell r="D146">
            <v>9583</v>
          </cell>
          <cell r="E146">
            <v>12357</v>
          </cell>
          <cell r="F146">
            <v>78</v>
          </cell>
          <cell r="H146">
            <v>919</v>
          </cell>
          <cell r="I146">
            <v>2157</v>
          </cell>
          <cell r="J146">
            <v>7651</v>
          </cell>
          <cell r="K146">
            <v>9808</v>
          </cell>
          <cell r="L146">
            <v>78</v>
          </cell>
          <cell r="N146">
            <v>0</v>
          </cell>
          <cell r="O146">
            <v>0</v>
          </cell>
        </row>
        <row r="147">
          <cell r="B147">
            <v>921</v>
          </cell>
          <cell r="C147">
            <v>474</v>
          </cell>
          <cell r="D147">
            <v>969</v>
          </cell>
          <cell r="E147">
            <v>1443</v>
          </cell>
          <cell r="F147">
            <v>67</v>
          </cell>
          <cell r="H147">
            <v>921</v>
          </cell>
          <cell r="I147">
            <v>474</v>
          </cell>
          <cell r="J147">
            <v>969</v>
          </cell>
          <cell r="K147">
            <v>1443</v>
          </cell>
          <cell r="L147">
            <v>67</v>
          </cell>
          <cell r="N147">
            <v>0</v>
          </cell>
          <cell r="O147">
            <v>0</v>
          </cell>
        </row>
        <row r="148">
          <cell r="B148">
            <v>925</v>
          </cell>
          <cell r="C148">
            <v>2049</v>
          </cell>
          <cell r="D148">
            <v>5598</v>
          </cell>
          <cell r="E148">
            <v>7647</v>
          </cell>
          <cell r="F148">
            <v>73</v>
          </cell>
          <cell r="H148">
            <v>925</v>
          </cell>
          <cell r="I148">
            <v>1856</v>
          </cell>
          <cell r="J148">
            <v>5094</v>
          </cell>
          <cell r="K148">
            <v>6950</v>
          </cell>
          <cell r="L148">
            <v>73</v>
          </cell>
          <cell r="N148">
            <v>0</v>
          </cell>
          <cell r="O148">
            <v>0</v>
          </cell>
        </row>
        <row r="149">
          <cell r="B149">
            <v>926</v>
          </cell>
          <cell r="C149">
            <v>2682</v>
          </cell>
          <cell r="D149">
            <v>5930</v>
          </cell>
          <cell r="E149">
            <v>8612</v>
          </cell>
          <cell r="F149">
            <v>69</v>
          </cell>
          <cell r="H149">
            <v>926</v>
          </cell>
          <cell r="I149">
            <v>1993</v>
          </cell>
          <cell r="J149">
            <v>4278</v>
          </cell>
          <cell r="K149">
            <v>6271</v>
          </cell>
          <cell r="L149">
            <v>68</v>
          </cell>
          <cell r="N149">
            <v>-1</v>
          </cell>
          <cell r="O149">
            <v>0</v>
          </cell>
        </row>
        <row r="150">
          <cell r="B150">
            <v>928</v>
          </cell>
          <cell r="C150">
            <v>2247</v>
          </cell>
          <cell r="D150">
            <v>5603</v>
          </cell>
          <cell r="E150">
            <v>7850</v>
          </cell>
          <cell r="F150">
            <v>71</v>
          </cell>
          <cell r="H150">
            <v>928</v>
          </cell>
          <cell r="I150">
            <v>1652</v>
          </cell>
          <cell r="J150">
            <v>4245</v>
          </cell>
          <cell r="K150">
            <v>5897</v>
          </cell>
          <cell r="L150">
            <v>72</v>
          </cell>
          <cell r="N150">
            <v>1</v>
          </cell>
          <cell r="O150">
            <v>0</v>
          </cell>
        </row>
        <row r="151">
          <cell r="B151">
            <v>929</v>
          </cell>
          <cell r="C151">
            <v>867</v>
          </cell>
          <cell r="D151">
            <v>2130</v>
          </cell>
          <cell r="E151">
            <v>2997</v>
          </cell>
          <cell r="F151">
            <v>71</v>
          </cell>
          <cell r="H151">
            <v>929</v>
          </cell>
          <cell r="I151">
            <v>856</v>
          </cell>
          <cell r="J151">
            <v>2093</v>
          </cell>
          <cell r="K151">
            <v>2949</v>
          </cell>
          <cell r="L151">
            <v>71</v>
          </cell>
          <cell r="N151">
            <v>0</v>
          </cell>
          <cell r="O151">
            <v>0</v>
          </cell>
        </row>
        <row r="152">
          <cell r="B152">
            <v>931</v>
          </cell>
          <cell r="C152">
            <v>1710</v>
          </cell>
          <cell r="D152">
            <v>4575</v>
          </cell>
          <cell r="E152">
            <v>6285</v>
          </cell>
          <cell r="F152">
            <v>73</v>
          </cell>
          <cell r="H152">
            <v>931</v>
          </cell>
          <cell r="I152">
            <v>1279</v>
          </cell>
          <cell r="J152">
            <v>3605</v>
          </cell>
          <cell r="K152">
            <v>4884</v>
          </cell>
          <cell r="L152">
            <v>74</v>
          </cell>
          <cell r="N152">
            <v>1</v>
          </cell>
          <cell r="O152">
            <v>0</v>
          </cell>
        </row>
        <row r="153">
          <cell r="B153">
            <v>933</v>
          </cell>
          <cell r="C153">
            <v>1573</v>
          </cell>
          <cell r="D153">
            <v>3890</v>
          </cell>
          <cell r="E153">
            <v>5463</v>
          </cell>
          <cell r="F153">
            <v>71</v>
          </cell>
          <cell r="H153">
            <v>933</v>
          </cell>
          <cell r="I153">
            <v>1361</v>
          </cell>
          <cell r="J153">
            <v>3442</v>
          </cell>
          <cell r="K153">
            <v>4803</v>
          </cell>
          <cell r="L153">
            <v>72</v>
          </cell>
          <cell r="N153">
            <v>1</v>
          </cell>
          <cell r="O153">
            <v>0</v>
          </cell>
        </row>
        <row r="154">
          <cell r="B154">
            <v>935</v>
          </cell>
          <cell r="C154">
            <v>2528</v>
          </cell>
          <cell r="D154">
            <v>4952</v>
          </cell>
          <cell r="E154">
            <v>7480</v>
          </cell>
          <cell r="F154">
            <v>66</v>
          </cell>
          <cell r="H154">
            <v>935</v>
          </cell>
          <cell r="I154">
            <v>2395</v>
          </cell>
          <cell r="J154">
            <v>4614</v>
          </cell>
          <cell r="K154">
            <v>7009</v>
          </cell>
          <cell r="L154">
            <v>66</v>
          </cell>
          <cell r="N154">
            <v>0</v>
          </cell>
          <cell r="O154">
            <v>0</v>
          </cell>
        </row>
        <row r="155">
          <cell r="B155">
            <v>936</v>
          </cell>
          <cell r="C155">
            <v>2448</v>
          </cell>
          <cell r="D155">
            <v>8234</v>
          </cell>
          <cell r="E155">
            <v>10682</v>
          </cell>
          <cell r="F155">
            <v>77</v>
          </cell>
          <cell r="H155">
            <v>936</v>
          </cell>
          <cell r="I155">
            <v>1872</v>
          </cell>
          <cell r="J155">
            <v>6084</v>
          </cell>
          <cell r="K155">
            <v>7956</v>
          </cell>
          <cell r="L155">
            <v>76</v>
          </cell>
          <cell r="N155">
            <v>-1</v>
          </cell>
          <cell r="O155">
            <v>0</v>
          </cell>
        </row>
        <row r="156">
          <cell r="B156">
            <v>937</v>
          </cell>
          <cell r="C156">
            <v>1277</v>
          </cell>
          <cell r="D156">
            <v>4316</v>
          </cell>
          <cell r="E156">
            <v>5593</v>
          </cell>
          <cell r="F156">
            <v>77</v>
          </cell>
          <cell r="H156">
            <v>937</v>
          </cell>
          <cell r="I156">
            <v>1100</v>
          </cell>
          <cell r="J156">
            <v>3770</v>
          </cell>
          <cell r="K156">
            <v>4870</v>
          </cell>
          <cell r="L156">
            <v>77</v>
          </cell>
          <cell r="N156">
            <v>0</v>
          </cell>
          <cell r="O156">
            <v>0</v>
          </cell>
        </row>
        <row r="157">
          <cell r="B157">
            <v>938</v>
          </cell>
          <cell r="C157">
            <v>2191</v>
          </cell>
          <cell r="D157">
            <v>5646</v>
          </cell>
          <cell r="E157">
            <v>7837</v>
          </cell>
          <cell r="F157">
            <v>72</v>
          </cell>
          <cell r="G157" t="str">
            <v>Total</v>
          </cell>
          <cell r="H157">
            <v>938</v>
          </cell>
          <cell r="I157">
            <v>1458</v>
          </cell>
          <cell r="J157">
            <v>3592</v>
          </cell>
          <cell r="K157">
            <v>5050</v>
          </cell>
          <cell r="L157">
            <v>71</v>
          </cell>
          <cell r="N157">
            <v>-1</v>
          </cell>
          <cell r="O157">
            <v>0</v>
          </cell>
        </row>
        <row r="158">
          <cell r="C158">
            <v>154128</v>
          </cell>
          <cell r="D158">
            <v>404042</v>
          </cell>
          <cell r="E158">
            <v>558170</v>
          </cell>
          <cell r="F158">
            <v>72.400000000000006</v>
          </cell>
          <cell r="I158">
            <v>111496</v>
          </cell>
          <cell r="J158">
            <v>294332</v>
          </cell>
          <cell r="K158">
            <v>405828</v>
          </cell>
          <cell r="L158">
            <v>72.5</v>
          </cell>
        </row>
      </sheetData>
      <sheetData sheetId="7" refreshError="1">
        <row r="5">
          <cell r="A5" t="str">
            <v>Barking and Dagenham</v>
          </cell>
          <cell r="B5" t="str">
            <v>FSM</v>
          </cell>
          <cell r="C5">
            <v>0</v>
          </cell>
          <cell r="D5">
            <v>876</v>
          </cell>
          <cell r="E5">
            <v>831</v>
          </cell>
          <cell r="F5">
            <v>1707</v>
          </cell>
          <cell r="H5">
            <v>0.71510204081632656</v>
          </cell>
          <cell r="I5">
            <v>0.74196428571428574</v>
          </cell>
          <cell r="J5">
            <v>0.72793176972281448</v>
          </cell>
          <cell r="L5">
            <v>1.2829728906487925E-2</v>
          </cell>
        </row>
        <row r="6">
          <cell r="C6">
            <v>1</v>
          </cell>
          <cell r="D6">
            <v>349</v>
          </cell>
          <cell r="E6">
            <v>289</v>
          </cell>
          <cell r="F6">
            <v>638</v>
          </cell>
          <cell r="H6">
            <v>0.28489795918367344</v>
          </cell>
          <cell r="I6">
            <v>0.25803571428571431</v>
          </cell>
          <cell r="J6">
            <v>0.27206823027718552</v>
          </cell>
        </row>
        <row r="7">
          <cell r="B7" t="str">
            <v>Total</v>
          </cell>
          <cell r="D7">
            <v>1225</v>
          </cell>
          <cell r="E7">
            <v>1120</v>
          </cell>
          <cell r="F7">
            <v>2345</v>
          </cell>
        </row>
        <row r="8">
          <cell r="A8" t="str">
            <v>Barnet</v>
          </cell>
          <cell r="B8" t="str">
            <v>FSM</v>
          </cell>
          <cell r="C8">
            <v>0</v>
          </cell>
          <cell r="D8">
            <v>1485</v>
          </cell>
          <cell r="E8">
            <v>1312</v>
          </cell>
          <cell r="F8">
            <v>2797</v>
          </cell>
          <cell r="H8">
            <v>0.81103222282905518</v>
          </cell>
          <cell r="I8">
            <v>0.79227053140096615</v>
          </cell>
          <cell r="J8">
            <v>0.80212216805276737</v>
          </cell>
          <cell r="L8">
            <v>-8.9100547762878124E-3</v>
          </cell>
        </row>
        <row r="9">
          <cell r="C9">
            <v>1</v>
          </cell>
          <cell r="D9">
            <v>346</v>
          </cell>
          <cell r="E9">
            <v>344</v>
          </cell>
          <cell r="F9">
            <v>690</v>
          </cell>
          <cell r="H9">
            <v>0.18896777717094485</v>
          </cell>
          <cell r="I9">
            <v>0.20772946859903382</v>
          </cell>
          <cell r="J9">
            <v>0.19787783194723257</v>
          </cell>
        </row>
        <row r="10">
          <cell r="B10" t="str">
            <v>Total</v>
          </cell>
          <cell r="D10">
            <v>1831</v>
          </cell>
          <cell r="E10">
            <v>1656</v>
          </cell>
          <cell r="F10">
            <v>3487</v>
          </cell>
        </row>
        <row r="11">
          <cell r="A11" t="str">
            <v>Barnsley</v>
          </cell>
          <cell r="B11" t="str">
            <v>FSM</v>
          </cell>
          <cell r="C11">
            <v>0</v>
          </cell>
          <cell r="D11">
            <v>944</v>
          </cell>
          <cell r="E11">
            <v>1043</v>
          </cell>
          <cell r="F11">
            <v>1987</v>
          </cell>
          <cell r="H11">
            <v>0.76437246963562755</v>
          </cell>
          <cell r="I11">
            <v>0.80540540540540539</v>
          </cell>
          <cell r="J11">
            <v>0.78537549407114626</v>
          </cell>
          <cell r="L11">
            <v>2.1003024435518713E-2</v>
          </cell>
        </row>
        <row r="12">
          <cell r="C12">
            <v>1</v>
          </cell>
          <cell r="D12">
            <v>291</v>
          </cell>
          <cell r="E12">
            <v>252</v>
          </cell>
          <cell r="F12">
            <v>543</v>
          </cell>
          <cell r="H12">
            <v>0.23562753036437248</v>
          </cell>
          <cell r="I12">
            <v>0.19459459459459461</v>
          </cell>
          <cell r="J12">
            <v>0.21462450592885376</v>
          </cell>
        </row>
        <row r="13">
          <cell r="B13" t="str">
            <v>Total</v>
          </cell>
          <cell r="D13">
            <v>1235</v>
          </cell>
          <cell r="E13">
            <v>1295</v>
          </cell>
          <cell r="F13">
            <v>2530</v>
          </cell>
        </row>
        <row r="14">
          <cell r="A14" t="str">
            <v>Bath and North East Somerset</v>
          </cell>
          <cell r="B14" t="str">
            <v>FSM</v>
          </cell>
          <cell r="C14">
            <v>0</v>
          </cell>
          <cell r="D14">
            <v>872</v>
          </cell>
          <cell r="E14">
            <v>640</v>
          </cell>
          <cell r="F14">
            <v>1512</v>
          </cell>
          <cell r="H14">
            <v>0.9169295478443743</v>
          </cell>
          <cell r="I14">
            <v>0.87074829931972786</v>
          </cell>
          <cell r="J14">
            <v>0.89679715302491103</v>
          </cell>
          <cell r="L14">
            <v>-2.0132394819463273E-2</v>
          </cell>
        </row>
        <row r="15">
          <cell r="C15">
            <v>1</v>
          </cell>
          <cell r="D15">
            <v>79</v>
          </cell>
          <cell r="E15">
            <v>95</v>
          </cell>
          <cell r="F15">
            <v>174</v>
          </cell>
          <cell r="H15">
            <v>8.3070452155625654E-2</v>
          </cell>
          <cell r="I15">
            <v>0.12925170068027211</v>
          </cell>
          <cell r="J15">
            <v>0.10320284697508897</v>
          </cell>
        </row>
        <row r="16">
          <cell r="B16" t="str">
            <v>Total</v>
          </cell>
          <cell r="D16">
            <v>951</v>
          </cell>
          <cell r="E16">
            <v>735</v>
          </cell>
          <cell r="F16">
            <v>1686</v>
          </cell>
        </row>
        <row r="17">
          <cell r="A17" t="str">
            <v>Bedford</v>
          </cell>
          <cell r="B17" t="str">
            <v>FSM</v>
          </cell>
          <cell r="C17">
            <v>0</v>
          </cell>
          <cell r="D17">
            <v>1560</v>
          </cell>
          <cell r="E17">
            <v>13</v>
          </cell>
          <cell r="F17">
            <v>1573</v>
          </cell>
          <cell r="H17">
            <v>0.85997794928335169</v>
          </cell>
          <cell r="I17">
            <v>1</v>
          </cell>
          <cell r="J17">
            <v>0.8609742747673782</v>
          </cell>
          <cell r="L17">
            <v>9.9632548402650567E-4</v>
          </cell>
        </row>
        <row r="18">
          <cell r="C18">
            <v>1</v>
          </cell>
          <cell r="D18">
            <v>254</v>
          </cell>
          <cell r="E18">
            <v>0</v>
          </cell>
          <cell r="F18">
            <v>254</v>
          </cell>
          <cell r="H18">
            <v>0.14002205071664828</v>
          </cell>
          <cell r="I18">
            <v>0</v>
          </cell>
          <cell r="J18">
            <v>0.13902572523262177</v>
          </cell>
        </row>
        <row r="19">
          <cell r="B19" t="str">
            <v>Total</v>
          </cell>
          <cell r="D19">
            <v>1814</v>
          </cell>
          <cell r="E19">
            <v>13</v>
          </cell>
          <cell r="F19">
            <v>1827</v>
          </cell>
        </row>
        <row r="20">
          <cell r="A20" t="str">
            <v>Bexley</v>
          </cell>
          <cell r="B20" t="str">
            <v>FSM</v>
          </cell>
          <cell r="C20">
            <v>0</v>
          </cell>
          <cell r="D20">
            <v>2020</v>
          </cell>
          <cell r="E20">
            <v>592</v>
          </cell>
          <cell r="F20">
            <v>2612</v>
          </cell>
          <cell r="H20">
            <v>0.87673611111111116</v>
          </cell>
          <cell r="I20">
            <v>0.88888888888888884</v>
          </cell>
          <cell r="J20">
            <v>0.8794612794612795</v>
          </cell>
          <cell r="L20">
            <v>2.7251683501683388E-3</v>
          </cell>
        </row>
        <row r="21">
          <cell r="C21">
            <v>1</v>
          </cell>
          <cell r="D21">
            <v>284</v>
          </cell>
          <cell r="E21">
            <v>74</v>
          </cell>
          <cell r="F21">
            <v>358</v>
          </cell>
          <cell r="H21">
            <v>0.1232638888888889</v>
          </cell>
          <cell r="I21">
            <v>0.1111111111111111</v>
          </cell>
          <cell r="J21">
            <v>0.12053872053872054</v>
          </cell>
        </row>
        <row r="22">
          <cell r="B22" t="str">
            <v>Total</v>
          </cell>
          <cell r="D22">
            <v>2304</v>
          </cell>
          <cell r="E22">
            <v>666</v>
          </cell>
          <cell r="F22">
            <v>2970</v>
          </cell>
        </row>
        <row r="23">
          <cell r="A23" t="str">
            <v>Birmingham</v>
          </cell>
          <cell r="B23" t="str">
            <v>FSM</v>
          </cell>
          <cell r="C23">
            <v>0</v>
          </cell>
          <cell r="D23">
            <v>4095</v>
          </cell>
          <cell r="E23">
            <v>5063</v>
          </cell>
          <cell r="F23">
            <v>9158</v>
          </cell>
          <cell r="H23">
            <v>0.66358774914924645</v>
          </cell>
          <cell r="I23">
            <v>0.67202017520573398</v>
          </cell>
          <cell r="J23">
            <v>0.66822327617657784</v>
          </cell>
          <cell r="L23">
            <v>4.6355270273313876E-3</v>
          </cell>
        </row>
        <row r="24">
          <cell r="C24">
            <v>1</v>
          </cell>
          <cell r="D24">
            <v>2076</v>
          </cell>
          <cell r="E24">
            <v>2471</v>
          </cell>
          <cell r="F24">
            <v>4547</v>
          </cell>
          <cell r="H24">
            <v>0.33641225085075355</v>
          </cell>
          <cell r="I24">
            <v>0.32797982479426602</v>
          </cell>
          <cell r="J24">
            <v>0.3317767238234221</v>
          </cell>
        </row>
        <row r="25">
          <cell r="B25" t="str">
            <v>Total</v>
          </cell>
          <cell r="D25">
            <v>6171</v>
          </cell>
          <cell r="E25">
            <v>7534</v>
          </cell>
          <cell r="F25">
            <v>13705</v>
          </cell>
        </row>
        <row r="26">
          <cell r="A26" t="str">
            <v>Blackburn with Darwen</v>
          </cell>
          <cell r="B26" t="str">
            <v>FSM</v>
          </cell>
          <cell r="C26">
            <v>0</v>
          </cell>
          <cell r="D26">
            <v>837</v>
          </cell>
          <cell r="E26">
            <v>738</v>
          </cell>
          <cell r="F26">
            <v>1575</v>
          </cell>
          <cell r="H26">
            <v>0.76160145586897177</v>
          </cell>
          <cell r="I26">
            <v>0.7793030623020063</v>
          </cell>
          <cell r="J26">
            <v>0.76979472140762462</v>
          </cell>
          <cell r="L26">
            <v>8.1932655386528497E-3</v>
          </cell>
        </row>
        <row r="27">
          <cell r="C27">
            <v>1</v>
          </cell>
          <cell r="D27">
            <v>262</v>
          </cell>
          <cell r="E27">
            <v>209</v>
          </cell>
          <cell r="F27">
            <v>471</v>
          </cell>
          <cell r="H27">
            <v>0.23839854413102821</v>
          </cell>
          <cell r="I27">
            <v>0.22069693769799367</v>
          </cell>
          <cell r="J27">
            <v>0.23020527859237536</v>
          </cell>
        </row>
        <row r="28">
          <cell r="B28" t="str">
            <v>Total</v>
          </cell>
          <cell r="D28">
            <v>1099</v>
          </cell>
          <cell r="E28">
            <v>947</v>
          </cell>
          <cell r="F28">
            <v>2046</v>
          </cell>
        </row>
        <row r="29">
          <cell r="A29" t="str">
            <v>Blackpool</v>
          </cell>
          <cell r="B29" t="str">
            <v>FSM</v>
          </cell>
          <cell r="C29">
            <v>0</v>
          </cell>
          <cell r="D29">
            <v>563</v>
          </cell>
          <cell r="E29">
            <v>626</v>
          </cell>
          <cell r="F29">
            <v>1189</v>
          </cell>
          <cell r="H29">
            <v>0.73211963589076723</v>
          </cell>
          <cell r="I29">
            <v>0.7170675830469645</v>
          </cell>
          <cell r="J29">
            <v>0.72411693057247262</v>
          </cell>
          <cell r="L29">
            <v>-8.0027053182946117E-3</v>
          </cell>
        </row>
        <row r="30">
          <cell r="C30">
            <v>1</v>
          </cell>
          <cell r="D30">
            <v>206</v>
          </cell>
          <cell r="E30">
            <v>247</v>
          </cell>
          <cell r="F30">
            <v>453</v>
          </cell>
          <cell r="H30">
            <v>0.26788036410923277</v>
          </cell>
          <cell r="I30">
            <v>0.2829324169530355</v>
          </cell>
          <cell r="J30">
            <v>0.27588306942752738</v>
          </cell>
        </row>
        <row r="31">
          <cell r="B31" t="str">
            <v>Total</v>
          </cell>
          <cell r="D31">
            <v>769</v>
          </cell>
          <cell r="E31">
            <v>873</v>
          </cell>
          <cell r="F31">
            <v>1642</v>
          </cell>
        </row>
        <row r="32">
          <cell r="A32" t="str">
            <v>Bolton</v>
          </cell>
          <cell r="B32" t="str">
            <v>FSM</v>
          </cell>
          <cell r="C32">
            <v>0</v>
          </cell>
          <cell r="D32">
            <v>2306</v>
          </cell>
          <cell r="E32">
            <v>290</v>
          </cell>
          <cell r="F32">
            <v>2596</v>
          </cell>
          <cell r="H32">
            <v>0.77984443692932026</v>
          </cell>
          <cell r="I32">
            <v>0.80555555555555558</v>
          </cell>
          <cell r="J32">
            <v>0.78263491106421468</v>
          </cell>
          <cell r="L32">
            <v>2.7904741348944162E-3</v>
          </cell>
        </row>
        <row r="33">
          <cell r="C33">
            <v>1</v>
          </cell>
          <cell r="D33">
            <v>651</v>
          </cell>
          <cell r="E33">
            <v>70</v>
          </cell>
          <cell r="F33">
            <v>721</v>
          </cell>
          <cell r="H33">
            <v>0.22015556307067974</v>
          </cell>
          <cell r="I33">
            <v>0.19444444444444445</v>
          </cell>
          <cell r="J33">
            <v>0.21736508893578535</v>
          </cell>
        </row>
        <row r="34">
          <cell r="B34" t="str">
            <v>Total</v>
          </cell>
          <cell r="D34">
            <v>2957</v>
          </cell>
          <cell r="E34">
            <v>360</v>
          </cell>
          <cell r="F34">
            <v>3317</v>
          </cell>
        </row>
        <row r="35">
          <cell r="A35" t="str">
            <v>Bournemouth</v>
          </cell>
          <cell r="B35" t="str">
            <v>FSM</v>
          </cell>
          <cell r="C35">
            <v>0</v>
          </cell>
          <cell r="D35">
            <v>1274</v>
          </cell>
          <cell r="F35">
            <v>1274</v>
          </cell>
          <cell r="H35">
            <v>0.83159268929503916</v>
          </cell>
          <cell r="I35" t="e">
            <v>#DIV/0!</v>
          </cell>
          <cell r="J35">
            <v>0.83159268929503916</v>
          </cell>
          <cell r="L35">
            <v>0</v>
          </cell>
        </row>
        <row r="36">
          <cell r="C36">
            <v>1</v>
          </cell>
          <cell r="D36">
            <v>258</v>
          </cell>
          <cell r="F36">
            <v>258</v>
          </cell>
          <cell r="H36">
            <v>0.16840731070496084</v>
          </cell>
          <cell r="I36" t="e">
            <v>#DIV/0!</v>
          </cell>
          <cell r="J36">
            <v>0.16840731070496084</v>
          </cell>
        </row>
        <row r="37">
          <cell r="B37" t="str">
            <v>Total</v>
          </cell>
          <cell r="D37">
            <v>1532</v>
          </cell>
          <cell r="F37">
            <v>1532</v>
          </cell>
        </row>
        <row r="38">
          <cell r="A38" t="str">
            <v>Bracknell Forest</v>
          </cell>
          <cell r="B38" t="str">
            <v>FSM</v>
          </cell>
          <cell r="C38">
            <v>0</v>
          </cell>
          <cell r="D38">
            <v>1036</v>
          </cell>
          <cell r="F38">
            <v>1036</v>
          </cell>
          <cell r="H38">
            <v>0.90638670166229218</v>
          </cell>
          <cell r="I38" t="e">
            <v>#DIV/0!</v>
          </cell>
          <cell r="J38">
            <v>0.90638670166229218</v>
          </cell>
          <cell r="L38">
            <v>0</v>
          </cell>
        </row>
        <row r="39">
          <cell r="C39">
            <v>1</v>
          </cell>
          <cell r="D39">
            <v>107</v>
          </cell>
          <cell r="F39">
            <v>107</v>
          </cell>
          <cell r="H39">
            <v>9.361329833770779E-2</v>
          </cell>
          <cell r="I39" t="e">
            <v>#DIV/0!</v>
          </cell>
          <cell r="J39">
            <v>9.361329833770779E-2</v>
          </cell>
        </row>
        <row r="40">
          <cell r="B40" t="str">
            <v>Total</v>
          </cell>
          <cell r="D40">
            <v>1143</v>
          </cell>
          <cell r="F40">
            <v>1143</v>
          </cell>
        </row>
        <row r="41">
          <cell r="A41" t="str">
            <v>Bradford</v>
          </cell>
          <cell r="B41" t="str">
            <v>FSM</v>
          </cell>
          <cell r="C41">
            <v>0</v>
          </cell>
          <cell r="D41">
            <v>2345</v>
          </cell>
          <cell r="E41">
            <v>2775</v>
          </cell>
          <cell r="F41">
            <v>5120</v>
          </cell>
          <cell r="H41">
            <v>0.79116059379217274</v>
          </cell>
          <cell r="I41">
            <v>0.7461683248184996</v>
          </cell>
          <cell r="J41">
            <v>0.76612299865329947</v>
          </cell>
          <cell r="L41">
            <v>-2.503759513887327E-2</v>
          </cell>
        </row>
        <row r="42">
          <cell r="C42">
            <v>1</v>
          </cell>
          <cell r="D42">
            <v>619</v>
          </cell>
          <cell r="E42">
            <v>944</v>
          </cell>
          <cell r="F42">
            <v>1563</v>
          </cell>
          <cell r="H42">
            <v>0.20883940620782726</v>
          </cell>
          <cell r="I42">
            <v>0.2538316751815004</v>
          </cell>
          <cell r="J42">
            <v>0.23387700134670059</v>
          </cell>
        </row>
        <row r="43">
          <cell r="B43" t="str">
            <v>Total</v>
          </cell>
          <cell r="D43">
            <v>2964</v>
          </cell>
          <cell r="E43">
            <v>3719</v>
          </cell>
          <cell r="F43">
            <v>6683</v>
          </cell>
        </row>
        <row r="44">
          <cell r="A44" t="str">
            <v>Brent</v>
          </cell>
          <cell r="B44" t="str">
            <v>FSM</v>
          </cell>
          <cell r="C44">
            <v>0</v>
          </cell>
          <cell r="D44">
            <v>2175</v>
          </cell>
          <cell r="E44">
            <v>50</v>
          </cell>
          <cell r="F44">
            <v>2225</v>
          </cell>
          <cell r="H44">
            <v>0.72839919624916272</v>
          </cell>
          <cell r="I44">
            <v>0.625</v>
          </cell>
          <cell r="J44">
            <v>0.72570123939986952</v>
          </cell>
          <cell r="L44">
            <v>-2.6979568492931927E-3</v>
          </cell>
        </row>
        <row r="45">
          <cell r="C45">
            <v>1</v>
          </cell>
          <cell r="D45">
            <v>811</v>
          </cell>
          <cell r="E45">
            <v>30</v>
          </cell>
          <cell r="F45">
            <v>841</v>
          </cell>
          <cell r="H45">
            <v>0.27160080375083723</v>
          </cell>
          <cell r="I45">
            <v>0.375</v>
          </cell>
          <cell r="J45">
            <v>0.27429876060013048</v>
          </cell>
        </row>
        <row r="46">
          <cell r="B46" t="str">
            <v>Total</v>
          </cell>
          <cell r="D46">
            <v>2986</v>
          </cell>
          <cell r="E46">
            <v>80</v>
          </cell>
          <cell r="F46">
            <v>3066</v>
          </cell>
        </row>
        <row r="47">
          <cell r="A47" t="str">
            <v>Brighton and Hove</v>
          </cell>
          <cell r="B47" t="str">
            <v>FSM</v>
          </cell>
          <cell r="C47">
            <v>0</v>
          </cell>
          <cell r="D47">
            <v>660</v>
          </cell>
          <cell r="E47">
            <v>1342</v>
          </cell>
          <cell r="F47">
            <v>2002</v>
          </cell>
          <cell r="H47">
            <v>0.85825747724317292</v>
          </cell>
          <cell r="I47">
            <v>0.8158054711246201</v>
          </cell>
          <cell r="J47">
            <v>0.82932891466445735</v>
          </cell>
          <cell r="L47">
            <v>-2.8928562578715566E-2</v>
          </cell>
        </row>
        <row r="48">
          <cell r="C48">
            <v>1</v>
          </cell>
          <cell r="D48">
            <v>109</v>
          </cell>
          <cell r="E48">
            <v>303</v>
          </cell>
          <cell r="F48">
            <v>412</v>
          </cell>
          <cell r="H48">
            <v>0.14174252275682706</v>
          </cell>
          <cell r="I48">
            <v>0.18419452887537993</v>
          </cell>
          <cell r="J48">
            <v>0.17067108533554268</v>
          </cell>
        </row>
        <row r="49">
          <cell r="B49" t="str">
            <v>Total</v>
          </cell>
          <cell r="D49">
            <v>769</v>
          </cell>
          <cell r="E49">
            <v>1645</v>
          </cell>
          <cell r="F49">
            <v>2414</v>
          </cell>
        </row>
        <row r="50">
          <cell r="A50" t="str">
            <v>Bristol,City of</v>
          </cell>
          <cell r="B50" t="str">
            <v>FSM</v>
          </cell>
          <cell r="C50">
            <v>0</v>
          </cell>
          <cell r="D50">
            <v>2474</v>
          </cell>
          <cell r="E50">
            <v>575</v>
          </cell>
          <cell r="F50">
            <v>3049</v>
          </cell>
          <cell r="H50">
            <v>0.80064724919093855</v>
          </cell>
          <cell r="I50">
            <v>0.72877059569074776</v>
          </cell>
          <cell r="J50">
            <v>0.78602732663057484</v>
          </cell>
          <cell r="L50">
            <v>-1.4619922560363707E-2</v>
          </cell>
        </row>
        <row r="51">
          <cell r="C51">
            <v>1</v>
          </cell>
          <cell r="D51">
            <v>616</v>
          </cell>
          <cell r="E51">
            <v>214</v>
          </cell>
          <cell r="F51">
            <v>830</v>
          </cell>
          <cell r="H51">
            <v>0.19935275080906148</v>
          </cell>
          <cell r="I51">
            <v>0.27122940430925224</v>
          </cell>
          <cell r="J51">
            <v>0.2139726733694251</v>
          </cell>
        </row>
        <row r="52">
          <cell r="B52" t="str">
            <v>Total</v>
          </cell>
          <cell r="D52">
            <v>3090</v>
          </cell>
          <cell r="E52">
            <v>789</v>
          </cell>
          <cell r="F52">
            <v>3879</v>
          </cell>
        </row>
        <row r="53">
          <cell r="A53" t="str">
            <v>Bromley</v>
          </cell>
          <cell r="B53" t="str">
            <v>FSM</v>
          </cell>
          <cell r="C53">
            <v>0</v>
          </cell>
          <cell r="D53">
            <v>2410</v>
          </cell>
          <cell r="E53">
            <v>603</v>
          </cell>
          <cell r="F53">
            <v>3013</v>
          </cell>
          <cell r="H53">
            <v>0.86815561959654175</v>
          </cell>
          <cell r="I53">
            <v>0.93488372093023253</v>
          </cell>
          <cell r="J53">
            <v>0.8807366267173341</v>
          </cell>
          <cell r="L53">
            <v>1.2581007120792354E-2</v>
          </cell>
        </row>
        <row r="54">
          <cell r="C54">
            <v>1</v>
          </cell>
          <cell r="D54">
            <v>366</v>
          </cell>
          <cell r="E54">
            <v>42</v>
          </cell>
          <cell r="F54">
            <v>408</v>
          </cell>
          <cell r="H54">
            <v>0.13184438040345822</v>
          </cell>
          <cell r="I54">
            <v>6.5116279069767441E-2</v>
          </cell>
          <cell r="J54">
            <v>0.11926337328266588</v>
          </cell>
        </row>
        <row r="55">
          <cell r="B55" t="str">
            <v>Total</v>
          </cell>
          <cell r="D55">
            <v>2776</v>
          </cell>
          <cell r="E55">
            <v>645</v>
          </cell>
          <cell r="F55">
            <v>3421</v>
          </cell>
        </row>
        <row r="56">
          <cell r="A56" t="str">
            <v>Buckinghamshire</v>
          </cell>
          <cell r="B56" t="str">
            <v>FSM</v>
          </cell>
          <cell r="C56">
            <v>0</v>
          </cell>
          <cell r="D56">
            <v>4412</v>
          </cell>
          <cell r="E56">
            <v>899</v>
          </cell>
          <cell r="F56">
            <v>5311</v>
          </cell>
          <cell r="H56">
            <v>0.93553859202714162</v>
          </cell>
          <cell r="I56">
            <v>0.95132275132275135</v>
          </cell>
          <cell r="J56">
            <v>0.93817346758523235</v>
          </cell>
          <cell r="L56">
            <v>2.6348755580907213E-3</v>
          </cell>
        </row>
        <row r="57">
          <cell r="C57">
            <v>1</v>
          </cell>
          <cell r="D57">
            <v>304</v>
          </cell>
          <cell r="E57">
            <v>46</v>
          </cell>
          <cell r="F57">
            <v>350</v>
          </cell>
          <cell r="H57">
            <v>6.4461407972858348E-2</v>
          </cell>
          <cell r="I57">
            <v>4.867724867724868E-2</v>
          </cell>
          <cell r="J57">
            <v>6.182653241476771E-2</v>
          </cell>
        </row>
        <row r="58">
          <cell r="B58" t="str">
            <v>Total</v>
          </cell>
          <cell r="D58">
            <v>4716</v>
          </cell>
          <cell r="E58">
            <v>945</v>
          </cell>
          <cell r="F58">
            <v>5661</v>
          </cell>
        </row>
        <row r="59">
          <cell r="A59" t="str">
            <v>Bury</v>
          </cell>
          <cell r="B59" t="str">
            <v>FSM</v>
          </cell>
          <cell r="C59">
            <v>0</v>
          </cell>
          <cell r="D59">
            <v>1322</v>
          </cell>
          <cell r="E59">
            <v>466</v>
          </cell>
          <cell r="F59">
            <v>1788</v>
          </cell>
          <cell r="H59">
            <v>0.82111801242236027</v>
          </cell>
          <cell r="I59">
            <v>0.88257575757575757</v>
          </cell>
          <cell r="J59">
            <v>0.83629560336763331</v>
          </cell>
          <cell r="L59">
            <v>1.5177590945273045E-2</v>
          </cell>
        </row>
        <row r="60">
          <cell r="C60">
            <v>1</v>
          </cell>
          <cell r="D60">
            <v>288</v>
          </cell>
          <cell r="E60">
            <v>62</v>
          </cell>
          <cell r="F60">
            <v>350</v>
          </cell>
          <cell r="H60">
            <v>0.17888198757763976</v>
          </cell>
          <cell r="I60">
            <v>0.11742424242424243</v>
          </cell>
          <cell r="J60">
            <v>0.16370439663236669</v>
          </cell>
        </row>
        <row r="61">
          <cell r="B61" t="str">
            <v>Total</v>
          </cell>
          <cell r="D61">
            <v>1610</v>
          </cell>
          <cell r="E61">
            <v>528</v>
          </cell>
          <cell r="F61">
            <v>2138</v>
          </cell>
        </row>
        <row r="62">
          <cell r="A62" t="str">
            <v>Calderdale</v>
          </cell>
          <cell r="B62" t="str">
            <v>FSM</v>
          </cell>
          <cell r="C62">
            <v>0</v>
          </cell>
          <cell r="D62">
            <v>797</v>
          </cell>
          <cell r="E62">
            <v>1410</v>
          </cell>
          <cell r="F62">
            <v>2207</v>
          </cell>
          <cell r="H62">
            <v>0.8363064008394544</v>
          </cell>
          <cell r="I62">
            <v>0.84078711985688726</v>
          </cell>
          <cell r="J62">
            <v>0.83916349809885926</v>
          </cell>
          <cell r="L62">
            <v>2.8570972594048616E-3</v>
          </cell>
        </row>
        <row r="63">
          <cell r="C63">
            <v>1</v>
          </cell>
          <cell r="D63">
            <v>156</v>
          </cell>
          <cell r="E63">
            <v>267</v>
          </cell>
          <cell r="F63">
            <v>423</v>
          </cell>
          <cell r="H63">
            <v>0.16369359916054566</v>
          </cell>
          <cell r="I63">
            <v>0.15921288014311269</v>
          </cell>
          <cell r="J63">
            <v>0.16083650190114068</v>
          </cell>
        </row>
        <row r="64">
          <cell r="B64" t="str">
            <v>Total</v>
          </cell>
          <cell r="D64">
            <v>953</v>
          </cell>
          <cell r="E64">
            <v>1677</v>
          </cell>
          <cell r="F64">
            <v>2630</v>
          </cell>
        </row>
        <row r="65">
          <cell r="A65" t="str">
            <v>Cambridgeshire</v>
          </cell>
          <cell r="B65" t="str">
            <v>FSM</v>
          </cell>
          <cell r="C65">
            <v>0</v>
          </cell>
          <cell r="D65">
            <v>5342</v>
          </cell>
          <cell r="E65">
            <v>241</v>
          </cell>
          <cell r="F65">
            <v>5583</v>
          </cell>
          <cell r="H65">
            <v>0.89390896921017404</v>
          </cell>
          <cell r="I65">
            <v>0.93410852713178294</v>
          </cell>
          <cell r="J65">
            <v>0.89557266602502406</v>
          </cell>
          <cell r="L65">
            <v>1.6636968148500131E-3</v>
          </cell>
        </row>
        <row r="66">
          <cell r="C66">
            <v>1</v>
          </cell>
          <cell r="D66">
            <v>634</v>
          </cell>
          <cell r="E66">
            <v>17</v>
          </cell>
          <cell r="F66">
            <v>651</v>
          </cell>
          <cell r="H66">
            <v>0.10609103078982597</v>
          </cell>
          <cell r="I66">
            <v>6.589147286821706E-2</v>
          </cell>
          <cell r="J66">
            <v>0.10442733397497594</v>
          </cell>
        </row>
        <row r="67">
          <cell r="B67" t="str">
            <v>Total</v>
          </cell>
          <cell r="D67">
            <v>5976</v>
          </cell>
          <cell r="E67">
            <v>258</v>
          </cell>
          <cell r="F67">
            <v>6234</v>
          </cell>
        </row>
        <row r="68">
          <cell r="A68" t="str">
            <v>Camden</v>
          </cell>
          <cell r="B68" t="str">
            <v>FSM</v>
          </cell>
          <cell r="C68">
            <v>0</v>
          </cell>
          <cell r="D68">
            <v>809</v>
          </cell>
          <cell r="E68">
            <v>83</v>
          </cell>
          <cell r="F68">
            <v>892</v>
          </cell>
          <cell r="H68">
            <v>0.60148698884758367</v>
          </cell>
          <cell r="I68">
            <v>0.53205128205128205</v>
          </cell>
          <cell r="J68">
            <v>0.5942704863424384</v>
          </cell>
          <cell r="L68">
            <v>-7.2165025051452725E-3</v>
          </cell>
        </row>
        <row r="69">
          <cell r="C69">
            <v>1</v>
          </cell>
          <cell r="D69">
            <v>536</v>
          </cell>
          <cell r="E69">
            <v>73</v>
          </cell>
          <cell r="F69">
            <v>609</v>
          </cell>
          <cell r="H69">
            <v>0.39851301115241633</v>
          </cell>
          <cell r="I69">
            <v>0.46794871794871795</v>
          </cell>
          <cell r="J69">
            <v>0.4057295136575616</v>
          </cell>
        </row>
        <row r="70">
          <cell r="B70" t="str">
            <v>Total</v>
          </cell>
          <cell r="D70">
            <v>1345</v>
          </cell>
          <cell r="E70">
            <v>156</v>
          </cell>
          <cell r="F70">
            <v>1501</v>
          </cell>
        </row>
        <row r="71">
          <cell r="A71" t="str">
            <v>Central Bedfordshire</v>
          </cell>
          <cell r="B71" t="str">
            <v>FSM</v>
          </cell>
          <cell r="C71">
            <v>0</v>
          </cell>
          <cell r="D71">
            <v>2490</v>
          </cell>
          <cell r="E71">
            <v>142</v>
          </cell>
          <cell r="F71">
            <v>2632</v>
          </cell>
          <cell r="H71">
            <v>0.92051756007393715</v>
          </cell>
          <cell r="I71">
            <v>0.92207792207792205</v>
          </cell>
          <cell r="J71">
            <v>0.92060160895417975</v>
          </cell>
          <cell r="L71">
            <v>8.4048880242604262E-5</v>
          </cell>
        </row>
        <row r="72">
          <cell r="C72">
            <v>1</v>
          </cell>
          <cell r="D72">
            <v>215</v>
          </cell>
          <cell r="E72">
            <v>12</v>
          </cell>
          <cell r="F72">
            <v>227</v>
          </cell>
          <cell r="H72">
            <v>7.9482439926062853E-2</v>
          </cell>
          <cell r="I72">
            <v>7.792207792207792E-2</v>
          </cell>
          <cell r="J72">
            <v>7.9398391045820221E-2</v>
          </cell>
        </row>
        <row r="73">
          <cell r="B73" t="str">
            <v>Total</v>
          </cell>
          <cell r="D73">
            <v>2705</v>
          </cell>
          <cell r="E73">
            <v>154</v>
          </cell>
          <cell r="F73">
            <v>2859</v>
          </cell>
        </row>
        <row r="74">
          <cell r="A74" t="str">
            <v>Cheshire East</v>
          </cell>
          <cell r="B74" t="str">
            <v>FSM</v>
          </cell>
          <cell r="C74">
            <v>0</v>
          </cell>
          <cell r="D74">
            <v>2660</v>
          </cell>
          <cell r="E74">
            <v>892</v>
          </cell>
          <cell r="F74">
            <v>3552</v>
          </cell>
          <cell r="H74">
            <v>0.90169491525423728</v>
          </cell>
          <cell r="I74">
            <v>0.87450980392156863</v>
          </cell>
          <cell r="J74">
            <v>0.89471032745591939</v>
          </cell>
          <cell r="L74">
            <v>-6.9845877983178983E-3</v>
          </cell>
        </row>
        <row r="75">
          <cell r="C75">
            <v>1</v>
          </cell>
          <cell r="D75">
            <v>290</v>
          </cell>
          <cell r="E75">
            <v>128</v>
          </cell>
          <cell r="F75">
            <v>418</v>
          </cell>
          <cell r="H75">
            <v>9.8305084745762716E-2</v>
          </cell>
          <cell r="I75">
            <v>0.12549019607843137</v>
          </cell>
          <cell r="J75">
            <v>0.1052896725440806</v>
          </cell>
        </row>
        <row r="76">
          <cell r="B76" t="str">
            <v>Total</v>
          </cell>
          <cell r="D76">
            <v>2950</v>
          </cell>
          <cell r="E76">
            <v>1020</v>
          </cell>
          <cell r="F76">
            <v>3970</v>
          </cell>
        </row>
        <row r="77">
          <cell r="A77" t="str">
            <v>Cheshire West and Chester</v>
          </cell>
          <cell r="B77" t="str">
            <v>FSM</v>
          </cell>
          <cell r="C77">
            <v>0</v>
          </cell>
          <cell r="D77">
            <v>2246</v>
          </cell>
          <cell r="E77">
            <v>773</v>
          </cell>
          <cell r="F77">
            <v>3019</v>
          </cell>
          <cell r="H77">
            <v>0.84340968832144203</v>
          </cell>
          <cell r="I77">
            <v>0.84851811196487381</v>
          </cell>
          <cell r="J77">
            <v>0.84471180749860098</v>
          </cell>
          <cell r="L77">
            <v>1.3021191771589447E-3</v>
          </cell>
        </row>
        <row r="78">
          <cell r="C78">
            <v>1</v>
          </cell>
          <cell r="D78">
            <v>417</v>
          </cell>
          <cell r="E78">
            <v>138</v>
          </cell>
          <cell r="F78">
            <v>555</v>
          </cell>
          <cell r="H78">
            <v>0.15659031167855803</v>
          </cell>
          <cell r="I78">
            <v>0.15148188803512624</v>
          </cell>
          <cell r="J78">
            <v>0.155288192501399</v>
          </cell>
        </row>
        <row r="79">
          <cell r="B79" t="str">
            <v>Total</v>
          </cell>
          <cell r="D79">
            <v>2663</v>
          </cell>
          <cell r="E79">
            <v>911</v>
          </cell>
          <cell r="F79">
            <v>3574</v>
          </cell>
        </row>
        <row r="80">
          <cell r="A80" t="str">
            <v>City of London</v>
          </cell>
          <cell r="B80" t="str">
            <v>FSM</v>
          </cell>
          <cell r="C80">
            <v>0</v>
          </cell>
          <cell r="E80">
            <v>20</v>
          </cell>
          <cell r="F80">
            <v>20</v>
          </cell>
          <cell r="H80" t="e">
            <v>#DIV/0!</v>
          </cell>
          <cell r="I80">
            <v>0.7407407407407407</v>
          </cell>
          <cell r="J80">
            <v>0.7407407407407407</v>
          </cell>
          <cell r="L80" t="e">
            <v>#DIV/0!</v>
          </cell>
        </row>
        <row r="81">
          <cell r="C81">
            <v>1</v>
          </cell>
          <cell r="E81">
            <v>7</v>
          </cell>
          <cell r="F81">
            <v>7</v>
          </cell>
          <cell r="H81" t="e">
            <v>#DIV/0!</v>
          </cell>
          <cell r="I81">
            <v>0.25925925925925924</v>
          </cell>
          <cell r="J81">
            <v>0.25925925925925924</v>
          </cell>
        </row>
        <row r="82">
          <cell r="B82" t="str">
            <v>Total</v>
          </cell>
          <cell r="E82">
            <v>27</v>
          </cell>
          <cell r="F82">
            <v>27</v>
          </cell>
        </row>
        <row r="83">
          <cell r="A83" t="str">
            <v>Cornwall</v>
          </cell>
          <cell r="B83" t="str">
            <v>FSM</v>
          </cell>
          <cell r="C83">
            <v>0</v>
          </cell>
          <cell r="D83">
            <v>2600</v>
          </cell>
          <cell r="E83">
            <v>2300</v>
          </cell>
          <cell r="F83">
            <v>4900</v>
          </cell>
          <cell r="H83">
            <v>0.86149768058316767</v>
          </cell>
          <cell r="I83">
            <v>0.87519025875190259</v>
          </cell>
          <cell r="J83">
            <v>0.86787105915692531</v>
          </cell>
          <cell r="L83">
            <v>6.3733785737576376E-3</v>
          </cell>
        </row>
        <row r="84">
          <cell r="C84">
            <v>1</v>
          </cell>
          <cell r="D84">
            <v>418</v>
          </cell>
          <cell r="E84">
            <v>328</v>
          </cell>
          <cell r="F84">
            <v>746</v>
          </cell>
          <cell r="H84">
            <v>0.13850231941683233</v>
          </cell>
          <cell r="I84">
            <v>0.12480974124809741</v>
          </cell>
          <cell r="J84">
            <v>0.13212894084307475</v>
          </cell>
        </row>
        <row r="85">
          <cell r="B85" t="str">
            <v>Total</v>
          </cell>
          <cell r="D85">
            <v>3018</v>
          </cell>
          <cell r="E85">
            <v>2628</v>
          </cell>
          <cell r="F85">
            <v>5646</v>
          </cell>
        </row>
        <row r="86">
          <cell r="A86" t="str">
            <v>Coventry</v>
          </cell>
          <cell r="B86" t="str">
            <v>FSM</v>
          </cell>
          <cell r="C86">
            <v>0</v>
          </cell>
          <cell r="D86">
            <v>2422</v>
          </cell>
          <cell r="E86">
            <v>342</v>
          </cell>
          <cell r="F86">
            <v>2764</v>
          </cell>
          <cell r="H86">
            <v>0.77927927927927931</v>
          </cell>
          <cell r="I86">
            <v>0.72151898734177211</v>
          </cell>
          <cell r="J86">
            <v>0.77163595756560577</v>
          </cell>
          <cell r="L86">
            <v>-7.6433217136735454E-3</v>
          </cell>
        </row>
        <row r="87">
          <cell r="C87">
            <v>1</v>
          </cell>
          <cell r="D87">
            <v>686</v>
          </cell>
          <cell r="E87">
            <v>132</v>
          </cell>
          <cell r="F87">
            <v>818</v>
          </cell>
          <cell r="H87">
            <v>0.22072072072072071</v>
          </cell>
          <cell r="I87">
            <v>0.27848101265822783</v>
          </cell>
          <cell r="J87">
            <v>0.2283640424343942</v>
          </cell>
        </row>
        <row r="88">
          <cell r="B88" t="str">
            <v>Total</v>
          </cell>
          <cell r="D88">
            <v>3108</v>
          </cell>
          <cell r="E88">
            <v>474</v>
          </cell>
          <cell r="F88">
            <v>3582</v>
          </cell>
        </row>
        <row r="89">
          <cell r="A89" t="str">
            <v>Croydon</v>
          </cell>
          <cell r="B89" t="str">
            <v>FSM</v>
          </cell>
          <cell r="C89">
            <v>0</v>
          </cell>
          <cell r="D89">
            <v>1954</v>
          </cell>
          <cell r="E89">
            <v>1113</v>
          </cell>
          <cell r="F89">
            <v>3067</v>
          </cell>
          <cell r="H89">
            <v>0.79301948051948057</v>
          </cell>
          <cell r="I89">
            <v>0.77453027139874742</v>
          </cell>
          <cell r="J89">
            <v>0.78620866444501414</v>
          </cell>
          <cell r="L89">
            <v>-6.8108160744664303E-3</v>
          </cell>
        </row>
        <row r="90">
          <cell r="C90">
            <v>1</v>
          </cell>
          <cell r="D90">
            <v>510</v>
          </cell>
          <cell r="E90">
            <v>324</v>
          </cell>
          <cell r="F90">
            <v>834</v>
          </cell>
          <cell r="H90">
            <v>0.20698051948051949</v>
          </cell>
          <cell r="I90">
            <v>0.22546972860125261</v>
          </cell>
          <cell r="J90">
            <v>0.21379133555498589</v>
          </cell>
        </row>
        <row r="91">
          <cell r="B91" t="str">
            <v>Total</v>
          </cell>
          <cell r="D91">
            <v>2464</v>
          </cell>
          <cell r="E91">
            <v>1437</v>
          </cell>
          <cell r="F91">
            <v>3901</v>
          </cell>
        </row>
        <row r="92">
          <cell r="A92" t="str">
            <v>Cumbria</v>
          </cell>
          <cell r="B92" t="str">
            <v>FSM</v>
          </cell>
          <cell r="C92">
            <v>0</v>
          </cell>
          <cell r="D92">
            <v>2999</v>
          </cell>
          <cell r="E92">
            <v>1636</v>
          </cell>
          <cell r="F92">
            <v>4635</v>
          </cell>
          <cell r="H92">
            <v>0.88596750369276223</v>
          </cell>
          <cell r="I92">
            <v>0.86241433842909854</v>
          </cell>
          <cell r="J92">
            <v>0.87750851950018938</v>
          </cell>
          <cell r="L92">
            <v>-8.4589841925728493E-3</v>
          </cell>
        </row>
        <row r="93">
          <cell r="C93">
            <v>1</v>
          </cell>
          <cell r="D93">
            <v>386</v>
          </cell>
          <cell r="E93">
            <v>261</v>
          </cell>
          <cell r="F93">
            <v>647</v>
          </cell>
          <cell r="H93">
            <v>0.11403249630723782</v>
          </cell>
          <cell r="I93">
            <v>0.13758566157090144</v>
          </cell>
          <cell r="J93">
            <v>0.12249148049981068</v>
          </cell>
        </row>
        <row r="94">
          <cell r="B94" t="str">
            <v>Total</v>
          </cell>
          <cell r="D94">
            <v>3385</v>
          </cell>
          <cell r="E94">
            <v>1897</v>
          </cell>
          <cell r="F94">
            <v>5282</v>
          </cell>
        </row>
        <row r="95">
          <cell r="A95" t="str">
            <v>Darlington</v>
          </cell>
          <cell r="B95" t="str">
            <v>FSM</v>
          </cell>
          <cell r="C95">
            <v>0</v>
          </cell>
          <cell r="D95">
            <v>506</v>
          </cell>
          <cell r="E95">
            <v>465</v>
          </cell>
          <cell r="F95">
            <v>971</v>
          </cell>
          <cell r="H95">
            <v>0.83913764510779432</v>
          </cell>
          <cell r="I95">
            <v>0.76732673267326734</v>
          </cell>
          <cell r="J95">
            <v>0.80314309346567414</v>
          </cell>
          <cell r="L95">
            <v>-3.5994551642120176E-2</v>
          </cell>
        </row>
        <row r="96">
          <cell r="C96">
            <v>1</v>
          </cell>
          <cell r="D96">
            <v>97</v>
          </cell>
          <cell r="E96">
            <v>141</v>
          </cell>
          <cell r="F96">
            <v>238</v>
          </cell>
          <cell r="H96">
            <v>0.16086235489220563</v>
          </cell>
          <cell r="I96">
            <v>0.23267326732673269</v>
          </cell>
          <cell r="J96">
            <v>0.19685690653432589</v>
          </cell>
        </row>
        <row r="97">
          <cell r="B97" t="str">
            <v>Total</v>
          </cell>
          <cell r="D97">
            <v>603</v>
          </cell>
          <cell r="E97">
            <v>606</v>
          </cell>
          <cell r="F97">
            <v>1209</v>
          </cell>
        </row>
        <row r="98">
          <cell r="A98" t="str">
            <v>Derby</v>
          </cell>
          <cell r="B98" t="str">
            <v>FSM</v>
          </cell>
          <cell r="C98">
            <v>0</v>
          </cell>
          <cell r="D98">
            <v>1390</v>
          </cell>
          <cell r="E98">
            <v>919</v>
          </cell>
          <cell r="F98">
            <v>2309</v>
          </cell>
          <cell r="H98">
            <v>0.78354002254791433</v>
          </cell>
          <cell r="I98">
            <v>0.80755711775043937</v>
          </cell>
          <cell r="J98">
            <v>0.79292582417582413</v>
          </cell>
          <cell r="L98">
            <v>9.3858016279098067E-3</v>
          </cell>
        </row>
        <row r="99">
          <cell r="C99">
            <v>1</v>
          </cell>
          <cell r="D99">
            <v>384</v>
          </cell>
          <cell r="E99">
            <v>219</v>
          </cell>
          <cell r="F99">
            <v>603</v>
          </cell>
          <cell r="H99">
            <v>0.21645997745208567</v>
          </cell>
          <cell r="I99">
            <v>0.19244288224956063</v>
          </cell>
          <cell r="J99">
            <v>0.20707417582417584</v>
          </cell>
        </row>
        <row r="100">
          <cell r="B100" t="str">
            <v>Total</v>
          </cell>
          <cell r="D100">
            <v>1774</v>
          </cell>
          <cell r="E100">
            <v>1138</v>
          </cell>
          <cell r="F100">
            <v>2912</v>
          </cell>
        </row>
        <row r="101">
          <cell r="A101" t="str">
            <v>Derbyshire</v>
          </cell>
          <cell r="B101" t="str">
            <v>FSM</v>
          </cell>
          <cell r="C101">
            <v>0</v>
          </cell>
          <cell r="D101">
            <v>6089</v>
          </cell>
          <cell r="E101">
            <v>1166</v>
          </cell>
          <cell r="F101">
            <v>7255</v>
          </cell>
          <cell r="H101">
            <v>0.86713187126174884</v>
          </cell>
          <cell r="I101">
            <v>0.81824561403508766</v>
          </cell>
          <cell r="J101">
            <v>0.85888481117556525</v>
          </cell>
          <cell r="L101">
            <v>-8.2470600861835885E-3</v>
          </cell>
        </row>
        <row r="102">
          <cell r="C102">
            <v>1</v>
          </cell>
          <cell r="D102">
            <v>933</v>
          </cell>
          <cell r="E102">
            <v>259</v>
          </cell>
          <cell r="F102">
            <v>1192</v>
          </cell>
          <cell r="H102">
            <v>0.13286812873825121</v>
          </cell>
          <cell r="I102">
            <v>0.18175438596491228</v>
          </cell>
          <cell r="J102">
            <v>0.14111518882443472</v>
          </cell>
        </row>
        <row r="103">
          <cell r="B103" t="str">
            <v>Total</v>
          </cell>
          <cell r="D103">
            <v>7022</v>
          </cell>
          <cell r="E103">
            <v>1425</v>
          </cell>
          <cell r="F103">
            <v>8447</v>
          </cell>
        </row>
        <row r="104">
          <cell r="A104" t="str">
            <v>Devon</v>
          </cell>
          <cell r="B104" t="str">
            <v>FSM</v>
          </cell>
          <cell r="C104">
            <v>0</v>
          </cell>
          <cell r="D104">
            <v>6236</v>
          </cell>
          <cell r="E104">
            <v>614</v>
          </cell>
          <cell r="F104">
            <v>6850</v>
          </cell>
          <cell r="H104">
            <v>0.8907298957291816</v>
          </cell>
          <cell r="I104">
            <v>0.87714285714285711</v>
          </cell>
          <cell r="J104">
            <v>0.88949487079600054</v>
          </cell>
          <cell r="L104">
            <v>-1.2350249331810614E-3</v>
          </cell>
        </row>
        <row r="105">
          <cell r="C105">
            <v>1</v>
          </cell>
          <cell r="D105">
            <v>765</v>
          </cell>
          <cell r="E105">
            <v>86</v>
          </cell>
          <cell r="F105">
            <v>851</v>
          </cell>
          <cell r="H105">
            <v>0.10927010427081846</v>
          </cell>
          <cell r="I105">
            <v>0.12285714285714286</v>
          </cell>
          <cell r="J105">
            <v>0.11050512920399948</v>
          </cell>
        </row>
        <row r="106">
          <cell r="B106" t="str">
            <v>Total</v>
          </cell>
          <cell r="D106">
            <v>7001</v>
          </cell>
          <cell r="E106">
            <v>700</v>
          </cell>
          <cell r="F106">
            <v>7701</v>
          </cell>
        </row>
        <row r="107">
          <cell r="A107" t="str">
            <v>Doncaster</v>
          </cell>
          <cell r="B107" t="str">
            <v>FSM</v>
          </cell>
          <cell r="C107">
            <v>0</v>
          </cell>
          <cell r="D107">
            <v>2109</v>
          </cell>
          <cell r="E107">
            <v>557</v>
          </cell>
          <cell r="F107">
            <v>2666</v>
          </cell>
          <cell r="H107">
            <v>0.79584905660377359</v>
          </cell>
          <cell r="I107">
            <v>0.75679347826086951</v>
          </cell>
          <cell r="J107">
            <v>0.787359716479622</v>
          </cell>
          <cell r="L107">
            <v>-8.4893401241515898E-3</v>
          </cell>
        </row>
        <row r="108">
          <cell r="C108">
            <v>1</v>
          </cell>
          <cell r="D108">
            <v>541</v>
          </cell>
          <cell r="E108">
            <v>179</v>
          </cell>
          <cell r="F108">
            <v>720</v>
          </cell>
          <cell r="H108">
            <v>0.20415094339622641</v>
          </cell>
          <cell r="I108">
            <v>0.24320652173913043</v>
          </cell>
          <cell r="J108">
            <v>0.21264028352037803</v>
          </cell>
        </row>
        <row r="109">
          <cell r="B109" t="str">
            <v>Total</v>
          </cell>
          <cell r="D109">
            <v>2650</v>
          </cell>
          <cell r="E109">
            <v>736</v>
          </cell>
          <cell r="F109">
            <v>3386</v>
          </cell>
        </row>
        <row r="110">
          <cell r="A110" t="str">
            <v>Dorset</v>
          </cell>
          <cell r="B110" t="str">
            <v>FSM</v>
          </cell>
          <cell r="C110">
            <v>0</v>
          </cell>
          <cell r="D110">
            <v>3144</v>
          </cell>
          <cell r="E110">
            <v>669</v>
          </cell>
          <cell r="F110">
            <v>3813</v>
          </cell>
          <cell r="H110">
            <v>0.91795620437956205</v>
          </cell>
          <cell r="I110">
            <v>0.90527740189445194</v>
          </cell>
          <cell r="J110">
            <v>0.91570605187319887</v>
          </cell>
          <cell r="L110">
            <v>-2.2501525063631789E-3</v>
          </cell>
        </row>
        <row r="111">
          <cell r="C111">
            <v>1</v>
          </cell>
          <cell r="D111">
            <v>281</v>
          </cell>
          <cell r="E111">
            <v>70</v>
          </cell>
          <cell r="F111">
            <v>351</v>
          </cell>
          <cell r="H111">
            <v>8.2043795620437954E-2</v>
          </cell>
          <cell r="I111">
            <v>9.4722598105548034E-2</v>
          </cell>
          <cell r="J111">
            <v>8.4293948126801146E-2</v>
          </cell>
        </row>
        <row r="112">
          <cell r="B112" t="str">
            <v>Total</v>
          </cell>
          <cell r="D112">
            <v>3425</v>
          </cell>
          <cell r="E112">
            <v>739</v>
          </cell>
          <cell r="F112">
            <v>4164</v>
          </cell>
        </row>
        <row r="113">
          <cell r="A113" t="str">
            <v>Dudley</v>
          </cell>
          <cell r="B113" t="str">
            <v>FSM</v>
          </cell>
          <cell r="C113">
            <v>0</v>
          </cell>
          <cell r="D113">
            <v>1022</v>
          </cell>
          <cell r="E113">
            <v>1900</v>
          </cell>
          <cell r="F113">
            <v>2922</v>
          </cell>
          <cell r="H113">
            <v>0.78134556574923553</v>
          </cell>
          <cell r="I113">
            <v>0.82644628099173556</v>
          </cell>
          <cell r="J113">
            <v>0.81009148877183257</v>
          </cell>
          <cell r="L113">
            <v>2.8745923022597042E-2</v>
          </cell>
        </row>
        <row r="114">
          <cell r="C114">
            <v>1</v>
          </cell>
          <cell r="D114">
            <v>286</v>
          </cell>
          <cell r="E114">
            <v>399</v>
          </cell>
          <cell r="F114">
            <v>685</v>
          </cell>
          <cell r="H114">
            <v>0.21865443425076453</v>
          </cell>
          <cell r="I114">
            <v>0.17355371900826447</v>
          </cell>
          <cell r="J114">
            <v>0.18990851122816746</v>
          </cell>
        </row>
        <row r="115">
          <cell r="B115" t="str">
            <v>Total</v>
          </cell>
          <cell r="D115">
            <v>1308</v>
          </cell>
          <cell r="E115">
            <v>2299</v>
          </cell>
          <cell r="F115">
            <v>3607</v>
          </cell>
        </row>
        <row r="116">
          <cell r="A116" t="str">
            <v>Durham</v>
          </cell>
          <cell r="B116" t="str">
            <v>FSM</v>
          </cell>
          <cell r="C116">
            <v>0</v>
          </cell>
          <cell r="D116">
            <v>3338</v>
          </cell>
          <cell r="E116">
            <v>873</v>
          </cell>
          <cell r="F116">
            <v>4211</v>
          </cell>
          <cell r="H116">
            <v>0.77375985164580441</v>
          </cell>
          <cell r="I116">
            <v>0.75388601036269431</v>
          </cell>
          <cell r="J116">
            <v>0.76955409356725146</v>
          </cell>
          <cell r="L116">
            <v>-4.2057580785529458E-3</v>
          </cell>
        </row>
        <row r="117">
          <cell r="C117">
            <v>1</v>
          </cell>
          <cell r="D117">
            <v>976</v>
          </cell>
          <cell r="E117">
            <v>285</v>
          </cell>
          <cell r="F117">
            <v>1261</v>
          </cell>
          <cell r="H117">
            <v>0.22624014835419565</v>
          </cell>
          <cell r="I117">
            <v>0.24611398963730569</v>
          </cell>
          <cell r="J117">
            <v>0.23044590643274854</v>
          </cell>
        </row>
        <row r="118">
          <cell r="B118" t="str">
            <v>Total</v>
          </cell>
          <cell r="D118">
            <v>4314</v>
          </cell>
          <cell r="E118">
            <v>1158</v>
          </cell>
          <cell r="F118">
            <v>5472</v>
          </cell>
        </row>
        <row r="119">
          <cell r="A119" t="str">
            <v>Ealing</v>
          </cell>
          <cell r="B119" t="str">
            <v>FSM</v>
          </cell>
          <cell r="C119">
            <v>0</v>
          </cell>
          <cell r="D119">
            <v>2045</v>
          </cell>
          <cell r="E119">
            <v>615</v>
          </cell>
          <cell r="F119">
            <v>2660</v>
          </cell>
          <cell r="H119">
            <v>0.7537781054183561</v>
          </cell>
          <cell r="I119">
            <v>0.75275397796817622</v>
          </cell>
          <cell r="J119">
            <v>0.7535410764872521</v>
          </cell>
          <cell r="L119">
            <v>-2.370289311039997E-4</v>
          </cell>
        </row>
        <row r="120">
          <cell r="C120">
            <v>1</v>
          </cell>
          <cell r="D120">
            <v>668</v>
          </cell>
          <cell r="E120">
            <v>202</v>
          </cell>
          <cell r="F120">
            <v>870</v>
          </cell>
          <cell r="H120">
            <v>0.24622189458164392</v>
          </cell>
          <cell r="I120">
            <v>0.24724602203182375</v>
          </cell>
          <cell r="J120">
            <v>0.24645892351274787</v>
          </cell>
        </row>
        <row r="121">
          <cell r="B121" t="str">
            <v>Total</v>
          </cell>
          <cell r="D121">
            <v>2713</v>
          </cell>
          <cell r="E121">
            <v>817</v>
          </cell>
          <cell r="F121">
            <v>3530</v>
          </cell>
        </row>
        <row r="122">
          <cell r="A122" t="str">
            <v>East Riding of Yorkshire</v>
          </cell>
          <cell r="B122" t="str">
            <v>FSM</v>
          </cell>
          <cell r="C122">
            <v>0</v>
          </cell>
          <cell r="D122">
            <v>1851</v>
          </cell>
          <cell r="E122">
            <v>1485</v>
          </cell>
          <cell r="F122">
            <v>3336</v>
          </cell>
          <cell r="H122">
            <v>0.88479923518164438</v>
          </cell>
          <cell r="I122">
            <v>0.93337523570081704</v>
          </cell>
          <cell r="J122">
            <v>0.90578332880803691</v>
          </cell>
          <cell r="L122">
            <v>2.098409362639253E-2</v>
          </cell>
        </row>
        <row r="123">
          <cell r="C123">
            <v>1</v>
          </cell>
          <cell r="D123">
            <v>241</v>
          </cell>
          <cell r="E123">
            <v>106</v>
          </cell>
          <cell r="F123">
            <v>347</v>
          </cell>
          <cell r="H123">
            <v>0.11520076481835564</v>
          </cell>
          <cell r="I123">
            <v>6.6624764299182904E-2</v>
          </cell>
          <cell r="J123">
            <v>9.4216671191963072E-2</v>
          </cell>
        </row>
        <row r="124">
          <cell r="B124" t="str">
            <v>Total</v>
          </cell>
          <cell r="D124">
            <v>2092</v>
          </cell>
          <cell r="E124">
            <v>1591</v>
          </cell>
          <cell r="F124">
            <v>3683</v>
          </cell>
        </row>
        <row r="125">
          <cell r="A125" t="str">
            <v>East Sussex</v>
          </cell>
          <cell r="B125" t="str">
            <v>FSM</v>
          </cell>
          <cell r="C125">
            <v>0</v>
          </cell>
          <cell r="D125">
            <v>3085</v>
          </cell>
          <cell r="E125">
            <v>1639</v>
          </cell>
          <cell r="F125">
            <v>4724</v>
          </cell>
          <cell r="H125">
            <v>0.88956170703575543</v>
          </cell>
          <cell r="I125">
            <v>0.85453597497393119</v>
          </cell>
          <cell r="J125">
            <v>0.87708874860750097</v>
          </cell>
          <cell r="L125">
            <v>-1.2472958428254466E-2</v>
          </cell>
        </row>
        <row r="126">
          <cell r="C126">
            <v>1</v>
          </cell>
          <cell r="D126">
            <v>383</v>
          </cell>
          <cell r="E126">
            <v>279</v>
          </cell>
          <cell r="F126">
            <v>662</v>
          </cell>
          <cell r="H126">
            <v>0.11043829296424452</v>
          </cell>
          <cell r="I126">
            <v>0.14546402502606881</v>
          </cell>
          <cell r="J126">
            <v>0.12291125139249907</v>
          </cell>
        </row>
        <row r="127">
          <cell r="B127" t="str">
            <v>Total</v>
          </cell>
          <cell r="D127">
            <v>3468</v>
          </cell>
          <cell r="E127">
            <v>1918</v>
          </cell>
          <cell r="F127">
            <v>5386</v>
          </cell>
        </row>
        <row r="128">
          <cell r="A128" t="str">
            <v>Enfield</v>
          </cell>
          <cell r="B128" t="str">
            <v>FSM</v>
          </cell>
          <cell r="C128">
            <v>0</v>
          </cell>
          <cell r="D128">
            <v>1934</v>
          </cell>
          <cell r="E128">
            <v>860</v>
          </cell>
          <cell r="F128">
            <v>2794</v>
          </cell>
          <cell r="H128">
            <v>0.80115990057995023</v>
          </cell>
          <cell r="I128">
            <v>0.62957540263543188</v>
          </cell>
          <cell r="J128">
            <v>0.73915343915343912</v>
          </cell>
          <cell r="L128">
            <v>-6.2006461426511117E-2</v>
          </cell>
        </row>
        <row r="129">
          <cell r="C129">
            <v>1</v>
          </cell>
          <cell r="D129">
            <v>480</v>
          </cell>
          <cell r="E129">
            <v>506</v>
          </cell>
          <cell r="F129">
            <v>986</v>
          </cell>
          <cell r="H129">
            <v>0.19884009942004971</v>
          </cell>
          <cell r="I129">
            <v>0.37042459736456806</v>
          </cell>
          <cell r="J129">
            <v>0.26084656084656083</v>
          </cell>
        </row>
        <row r="130">
          <cell r="B130" t="str">
            <v>Total</v>
          </cell>
          <cell r="D130">
            <v>2414</v>
          </cell>
          <cell r="E130">
            <v>1366</v>
          </cell>
          <cell r="F130">
            <v>3780</v>
          </cell>
        </row>
        <row r="131">
          <cell r="A131" t="str">
            <v>Essex</v>
          </cell>
          <cell r="B131" t="str">
            <v>FSM</v>
          </cell>
          <cell r="C131">
            <v>0</v>
          </cell>
          <cell r="D131">
            <v>12419</v>
          </cell>
          <cell r="E131">
            <v>1501</v>
          </cell>
          <cell r="F131">
            <v>13920</v>
          </cell>
          <cell r="H131">
            <v>0.89025089605734764</v>
          </cell>
          <cell r="I131">
            <v>0.87624051371862233</v>
          </cell>
          <cell r="J131">
            <v>0.88871863627657532</v>
          </cell>
          <cell r="L131">
            <v>-1.5322597807723159E-3</v>
          </cell>
        </row>
        <row r="132">
          <cell r="C132">
            <v>1</v>
          </cell>
          <cell r="D132">
            <v>1531</v>
          </cell>
          <cell r="E132">
            <v>212</v>
          </cell>
          <cell r="F132">
            <v>1743</v>
          </cell>
          <cell r="H132">
            <v>0.10974910394265233</v>
          </cell>
          <cell r="I132">
            <v>0.1237594862813777</v>
          </cell>
          <cell r="J132">
            <v>0.11128136372342463</v>
          </cell>
        </row>
        <row r="133">
          <cell r="B133" t="str">
            <v>Total</v>
          </cell>
          <cell r="D133">
            <v>13950</v>
          </cell>
          <cell r="E133">
            <v>1713</v>
          </cell>
          <cell r="F133">
            <v>15663</v>
          </cell>
        </row>
        <row r="134">
          <cell r="A134" t="str">
            <v>Gateshead</v>
          </cell>
          <cell r="B134" t="str">
            <v>FSM</v>
          </cell>
          <cell r="C134">
            <v>0</v>
          </cell>
          <cell r="D134">
            <v>966</v>
          </cell>
          <cell r="E134">
            <v>635</v>
          </cell>
          <cell r="F134">
            <v>1601</v>
          </cell>
          <cell r="H134">
            <v>0.81795088907705338</v>
          </cell>
          <cell r="I134">
            <v>0.75147928994082835</v>
          </cell>
          <cell r="J134">
            <v>0.79022704837117475</v>
          </cell>
          <cell r="L134">
            <v>-2.7723840705878633E-2</v>
          </cell>
        </row>
        <row r="135">
          <cell r="C135">
            <v>1</v>
          </cell>
          <cell r="D135">
            <v>215</v>
          </cell>
          <cell r="E135">
            <v>210</v>
          </cell>
          <cell r="F135">
            <v>425</v>
          </cell>
          <cell r="H135">
            <v>0.18204911092294665</v>
          </cell>
          <cell r="I135">
            <v>0.24852071005917159</v>
          </cell>
          <cell r="J135">
            <v>0.20977295162882528</v>
          </cell>
        </row>
        <row r="136">
          <cell r="B136" t="str">
            <v>Total</v>
          </cell>
          <cell r="D136">
            <v>1181</v>
          </cell>
          <cell r="E136">
            <v>845</v>
          </cell>
          <cell r="F136">
            <v>2026</v>
          </cell>
        </row>
        <row r="137">
          <cell r="A137" t="str">
            <v>Gloucestershire</v>
          </cell>
          <cell r="B137" t="str">
            <v>FSM</v>
          </cell>
          <cell r="C137">
            <v>0</v>
          </cell>
          <cell r="D137">
            <v>4451</v>
          </cell>
          <cell r="E137">
            <v>1200</v>
          </cell>
          <cell r="F137">
            <v>5651</v>
          </cell>
          <cell r="H137">
            <v>0.89593397745571657</v>
          </cell>
          <cell r="I137">
            <v>0.87976539589442815</v>
          </cell>
          <cell r="J137">
            <v>0.89245104232469996</v>
          </cell>
          <cell r="L137">
            <v>-3.4829351310166068E-3</v>
          </cell>
        </row>
        <row r="138">
          <cell r="C138">
            <v>1</v>
          </cell>
          <cell r="D138">
            <v>517</v>
          </cell>
          <cell r="E138">
            <v>164</v>
          </cell>
          <cell r="F138">
            <v>681</v>
          </cell>
          <cell r="H138">
            <v>0.10406602254428342</v>
          </cell>
          <cell r="I138">
            <v>0.12023460410557185</v>
          </cell>
          <cell r="J138">
            <v>0.10754895767530007</v>
          </cell>
        </row>
        <row r="139">
          <cell r="B139" t="str">
            <v>Total</v>
          </cell>
          <cell r="D139">
            <v>4968</v>
          </cell>
          <cell r="E139">
            <v>1364</v>
          </cell>
          <cell r="F139">
            <v>6332</v>
          </cell>
        </row>
        <row r="140">
          <cell r="A140" t="str">
            <v>Greenwich</v>
          </cell>
          <cell r="B140" t="str">
            <v>FSM</v>
          </cell>
          <cell r="C140">
            <v>0</v>
          </cell>
          <cell r="D140">
            <v>834</v>
          </cell>
          <cell r="E140">
            <v>960</v>
          </cell>
          <cell r="F140">
            <v>1794</v>
          </cell>
          <cell r="H140">
            <v>0.66190476190476188</v>
          </cell>
          <cell r="I140">
            <v>0.68866571018651368</v>
          </cell>
          <cell r="J140">
            <v>0.67596081386586282</v>
          </cell>
          <cell r="L140">
            <v>1.4056051961100935E-2</v>
          </cell>
        </row>
        <row r="141">
          <cell r="C141">
            <v>1</v>
          </cell>
          <cell r="D141">
            <v>426</v>
          </cell>
          <cell r="E141">
            <v>434</v>
          </cell>
          <cell r="F141">
            <v>860</v>
          </cell>
          <cell r="H141">
            <v>0.33809523809523812</v>
          </cell>
          <cell r="I141">
            <v>0.31133428981348638</v>
          </cell>
          <cell r="J141">
            <v>0.32403918613413712</v>
          </cell>
        </row>
        <row r="142">
          <cell r="B142" t="str">
            <v>Total</v>
          </cell>
          <cell r="D142">
            <v>1260</v>
          </cell>
          <cell r="E142">
            <v>1394</v>
          </cell>
          <cell r="F142">
            <v>2654</v>
          </cell>
        </row>
        <row r="143">
          <cell r="A143" t="str">
            <v>Hackney</v>
          </cell>
          <cell r="B143" t="str">
            <v>FSM</v>
          </cell>
          <cell r="C143">
            <v>0</v>
          </cell>
          <cell r="D143">
            <v>1290</v>
          </cell>
          <cell r="E143">
            <v>192</v>
          </cell>
          <cell r="F143">
            <v>1482</v>
          </cell>
          <cell r="H143">
            <v>0.62439496611810263</v>
          </cell>
          <cell r="I143">
            <v>0.57831325301204817</v>
          </cell>
          <cell r="J143">
            <v>0.61801501251042534</v>
          </cell>
          <cell r="L143">
            <v>-6.3799536076772911E-3</v>
          </cell>
        </row>
        <row r="144">
          <cell r="C144">
            <v>1</v>
          </cell>
          <cell r="D144">
            <v>776</v>
          </cell>
          <cell r="E144">
            <v>140</v>
          </cell>
          <cell r="F144">
            <v>916</v>
          </cell>
          <cell r="H144">
            <v>0.37560503388189737</v>
          </cell>
          <cell r="I144">
            <v>0.42168674698795183</v>
          </cell>
          <cell r="J144">
            <v>0.38198498748957466</v>
          </cell>
        </row>
        <row r="145">
          <cell r="B145" t="str">
            <v>Total</v>
          </cell>
          <cell r="D145">
            <v>2066</v>
          </cell>
          <cell r="E145">
            <v>332</v>
          </cell>
          <cell r="F145">
            <v>2398</v>
          </cell>
        </row>
        <row r="146">
          <cell r="A146" t="str">
            <v>Halton</v>
          </cell>
          <cell r="B146" t="str">
            <v>FSM</v>
          </cell>
          <cell r="C146">
            <v>0</v>
          </cell>
          <cell r="D146">
            <v>1024</v>
          </cell>
          <cell r="F146">
            <v>1024</v>
          </cell>
          <cell r="H146">
            <v>0.7191011235955056</v>
          </cell>
          <cell r="I146" t="e">
            <v>#DIV/0!</v>
          </cell>
          <cell r="J146">
            <v>0.7191011235955056</v>
          </cell>
          <cell r="L146">
            <v>0</v>
          </cell>
        </row>
        <row r="147">
          <cell r="C147">
            <v>1</v>
          </cell>
          <cell r="D147">
            <v>400</v>
          </cell>
          <cell r="F147">
            <v>400</v>
          </cell>
          <cell r="H147">
            <v>0.2808988764044944</v>
          </cell>
          <cell r="I147" t="e">
            <v>#DIV/0!</v>
          </cell>
          <cell r="J147">
            <v>0.2808988764044944</v>
          </cell>
        </row>
        <row r="148">
          <cell r="B148" t="str">
            <v>Total</v>
          </cell>
          <cell r="D148">
            <v>1424</v>
          </cell>
          <cell r="F148">
            <v>1424</v>
          </cell>
        </row>
        <row r="149">
          <cell r="A149" t="str">
            <v>Hammersmith and Fulham</v>
          </cell>
          <cell r="B149" t="str">
            <v>FSM</v>
          </cell>
          <cell r="C149">
            <v>0</v>
          </cell>
          <cell r="D149">
            <v>522</v>
          </cell>
          <cell r="E149">
            <v>192</v>
          </cell>
          <cell r="F149">
            <v>714</v>
          </cell>
          <cell r="H149">
            <v>0.60486674391657014</v>
          </cell>
          <cell r="I149">
            <v>0.50261780104712039</v>
          </cell>
          <cell r="J149">
            <v>0.57349397590361451</v>
          </cell>
          <cell r="L149">
            <v>-3.1372768012955632E-2</v>
          </cell>
        </row>
        <row r="150">
          <cell r="C150">
            <v>1</v>
          </cell>
          <cell r="D150">
            <v>341</v>
          </cell>
          <cell r="E150">
            <v>190</v>
          </cell>
          <cell r="F150">
            <v>531</v>
          </cell>
          <cell r="H150">
            <v>0.39513325608342992</v>
          </cell>
          <cell r="I150">
            <v>0.49738219895287961</v>
          </cell>
          <cell r="J150">
            <v>0.42650602409638555</v>
          </cell>
        </row>
        <row r="151">
          <cell r="B151" t="str">
            <v>Total</v>
          </cell>
          <cell r="D151">
            <v>863</v>
          </cell>
          <cell r="E151">
            <v>382</v>
          </cell>
          <cell r="F151">
            <v>1245</v>
          </cell>
        </row>
        <row r="152">
          <cell r="A152" t="str">
            <v>Hampshire</v>
          </cell>
          <cell r="B152" t="str">
            <v>FSM</v>
          </cell>
          <cell r="C152">
            <v>0</v>
          </cell>
          <cell r="D152">
            <v>11280</v>
          </cell>
          <cell r="E152">
            <v>1657</v>
          </cell>
          <cell r="F152">
            <v>12937</v>
          </cell>
          <cell r="H152">
            <v>0.90638810767376454</v>
          </cell>
          <cell r="I152">
            <v>0.87997875730217734</v>
          </cell>
          <cell r="J152">
            <v>0.90291736460078165</v>
          </cell>
          <cell r="L152">
            <v>-3.4707430729828959E-3</v>
          </cell>
        </row>
        <row r="153">
          <cell r="C153">
            <v>1</v>
          </cell>
          <cell r="D153">
            <v>1165</v>
          </cell>
          <cell r="E153">
            <v>226</v>
          </cell>
          <cell r="F153">
            <v>1391</v>
          </cell>
          <cell r="H153">
            <v>9.361189232623543E-2</v>
          </cell>
          <cell r="I153">
            <v>0.12002124269782262</v>
          </cell>
          <cell r="J153">
            <v>9.7082635399218312E-2</v>
          </cell>
        </row>
        <row r="154">
          <cell r="B154" t="str">
            <v>Total</v>
          </cell>
          <cell r="D154">
            <v>12445</v>
          </cell>
          <cell r="E154">
            <v>1883</v>
          </cell>
          <cell r="F154">
            <v>14328</v>
          </cell>
        </row>
        <row r="155">
          <cell r="A155" t="str">
            <v>Haringey</v>
          </cell>
          <cell r="B155" t="str">
            <v>FSM</v>
          </cell>
          <cell r="C155">
            <v>0</v>
          </cell>
          <cell r="D155">
            <v>606</v>
          </cell>
          <cell r="E155">
            <v>1162</v>
          </cell>
          <cell r="F155">
            <v>1768</v>
          </cell>
          <cell r="H155">
            <v>0.67408231368186877</v>
          </cell>
          <cell r="I155">
            <v>0.66437964551172102</v>
          </cell>
          <cell r="J155">
            <v>0.66767371601208458</v>
          </cell>
          <cell r="L155">
            <v>-6.4085976697841884E-3</v>
          </cell>
        </row>
        <row r="156">
          <cell r="C156">
            <v>1</v>
          </cell>
          <cell r="D156">
            <v>293</v>
          </cell>
          <cell r="E156">
            <v>587</v>
          </cell>
          <cell r="F156">
            <v>880</v>
          </cell>
          <cell r="H156">
            <v>0.32591768631813128</v>
          </cell>
          <cell r="I156">
            <v>0.33562035448827904</v>
          </cell>
          <cell r="J156">
            <v>0.33232628398791542</v>
          </cell>
        </row>
        <row r="157">
          <cell r="B157" t="str">
            <v>Total</v>
          </cell>
          <cell r="D157">
            <v>899</v>
          </cell>
          <cell r="E157">
            <v>1749</v>
          </cell>
          <cell r="F157">
            <v>2648</v>
          </cell>
        </row>
        <row r="158">
          <cell r="A158" t="str">
            <v>Harrow</v>
          </cell>
          <cell r="B158" t="str">
            <v>FSM</v>
          </cell>
          <cell r="C158">
            <v>0</v>
          </cell>
          <cell r="D158">
            <v>2062</v>
          </cell>
          <cell r="E158">
            <v>52</v>
          </cell>
          <cell r="F158">
            <v>2114</v>
          </cell>
          <cell r="H158">
            <v>0.83923483923483921</v>
          </cell>
          <cell r="I158">
            <v>0.74285714285714288</v>
          </cell>
          <cell r="J158">
            <v>0.83656509695290859</v>
          </cell>
          <cell r="L158">
            <v>-2.6697422819306205E-3</v>
          </cell>
        </row>
        <row r="159">
          <cell r="C159">
            <v>1</v>
          </cell>
          <cell r="D159">
            <v>395</v>
          </cell>
          <cell r="E159">
            <v>18</v>
          </cell>
          <cell r="F159">
            <v>413</v>
          </cell>
          <cell r="H159">
            <v>0.16076516076516076</v>
          </cell>
          <cell r="I159">
            <v>0.25714285714285712</v>
          </cell>
          <cell r="J159">
            <v>0.16343490304709141</v>
          </cell>
        </row>
        <row r="160">
          <cell r="B160" t="str">
            <v>Total</v>
          </cell>
          <cell r="D160">
            <v>2457</v>
          </cell>
          <cell r="E160">
            <v>70</v>
          </cell>
          <cell r="F160">
            <v>2527</v>
          </cell>
        </row>
        <row r="161">
          <cell r="A161" t="str">
            <v>Hartlepool</v>
          </cell>
          <cell r="B161" t="str">
            <v>FSM</v>
          </cell>
          <cell r="C161">
            <v>0</v>
          </cell>
          <cell r="D161">
            <v>0</v>
          </cell>
          <cell r="E161">
            <v>831</v>
          </cell>
          <cell r="F161">
            <v>831</v>
          </cell>
          <cell r="H161">
            <v>0</v>
          </cell>
          <cell r="I161">
            <v>0.74196428571428574</v>
          </cell>
          <cell r="J161">
            <v>0.74130240856378238</v>
          </cell>
          <cell r="L161">
            <v>0.74130240856378238</v>
          </cell>
        </row>
        <row r="162">
          <cell r="C162">
            <v>1</v>
          </cell>
          <cell r="D162">
            <v>1</v>
          </cell>
          <cell r="E162">
            <v>289</v>
          </cell>
          <cell r="F162">
            <v>290</v>
          </cell>
          <cell r="H162">
            <v>1</v>
          </cell>
          <cell r="I162">
            <v>0.25803571428571431</v>
          </cell>
          <cell r="J162">
            <v>0.25869759143621768</v>
          </cell>
        </row>
        <row r="163">
          <cell r="B163" t="str">
            <v>Total</v>
          </cell>
          <cell r="D163">
            <v>1</v>
          </cell>
          <cell r="E163">
            <v>1120</v>
          </cell>
          <cell r="F163">
            <v>1121</v>
          </cell>
        </row>
        <row r="164">
          <cell r="A164" t="str">
            <v>Havering</v>
          </cell>
          <cell r="B164" t="str">
            <v>FSM</v>
          </cell>
          <cell r="C164">
            <v>0</v>
          </cell>
          <cell r="D164">
            <v>1272</v>
          </cell>
          <cell r="E164">
            <v>1210</v>
          </cell>
          <cell r="F164">
            <v>2482</v>
          </cell>
          <cell r="H164">
            <v>0.86354378818737276</v>
          </cell>
          <cell r="I164">
            <v>0.90365944734876769</v>
          </cell>
          <cell r="J164">
            <v>0.88264580369843526</v>
          </cell>
          <cell r="L164">
            <v>1.9102015511062498E-2</v>
          </cell>
        </row>
        <row r="165">
          <cell r="C165">
            <v>1</v>
          </cell>
          <cell r="D165">
            <v>201</v>
          </cell>
          <cell r="E165">
            <v>129</v>
          </cell>
          <cell r="F165">
            <v>330</v>
          </cell>
          <cell r="H165">
            <v>0.13645621181262729</v>
          </cell>
          <cell r="I165">
            <v>9.6340552651232259E-2</v>
          </cell>
          <cell r="J165">
            <v>0.11735419630156473</v>
          </cell>
        </row>
        <row r="166">
          <cell r="B166" t="str">
            <v>Total</v>
          </cell>
          <cell r="D166">
            <v>1473</v>
          </cell>
          <cell r="E166">
            <v>1339</v>
          </cell>
          <cell r="F166">
            <v>2812</v>
          </cell>
        </row>
        <row r="167">
          <cell r="A167" t="str">
            <v>Herefordshire</v>
          </cell>
          <cell r="B167" t="str">
            <v>FSM</v>
          </cell>
          <cell r="C167">
            <v>0</v>
          </cell>
          <cell r="D167">
            <v>1543</v>
          </cell>
          <cell r="E167">
            <v>154</v>
          </cell>
          <cell r="F167">
            <v>1697</v>
          </cell>
          <cell r="H167">
            <v>0.88831318364997125</v>
          </cell>
          <cell r="I167">
            <v>0.92215568862275454</v>
          </cell>
          <cell r="J167">
            <v>0.89128151260504207</v>
          </cell>
          <cell r="L167">
            <v>2.9683289550708203E-3</v>
          </cell>
        </row>
        <row r="168">
          <cell r="C168">
            <v>1</v>
          </cell>
          <cell r="D168">
            <v>194</v>
          </cell>
          <cell r="E168">
            <v>13</v>
          </cell>
          <cell r="F168">
            <v>207</v>
          </cell>
          <cell r="H168">
            <v>0.11168681635002879</v>
          </cell>
          <cell r="I168">
            <v>7.7844311377245512E-2</v>
          </cell>
          <cell r="J168">
            <v>0.10871848739495799</v>
          </cell>
        </row>
        <row r="169">
          <cell r="B169" t="str">
            <v>Total</v>
          </cell>
          <cell r="D169">
            <v>1737</v>
          </cell>
          <cell r="E169">
            <v>167</v>
          </cell>
          <cell r="F169">
            <v>1904</v>
          </cell>
        </row>
        <row r="170">
          <cell r="A170" t="str">
            <v>Hertfordshire</v>
          </cell>
          <cell r="B170" t="str">
            <v>FSM</v>
          </cell>
          <cell r="C170">
            <v>0</v>
          </cell>
          <cell r="D170">
            <v>9024</v>
          </cell>
          <cell r="E170">
            <v>2179</v>
          </cell>
          <cell r="F170">
            <v>11203</v>
          </cell>
          <cell r="H170">
            <v>0.89997008078188889</v>
          </cell>
          <cell r="I170">
            <v>0.86674622116149558</v>
          </cell>
          <cell r="J170">
            <v>0.89330994338569492</v>
          </cell>
          <cell r="L170">
            <v>-6.6601373961939769E-3</v>
          </cell>
        </row>
        <row r="171">
          <cell r="C171">
            <v>1</v>
          </cell>
          <cell r="D171">
            <v>1003</v>
          </cell>
          <cell r="E171">
            <v>335</v>
          </cell>
          <cell r="F171">
            <v>1338</v>
          </cell>
          <cell r="H171">
            <v>0.10002991921811109</v>
          </cell>
          <cell r="I171">
            <v>0.13325377883850437</v>
          </cell>
          <cell r="J171">
            <v>0.10669005661430508</v>
          </cell>
        </row>
        <row r="172">
          <cell r="B172" t="str">
            <v>Total</v>
          </cell>
          <cell r="D172">
            <v>10027</v>
          </cell>
          <cell r="E172">
            <v>2514</v>
          </cell>
          <cell r="F172">
            <v>12541</v>
          </cell>
        </row>
        <row r="173">
          <cell r="A173" t="str">
            <v>Hillingdon</v>
          </cell>
          <cell r="B173" t="str">
            <v>FSM</v>
          </cell>
          <cell r="C173">
            <v>0</v>
          </cell>
          <cell r="D173">
            <v>2378</v>
          </cell>
          <cell r="E173">
            <v>232</v>
          </cell>
          <cell r="F173">
            <v>2610</v>
          </cell>
          <cell r="H173">
            <v>0.81802545579635366</v>
          </cell>
          <cell r="I173">
            <v>0.77333333333333332</v>
          </cell>
          <cell r="J173">
            <v>0.81384471468662301</v>
          </cell>
          <cell r="L173">
            <v>-4.1807411097306568E-3</v>
          </cell>
        </row>
        <row r="174">
          <cell r="C174">
            <v>1</v>
          </cell>
          <cell r="D174">
            <v>529</v>
          </cell>
          <cell r="E174">
            <v>68</v>
          </cell>
          <cell r="F174">
            <v>597</v>
          </cell>
          <cell r="H174">
            <v>0.18197454420364637</v>
          </cell>
          <cell r="I174">
            <v>0.22666666666666666</v>
          </cell>
          <cell r="J174">
            <v>0.18615528531337699</v>
          </cell>
        </row>
        <row r="175">
          <cell r="B175" t="str">
            <v>Total</v>
          </cell>
          <cell r="D175">
            <v>2907</v>
          </cell>
          <cell r="E175">
            <v>300</v>
          </cell>
          <cell r="F175">
            <v>3207</v>
          </cell>
        </row>
        <row r="176">
          <cell r="A176" t="str">
            <v>Hounslow</v>
          </cell>
          <cell r="B176" t="str">
            <v>FSM</v>
          </cell>
          <cell r="C176">
            <v>0</v>
          </cell>
          <cell r="D176">
            <v>993</v>
          </cell>
          <cell r="E176">
            <v>921</v>
          </cell>
          <cell r="F176">
            <v>1914</v>
          </cell>
          <cell r="H176">
            <v>0.80404858299595139</v>
          </cell>
          <cell r="I176">
            <v>0.76241721854304634</v>
          </cell>
          <cell r="J176">
            <v>0.78346295538272615</v>
          </cell>
          <cell r="L176">
            <v>-2.0585627613225244E-2</v>
          </cell>
        </row>
        <row r="177">
          <cell r="C177">
            <v>1</v>
          </cell>
          <cell r="D177">
            <v>242</v>
          </cell>
          <cell r="E177">
            <v>287</v>
          </cell>
          <cell r="F177">
            <v>529</v>
          </cell>
          <cell r="H177">
            <v>0.19595141700404858</v>
          </cell>
          <cell r="I177">
            <v>0.23758278145695363</v>
          </cell>
          <cell r="J177">
            <v>0.21653704461727385</v>
          </cell>
        </row>
        <row r="178">
          <cell r="B178" t="str">
            <v>Total</v>
          </cell>
          <cell r="D178">
            <v>1235</v>
          </cell>
          <cell r="E178">
            <v>1208</v>
          </cell>
          <cell r="F178">
            <v>2443</v>
          </cell>
        </row>
        <row r="179">
          <cell r="A179" t="str">
            <v>Isle of Wight</v>
          </cell>
          <cell r="B179" t="str">
            <v>FSM</v>
          </cell>
          <cell r="C179">
            <v>0</v>
          </cell>
          <cell r="D179">
            <v>1201</v>
          </cell>
          <cell r="F179">
            <v>1201</v>
          </cell>
          <cell r="H179">
            <v>0.83868715083798884</v>
          </cell>
          <cell r="I179" t="e">
            <v>#DIV/0!</v>
          </cell>
          <cell r="J179">
            <v>0.83868715083798884</v>
          </cell>
          <cell r="L179">
            <v>0</v>
          </cell>
        </row>
        <row r="180">
          <cell r="C180">
            <v>1</v>
          </cell>
          <cell r="D180">
            <v>231</v>
          </cell>
          <cell r="F180">
            <v>231</v>
          </cell>
          <cell r="H180">
            <v>0.16131284916201116</v>
          </cell>
          <cell r="I180" t="e">
            <v>#DIV/0!</v>
          </cell>
          <cell r="J180">
            <v>0.16131284916201116</v>
          </cell>
        </row>
        <row r="181">
          <cell r="B181" t="str">
            <v>Total</v>
          </cell>
          <cell r="D181">
            <v>1432</v>
          </cell>
          <cell r="F181">
            <v>1432</v>
          </cell>
        </row>
        <row r="182">
          <cell r="A182" t="str">
            <v>Isles of Scilly</v>
          </cell>
          <cell r="B182" t="str">
            <v>FSM</v>
          </cell>
          <cell r="C182">
            <v>0</v>
          </cell>
          <cell r="D182">
            <v>21</v>
          </cell>
          <cell r="F182">
            <v>21</v>
          </cell>
        </row>
        <row r="183">
          <cell r="B183" t="str">
            <v>Total</v>
          </cell>
          <cell r="D183">
            <v>21</v>
          </cell>
          <cell r="F183">
            <v>21</v>
          </cell>
        </row>
        <row r="184">
          <cell r="A184" t="str">
            <v>Islington</v>
          </cell>
          <cell r="B184" t="str">
            <v>FSM</v>
          </cell>
          <cell r="C184">
            <v>0</v>
          </cell>
          <cell r="D184">
            <v>965</v>
          </cell>
          <cell r="F184">
            <v>965</v>
          </cell>
          <cell r="H184">
            <v>0.55269186712485685</v>
          </cell>
          <cell r="I184" t="e">
            <v>#DIV/0!</v>
          </cell>
          <cell r="J184">
            <v>0.55269186712485685</v>
          </cell>
          <cell r="L184">
            <v>0</v>
          </cell>
        </row>
        <row r="185">
          <cell r="C185">
            <v>1</v>
          </cell>
          <cell r="D185">
            <v>781</v>
          </cell>
          <cell r="F185">
            <v>781</v>
          </cell>
          <cell r="H185">
            <v>0.44730813287514321</v>
          </cell>
          <cell r="I185" t="e">
            <v>#DIV/0!</v>
          </cell>
          <cell r="J185">
            <v>0.44730813287514321</v>
          </cell>
        </row>
        <row r="186">
          <cell r="B186" t="str">
            <v>Total</v>
          </cell>
          <cell r="D186">
            <v>1746</v>
          </cell>
          <cell r="F186">
            <v>1746</v>
          </cell>
        </row>
        <row r="187">
          <cell r="A187" t="str">
            <v>Kensington and Chelsea</v>
          </cell>
          <cell r="B187" t="str">
            <v>FSM</v>
          </cell>
          <cell r="C187">
            <v>0</v>
          </cell>
          <cell r="D187">
            <v>237</v>
          </cell>
          <cell r="E187">
            <v>340</v>
          </cell>
          <cell r="F187">
            <v>577</v>
          </cell>
          <cell r="H187">
            <v>0.63881401617250677</v>
          </cell>
          <cell r="I187">
            <v>0.65384615384615385</v>
          </cell>
          <cell r="J187">
            <v>0.6475869809203143</v>
          </cell>
          <cell r="L187">
            <v>8.7729647478075323E-3</v>
          </cell>
        </row>
        <row r="188">
          <cell r="C188">
            <v>1</v>
          </cell>
          <cell r="D188">
            <v>134</v>
          </cell>
          <cell r="E188">
            <v>180</v>
          </cell>
          <cell r="F188">
            <v>314</v>
          </cell>
          <cell r="H188">
            <v>0.36118598382749328</v>
          </cell>
          <cell r="I188">
            <v>0.34615384615384615</v>
          </cell>
          <cell r="J188">
            <v>0.35241301907968575</v>
          </cell>
        </row>
        <row r="189">
          <cell r="B189" t="str">
            <v>Total</v>
          </cell>
          <cell r="D189">
            <v>371</v>
          </cell>
          <cell r="E189">
            <v>520</v>
          </cell>
          <cell r="F189">
            <v>891</v>
          </cell>
        </row>
        <row r="190">
          <cell r="A190" t="str">
            <v>Kent</v>
          </cell>
          <cell r="B190" t="str">
            <v>FSM</v>
          </cell>
          <cell r="C190">
            <v>0</v>
          </cell>
          <cell r="D190">
            <v>13372</v>
          </cell>
          <cell r="E190">
            <v>664</v>
          </cell>
          <cell r="F190">
            <v>14036</v>
          </cell>
          <cell r="H190">
            <v>0.87011972930765225</v>
          </cell>
          <cell r="I190">
            <v>0.82280049566294922</v>
          </cell>
          <cell r="J190">
            <v>0.86775888717156102</v>
          </cell>
          <cell r="L190">
            <v>-2.3608421360912235E-3</v>
          </cell>
        </row>
        <row r="191">
          <cell r="C191">
            <v>1</v>
          </cell>
          <cell r="D191">
            <v>1996</v>
          </cell>
          <cell r="E191">
            <v>143</v>
          </cell>
          <cell r="F191">
            <v>2139</v>
          </cell>
          <cell r="H191">
            <v>0.12988027069234773</v>
          </cell>
          <cell r="I191">
            <v>0.17719950433705081</v>
          </cell>
          <cell r="J191">
            <v>0.13224111282843895</v>
          </cell>
        </row>
        <row r="192">
          <cell r="B192" t="str">
            <v>Total</v>
          </cell>
          <cell r="D192">
            <v>15368</v>
          </cell>
          <cell r="E192">
            <v>807</v>
          </cell>
          <cell r="F192">
            <v>16175</v>
          </cell>
        </row>
        <row r="193">
          <cell r="A193" t="str">
            <v>Kingston Upon Hull,City of</v>
          </cell>
          <cell r="B193" t="str">
            <v>FSM</v>
          </cell>
          <cell r="C193">
            <v>0</v>
          </cell>
          <cell r="D193">
            <v>1266</v>
          </cell>
          <cell r="E193">
            <v>595</v>
          </cell>
          <cell r="F193">
            <v>1861</v>
          </cell>
          <cell r="H193">
            <v>0.72675086107921927</v>
          </cell>
          <cell r="I193">
            <v>0.65384615384615385</v>
          </cell>
          <cell r="J193">
            <v>0.70173453996983404</v>
          </cell>
          <cell r="L193">
            <v>-2.5016321109385231E-2</v>
          </cell>
        </row>
        <row r="194">
          <cell r="C194">
            <v>1</v>
          </cell>
          <cell r="D194">
            <v>476</v>
          </cell>
          <cell r="E194">
            <v>315</v>
          </cell>
          <cell r="F194">
            <v>791</v>
          </cell>
          <cell r="H194">
            <v>0.27324913892078073</v>
          </cell>
          <cell r="I194">
            <v>0.34615384615384615</v>
          </cell>
          <cell r="J194">
            <v>0.29826546003016591</v>
          </cell>
        </row>
        <row r="195">
          <cell r="B195" t="str">
            <v>Total</v>
          </cell>
          <cell r="D195">
            <v>1742</v>
          </cell>
          <cell r="E195">
            <v>910</v>
          </cell>
          <cell r="F195">
            <v>2652</v>
          </cell>
        </row>
        <row r="196">
          <cell r="A196" t="str">
            <v>Kingston upon Thames</v>
          </cell>
          <cell r="B196" t="str">
            <v>FSM</v>
          </cell>
          <cell r="C196">
            <v>0</v>
          </cell>
          <cell r="D196">
            <v>1427</v>
          </cell>
          <cell r="F196">
            <v>1427</v>
          </cell>
          <cell r="H196">
            <v>0.88578522656734948</v>
          </cell>
          <cell r="I196" t="e">
            <v>#DIV/0!</v>
          </cell>
          <cell r="J196">
            <v>0.88578522656734948</v>
          </cell>
          <cell r="L196">
            <v>0</v>
          </cell>
        </row>
        <row r="197">
          <cell r="C197">
            <v>1</v>
          </cell>
          <cell r="D197">
            <v>184</v>
          </cell>
          <cell r="F197">
            <v>184</v>
          </cell>
          <cell r="H197">
            <v>0.11421477343265053</v>
          </cell>
          <cell r="I197" t="e">
            <v>#DIV/0!</v>
          </cell>
          <cell r="J197">
            <v>0.11421477343265053</v>
          </cell>
        </row>
        <row r="198">
          <cell r="B198" t="str">
            <v>Total</v>
          </cell>
          <cell r="D198">
            <v>1611</v>
          </cell>
          <cell r="F198">
            <v>1611</v>
          </cell>
        </row>
        <row r="199">
          <cell r="A199" t="str">
            <v>Kirklees</v>
          </cell>
          <cell r="B199" t="str">
            <v>FSM</v>
          </cell>
          <cell r="C199">
            <v>0</v>
          </cell>
          <cell r="D199">
            <v>2238</v>
          </cell>
          <cell r="E199">
            <v>1832</v>
          </cell>
          <cell r="F199">
            <v>4070</v>
          </cell>
          <cell r="H199">
            <v>0.83945986496624159</v>
          </cell>
          <cell r="I199">
            <v>0.81313803817132713</v>
          </cell>
          <cell r="J199">
            <v>0.82740394389103478</v>
          </cell>
          <cell r="L199">
            <v>-1.205592107520681E-2</v>
          </cell>
        </row>
        <row r="200">
          <cell r="C200">
            <v>1</v>
          </cell>
          <cell r="D200">
            <v>428</v>
          </cell>
          <cell r="E200">
            <v>421</v>
          </cell>
          <cell r="F200">
            <v>849</v>
          </cell>
          <cell r="H200">
            <v>0.16054013503375844</v>
          </cell>
          <cell r="I200">
            <v>0.18686196182867287</v>
          </cell>
          <cell r="J200">
            <v>0.17259605610896522</v>
          </cell>
        </row>
        <row r="201">
          <cell r="B201" t="str">
            <v>Total</v>
          </cell>
          <cell r="D201">
            <v>2666</v>
          </cell>
          <cell r="E201">
            <v>2253</v>
          </cell>
          <cell r="F201">
            <v>4919</v>
          </cell>
        </row>
        <row r="202">
          <cell r="A202" t="str">
            <v>Knowsley</v>
          </cell>
          <cell r="B202" t="str">
            <v>FSM</v>
          </cell>
          <cell r="C202">
            <v>0</v>
          </cell>
          <cell r="D202">
            <v>1302</v>
          </cell>
          <cell r="F202">
            <v>1302</v>
          </cell>
          <cell r="H202">
            <v>0.70264436049649215</v>
          </cell>
          <cell r="I202" t="e">
            <v>#DIV/0!</v>
          </cell>
          <cell r="J202">
            <v>0.70264436049649215</v>
          </cell>
          <cell r="L202">
            <v>0</v>
          </cell>
        </row>
        <row r="203">
          <cell r="C203">
            <v>1</v>
          </cell>
          <cell r="D203">
            <v>551</v>
          </cell>
          <cell r="F203">
            <v>551</v>
          </cell>
          <cell r="H203">
            <v>0.29735563950350785</v>
          </cell>
          <cell r="I203" t="e">
            <v>#DIV/0!</v>
          </cell>
          <cell r="J203">
            <v>0.29735563950350785</v>
          </cell>
        </row>
        <row r="204">
          <cell r="B204" t="str">
            <v>Total</v>
          </cell>
          <cell r="D204">
            <v>1853</v>
          </cell>
          <cell r="F204">
            <v>1853</v>
          </cell>
        </row>
        <row r="205">
          <cell r="A205" t="str">
            <v>Lambeth</v>
          </cell>
          <cell r="B205" t="str">
            <v>FSM</v>
          </cell>
          <cell r="C205">
            <v>0</v>
          </cell>
          <cell r="D205">
            <v>1270</v>
          </cell>
          <cell r="E205">
            <v>403</v>
          </cell>
          <cell r="F205">
            <v>1673</v>
          </cell>
          <cell r="H205">
            <v>0.64961636828644498</v>
          </cell>
          <cell r="I205">
            <v>0.67731092436974794</v>
          </cell>
          <cell r="J205">
            <v>0.65607843137254906</v>
          </cell>
          <cell r="L205">
            <v>6.4620630861040862E-3</v>
          </cell>
        </row>
        <row r="206">
          <cell r="C206">
            <v>1</v>
          </cell>
          <cell r="D206">
            <v>685</v>
          </cell>
          <cell r="E206">
            <v>192</v>
          </cell>
          <cell r="F206">
            <v>877</v>
          </cell>
          <cell r="H206">
            <v>0.35038363171355497</v>
          </cell>
          <cell r="I206">
            <v>0.32268907563025212</v>
          </cell>
          <cell r="J206">
            <v>0.34392156862745099</v>
          </cell>
        </row>
        <row r="207">
          <cell r="B207" t="str">
            <v>Total</v>
          </cell>
          <cell r="D207">
            <v>1955</v>
          </cell>
          <cell r="E207">
            <v>595</v>
          </cell>
          <cell r="F207">
            <v>2550</v>
          </cell>
        </row>
        <row r="208">
          <cell r="A208" t="str">
            <v>Lancashire</v>
          </cell>
          <cell r="B208" t="str">
            <v>FSM</v>
          </cell>
          <cell r="C208">
            <v>0</v>
          </cell>
          <cell r="D208">
            <v>6007</v>
          </cell>
          <cell r="E208">
            <v>5035</v>
          </cell>
          <cell r="F208">
            <v>11042</v>
          </cell>
          <cell r="H208">
            <v>0.871084686774942</v>
          </cell>
          <cell r="I208">
            <v>0.81380313560691775</v>
          </cell>
          <cell r="J208">
            <v>0.84399602537644269</v>
          </cell>
          <cell r="L208">
            <v>-2.7088661398499303E-2</v>
          </cell>
        </row>
        <row r="209">
          <cell r="C209">
            <v>1</v>
          </cell>
          <cell r="D209">
            <v>889</v>
          </cell>
          <cell r="E209">
            <v>1152</v>
          </cell>
          <cell r="F209">
            <v>2041</v>
          </cell>
          <cell r="H209">
            <v>0.128915313225058</v>
          </cell>
          <cell r="I209">
            <v>0.18619686439308228</v>
          </cell>
          <cell r="J209">
            <v>0.15600397462355728</v>
          </cell>
        </row>
        <row r="210">
          <cell r="B210" t="str">
            <v>Total</v>
          </cell>
          <cell r="D210">
            <v>6896</v>
          </cell>
          <cell r="E210">
            <v>6187</v>
          </cell>
          <cell r="F210">
            <v>13083</v>
          </cell>
        </row>
        <row r="211">
          <cell r="A211" t="str">
            <v>Leeds</v>
          </cell>
          <cell r="B211" t="str">
            <v>FSM</v>
          </cell>
          <cell r="C211">
            <v>0</v>
          </cell>
          <cell r="D211">
            <v>3800</v>
          </cell>
          <cell r="E211">
            <v>2529</v>
          </cell>
          <cell r="F211">
            <v>6329</v>
          </cell>
          <cell r="H211">
            <v>0.83223828296101621</v>
          </cell>
          <cell r="I211">
            <v>0.74756133609222586</v>
          </cell>
          <cell r="J211">
            <v>0.79620077997232352</v>
          </cell>
          <cell r="L211">
            <v>-3.6037502988692682E-2</v>
          </cell>
        </row>
        <row r="212">
          <cell r="C212">
            <v>1</v>
          </cell>
          <cell r="D212">
            <v>766</v>
          </cell>
          <cell r="E212">
            <v>854</v>
          </cell>
          <cell r="F212">
            <v>1620</v>
          </cell>
          <cell r="H212">
            <v>0.16776171703898379</v>
          </cell>
          <cell r="I212">
            <v>0.25243866390777414</v>
          </cell>
          <cell r="J212">
            <v>0.20379922002767645</v>
          </cell>
        </row>
        <row r="213">
          <cell r="B213" t="str">
            <v>Total</v>
          </cell>
          <cell r="D213">
            <v>4566</v>
          </cell>
          <cell r="E213">
            <v>3383</v>
          </cell>
          <cell r="F213">
            <v>7949</v>
          </cell>
        </row>
        <row r="214">
          <cell r="A214" t="str">
            <v>Leicester</v>
          </cell>
          <cell r="B214" t="str">
            <v>FSM</v>
          </cell>
          <cell r="C214">
            <v>0</v>
          </cell>
          <cell r="D214">
            <v>2101</v>
          </cell>
          <cell r="E214">
            <v>635</v>
          </cell>
          <cell r="F214">
            <v>2736</v>
          </cell>
          <cell r="H214">
            <v>0.76400000000000001</v>
          </cell>
          <cell r="I214">
            <v>0.75775656324582341</v>
          </cell>
          <cell r="J214">
            <v>0.76254180602006694</v>
          </cell>
          <cell r="L214">
            <v>-1.4581939799330756E-3</v>
          </cell>
        </row>
        <row r="215">
          <cell r="C215">
            <v>1</v>
          </cell>
          <cell r="D215">
            <v>649</v>
          </cell>
          <cell r="E215">
            <v>203</v>
          </cell>
          <cell r="F215">
            <v>852</v>
          </cell>
          <cell r="H215">
            <v>0.23599999999999999</v>
          </cell>
          <cell r="I215">
            <v>0.24224343675417662</v>
          </cell>
          <cell r="J215">
            <v>0.23745819397993312</v>
          </cell>
        </row>
        <row r="216">
          <cell r="B216" t="str">
            <v>Total</v>
          </cell>
          <cell r="D216">
            <v>2750</v>
          </cell>
          <cell r="E216">
            <v>838</v>
          </cell>
          <cell r="F216">
            <v>3588</v>
          </cell>
        </row>
        <row r="217">
          <cell r="A217" t="str">
            <v>Leicestershire</v>
          </cell>
          <cell r="B217" t="str">
            <v>FSM</v>
          </cell>
          <cell r="C217">
            <v>0</v>
          </cell>
          <cell r="D217">
            <v>5356</v>
          </cell>
          <cell r="E217">
            <v>1291</v>
          </cell>
          <cell r="F217">
            <v>6647</v>
          </cell>
          <cell r="H217">
            <v>0.91119428376998979</v>
          </cell>
          <cell r="I217">
            <v>0.91043723554301836</v>
          </cell>
          <cell r="J217">
            <v>0.91104714912280704</v>
          </cell>
          <cell r="L217">
            <v>-1.4713464718274505E-4</v>
          </cell>
        </row>
        <row r="218">
          <cell r="C218">
            <v>1</v>
          </cell>
          <cell r="D218">
            <v>522</v>
          </cell>
          <cell r="E218">
            <v>127</v>
          </cell>
          <cell r="F218">
            <v>649</v>
          </cell>
          <cell r="H218">
            <v>8.8805716230010212E-2</v>
          </cell>
          <cell r="I218">
            <v>8.9562764456981664E-2</v>
          </cell>
          <cell r="J218">
            <v>8.8952850877192985E-2</v>
          </cell>
        </row>
        <row r="219">
          <cell r="B219" t="str">
            <v>Total</v>
          </cell>
          <cell r="D219">
            <v>5878</v>
          </cell>
          <cell r="E219">
            <v>1418</v>
          </cell>
          <cell r="F219">
            <v>7296</v>
          </cell>
        </row>
        <row r="220">
          <cell r="A220" t="str">
            <v>Lewisham</v>
          </cell>
          <cell r="B220" t="str">
            <v>FSM</v>
          </cell>
          <cell r="C220">
            <v>0</v>
          </cell>
          <cell r="D220">
            <v>1283</v>
          </cell>
          <cell r="E220">
            <v>740</v>
          </cell>
          <cell r="F220">
            <v>2023</v>
          </cell>
          <cell r="H220">
            <v>0.7331428571428571</v>
          </cell>
          <cell r="I220">
            <v>0.73267326732673266</v>
          </cell>
          <cell r="J220">
            <v>0.73297101449275359</v>
          </cell>
          <cell r="L220">
            <v>-1.7184265010350419E-4</v>
          </cell>
        </row>
        <row r="221">
          <cell r="C221">
            <v>1</v>
          </cell>
          <cell r="D221">
            <v>467</v>
          </cell>
          <cell r="E221">
            <v>270</v>
          </cell>
          <cell r="F221">
            <v>737</v>
          </cell>
          <cell r="H221">
            <v>0.26685714285714285</v>
          </cell>
          <cell r="I221">
            <v>0.26732673267326734</v>
          </cell>
          <cell r="J221">
            <v>0.26702898550724635</v>
          </cell>
        </row>
        <row r="222">
          <cell r="B222" t="str">
            <v>Total</v>
          </cell>
          <cell r="D222">
            <v>1750</v>
          </cell>
          <cell r="E222">
            <v>1010</v>
          </cell>
          <cell r="F222">
            <v>2760</v>
          </cell>
        </row>
        <row r="223">
          <cell r="A223" t="str">
            <v>Lincolnshire</v>
          </cell>
          <cell r="B223" t="str">
            <v>FSM</v>
          </cell>
          <cell r="C223">
            <v>0</v>
          </cell>
          <cell r="D223">
            <v>6340</v>
          </cell>
          <cell r="E223">
            <v>632</v>
          </cell>
          <cell r="F223">
            <v>6972</v>
          </cell>
          <cell r="H223">
            <v>0.89725445796773284</v>
          </cell>
          <cell r="I223">
            <v>0.8610354223433242</v>
          </cell>
          <cell r="J223">
            <v>0.89384615384615385</v>
          </cell>
          <cell r="L223">
            <v>-3.4083041215789978E-3</v>
          </cell>
        </row>
        <row r="224">
          <cell r="C224">
            <v>1</v>
          </cell>
          <cell r="D224">
            <v>726</v>
          </cell>
          <cell r="E224">
            <v>102</v>
          </cell>
          <cell r="F224">
            <v>828</v>
          </cell>
          <cell r="H224">
            <v>0.1027455420322672</v>
          </cell>
          <cell r="I224">
            <v>0.13896457765667575</v>
          </cell>
          <cell r="J224">
            <v>0.10615384615384615</v>
          </cell>
        </row>
        <row r="225">
          <cell r="B225" t="str">
            <v>Total</v>
          </cell>
          <cell r="D225">
            <v>7066</v>
          </cell>
          <cell r="E225">
            <v>734</v>
          </cell>
          <cell r="F225">
            <v>7800</v>
          </cell>
        </row>
        <row r="226">
          <cell r="A226" t="str">
            <v>Liverpool</v>
          </cell>
          <cell r="B226" t="str">
            <v>FSM</v>
          </cell>
          <cell r="C226">
            <v>0</v>
          </cell>
          <cell r="D226">
            <v>2174</v>
          </cell>
          <cell r="E226">
            <v>1081</v>
          </cell>
          <cell r="F226">
            <v>3255</v>
          </cell>
          <cell r="H226">
            <v>0.65383458646616543</v>
          </cell>
          <cell r="I226">
            <v>0.7554157931516422</v>
          </cell>
          <cell r="J226">
            <v>0.68439865433137093</v>
          </cell>
          <cell r="L226">
            <v>3.0564067865205491E-2</v>
          </cell>
        </row>
        <row r="227">
          <cell r="C227">
            <v>1</v>
          </cell>
          <cell r="D227">
            <v>1151</v>
          </cell>
          <cell r="E227">
            <v>350</v>
          </cell>
          <cell r="F227">
            <v>1501</v>
          </cell>
          <cell r="H227">
            <v>0.34616541353383457</v>
          </cell>
          <cell r="I227">
            <v>0.2445842068483578</v>
          </cell>
          <cell r="J227">
            <v>0.31560134566862907</v>
          </cell>
        </row>
        <row r="228">
          <cell r="B228" t="str">
            <v>Total</v>
          </cell>
          <cell r="D228">
            <v>3325</v>
          </cell>
          <cell r="E228">
            <v>1431</v>
          </cell>
          <cell r="F228">
            <v>4756</v>
          </cell>
        </row>
        <row r="229">
          <cell r="A229" t="str">
            <v>Luton</v>
          </cell>
          <cell r="B229" t="str">
            <v>FSM</v>
          </cell>
          <cell r="C229">
            <v>0</v>
          </cell>
          <cell r="D229">
            <v>1752</v>
          </cell>
          <cell r="E229">
            <v>218</v>
          </cell>
          <cell r="F229">
            <v>1970</v>
          </cell>
          <cell r="H229">
            <v>0.76573426573426573</v>
          </cell>
          <cell r="I229">
            <v>0.75172413793103443</v>
          </cell>
          <cell r="J229">
            <v>0.76415826221877425</v>
          </cell>
          <cell r="L229">
            <v>-1.5760035154914753E-3</v>
          </cell>
        </row>
        <row r="230">
          <cell r="C230">
            <v>1</v>
          </cell>
          <cell r="D230">
            <v>536</v>
          </cell>
          <cell r="E230">
            <v>72</v>
          </cell>
          <cell r="F230">
            <v>608</v>
          </cell>
          <cell r="H230">
            <v>0.23426573426573427</v>
          </cell>
          <cell r="I230">
            <v>0.24827586206896551</v>
          </cell>
          <cell r="J230">
            <v>0.23584173778122575</v>
          </cell>
        </row>
        <row r="231">
          <cell r="B231" t="str">
            <v>Total</v>
          </cell>
          <cell r="D231">
            <v>2288</v>
          </cell>
          <cell r="E231">
            <v>290</v>
          </cell>
          <cell r="F231">
            <v>2578</v>
          </cell>
        </row>
        <row r="232">
          <cell r="A232" t="str">
            <v>Manchester</v>
          </cell>
          <cell r="B232" t="str">
            <v>FSM</v>
          </cell>
          <cell r="C232">
            <v>0</v>
          </cell>
          <cell r="D232">
            <v>1627</v>
          </cell>
          <cell r="E232">
            <v>1618</v>
          </cell>
          <cell r="F232">
            <v>3245</v>
          </cell>
          <cell r="H232">
            <v>0.6350507416081187</v>
          </cell>
          <cell r="I232">
            <v>0.63277278060226827</v>
          </cell>
          <cell r="J232">
            <v>0.63391287360812654</v>
          </cell>
          <cell r="L232">
            <v>-1.1378679999921593E-3</v>
          </cell>
        </row>
        <row r="233">
          <cell r="C233">
            <v>1</v>
          </cell>
          <cell r="D233">
            <v>935</v>
          </cell>
          <cell r="E233">
            <v>939</v>
          </cell>
          <cell r="F233">
            <v>1874</v>
          </cell>
          <cell r="H233">
            <v>0.36494925839188136</v>
          </cell>
          <cell r="I233">
            <v>0.36722721939773173</v>
          </cell>
          <cell r="J233">
            <v>0.36608712639187341</v>
          </cell>
        </row>
        <row r="234">
          <cell r="B234" t="str">
            <v>Total</v>
          </cell>
          <cell r="D234">
            <v>2562</v>
          </cell>
          <cell r="E234">
            <v>2557</v>
          </cell>
          <cell r="F234">
            <v>5119</v>
          </cell>
        </row>
        <row r="235">
          <cell r="A235" t="str">
            <v>Medway</v>
          </cell>
          <cell r="B235" t="str">
            <v>FSM</v>
          </cell>
          <cell r="C235">
            <v>0</v>
          </cell>
          <cell r="D235">
            <v>2804</v>
          </cell>
          <cell r="E235">
            <v>50</v>
          </cell>
          <cell r="F235">
            <v>2854</v>
          </cell>
          <cell r="H235">
            <v>0.87707225523928678</v>
          </cell>
          <cell r="I235">
            <v>0.60240963855421692</v>
          </cell>
          <cell r="J235">
            <v>0.87012195121951219</v>
          </cell>
          <cell r="L235">
            <v>-6.9503040197745891E-3</v>
          </cell>
        </row>
        <row r="236">
          <cell r="C236">
            <v>1</v>
          </cell>
          <cell r="D236">
            <v>393</v>
          </cell>
          <cell r="E236">
            <v>33</v>
          </cell>
          <cell r="F236">
            <v>426</v>
          </cell>
          <cell r="H236">
            <v>0.12292774476071316</v>
          </cell>
          <cell r="I236">
            <v>0.39759036144578314</v>
          </cell>
          <cell r="J236">
            <v>0.12987804878048781</v>
          </cell>
        </row>
        <row r="237">
          <cell r="B237" t="str">
            <v>Total</v>
          </cell>
          <cell r="D237">
            <v>3197</v>
          </cell>
          <cell r="E237">
            <v>83</v>
          </cell>
          <cell r="F237">
            <v>3280</v>
          </cell>
        </row>
        <row r="238">
          <cell r="A238" t="str">
            <v>Merton</v>
          </cell>
          <cell r="B238" t="str">
            <v>FSM</v>
          </cell>
          <cell r="C238">
            <v>0</v>
          </cell>
          <cell r="D238">
            <v>1248</v>
          </cell>
          <cell r="E238">
            <v>319</v>
          </cell>
          <cell r="F238">
            <v>1567</v>
          </cell>
          <cell r="H238">
            <v>0.85832187070151311</v>
          </cell>
          <cell r="I238">
            <v>0.82857142857142863</v>
          </cell>
          <cell r="J238">
            <v>0.85209352909189773</v>
          </cell>
          <cell r="L238">
            <v>-6.2283416096153843E-3</v>
          </cell>
        </row>
        <row r="239">
          <cell r="C239">
            <v>1</v>
          </cell>
          <cell r="D239">
            <v>206</v>
          </cell>
          <cell r="E239">
            <v>66</v>
          </cell>
          <cell r="F239">
            <v>272</v>
          </cell>
          <cell r="H239">
            <v>0.14167812929848694</v>
          </cell>
          <cell r="I239">
            <v>0.17142857142857143</v>
          </cell>
          <cell r="J239">
            <v>0.14790647090810222</v>
          </cell>
        </row>
        <row r="240">
          <cell r="B240" t="str">
            <v>Total</v>
          </cell>
          <cell r="D240">
            <v>1454</v>
          </cell>
          <cell r="E240">
            <v>385</v>
          </cell>
          <cell r="F240">
            <v>1839</v>
          </cell>
        </row>
        <row r="241">
          <cell r="A241" t="str">
            <v>Middlesbrough</v>
          </cell>
          <cell r="B241" t="str">
            <v>FSM</v>
          </cell>
          <cell r="C241">
            <v>0</v>
          </cell>
          <cell r="D241">
            <v>265</v>
          </cell>
          <cell r="E241">
            <v>831</v>
          </cell>
          <cell r="F241">
            <v>1096</v>
          </cell>
          <cell r="H241">
            <v>0.6608478802992519</v>
          </cell>
          <cell r="I241">
            <v>0.695397489539749</v>
          </cell>
          <cell r="J241">
            <v>0.68671679197994984</v>
          </cell>
          <cell r="L241">
            <v>2.5868911680697937E-2</v>
          </cell>
        </row>
        <row r="242">
          <cell r="C242">
            <v>1</v>
          </cell>
          <cell r="D242">
            <v>136</v>
          </cell>
          <cell r="E242">
            <v>364</v>
          </cell>
          <cell r="F242">
            <v>500</v>
          </cell>
          <cell r="H242">
            <v>0.33915211970074816</v>
          </cell>
          <cell r="I242">
            <v>0.30460251046025105</v>
          </cell>
          <cell r="J242">
            <v>0.31328320802005011</v>
          </cell>
        </row>
        <row r="243">
          <cell r="B243" t="str">
            <v>Total</v>
          </cell>
          <cell r="D243">
            <v>401</v>
          </cell>
          <cell r="E243">
            <v>1195</v>
          </cell>
          <cell r="F243">
            <v>1596</v>
          </cell>
        </row>
        <row r="244">
          <cell r="A244" t="str">
            <v>Milton Keynes</v>
          </cell>
          <cell r="B244" t="str">
            <v>FSM</v>
          </cell>
          <cell r="C244">
            <v>0</v>
          </cell>
          <cell r="D244">
            <v>1900</v>
          </cell>
          <cell r="E244">
            <v>706</v>
          </cell>
          <cell r="F244">
            <v>2606</v>
          </cell>
          <cell r="H244">
            <v>0.88536812674743715</v>
          </cell>
          <cell r="I244">
            <v>0.80963302752293576</v>
          </cell>
          <cell r="J244">
            <v>0.86348575215374423</v>
          </cell>
          <cell r="L244">
            <v>-2.188237459369291E-2</v>
          </cell>
        </row>
        <row r="245">
          <cell r="C245">
            <v>1</v>
          </cell>
          <cell r="D245">
            <v>246</v>
          </cell>
          <cell r="E245">
            <v>166</v>
          </cell>
          <cell r="F245">
            <v>412</v>
          </cell>
          <cell r="H245">
            <v>0.11463187325256291</v>
          </cell>
          <cell r="I245">
            <v>0.19036697247706422</v>
          </cell>
          <cell r="J245">
            <v>0.13651424784625579</v>
          </cell>
        </row>
        <row r="246">
          <cell r="B246" t="str">
            <v>Total</v>
          </cell>
          <cell r="D246">
            <v>2146</v>
          </cell>
          <cell r="E246">
            <v>872</v>
          </cell>
          <cell r="F246">
            <v>3018</v>
          </cell>
        </row>
        <row r="247">
          <cell r="A247" t="str">
            <v>Newcastle upon Tyne</v>
          </cell>
          <cell r="B247" t="str">
            <v>FSM</v>
          </cell>
          <cell r="C247">
            <v>0</v>
          </cell>
          <cell r="D247">
            <v>1014</v>
          </cell>
          <cell r="E247">
            <v>943</v>
          </cell>
          <cell r="F247">
            <v>1957</v>
          </cell>
          <cell r="H247">
            <v>0.77168949771689499</v>
          </cell>
          <cell r="I247">
            <v>0.71439393939393936</v>
          </cell>
          <cell r="J247">
            <v>0.7429764616552772</v>
          </cell>
          <cell r="L247">
            <v>-2.8713036061617792E-2</v>
          </cell>
        </row>
        <row r="248">
          <cell r="C248">
            <v>1</v>
          </cell>
          <cell r="D248">
            <v>300</v>
          </cell>
          <cell r="E248">
            <v>377</v>
          </cell>
          <cell r="F248">
            <v>677</v>
          </cell>
          <cell r="H248">
            <v>0.22831050228310501</v>
          </cell>
          <cell r="I248">
            <v>0.28560606060606059</v>
          </cell>
          <cell r="J248">
            <v>0.25702353834472286</v>
          </cell>
        </row>
        <row r="249">
          <cell r="B249" t="str">
            <v>Total</v>
          </cell>
          <cell r="D249">
            <v>1314</v>
          </cell>
          <cell r="E249">
            <v>1320</v>
          </cell>
          <cell r="F249">
            <v>2634</v>
          </cell>
        </row>
        <row r="250">
          <cell r="A250" t="str">
            <v>Newham</v>
          </cell>
          <cell r="B250" t="str">
            <v>FSM</v>
          </cell>
          <cell r="C250">
            <v>0</v>
          </cell>
          <cell r="D250">
            <v>1614</v>
          </cell>
          <cell r="E250">
            <v>845</v>
          </cell>
          <cell r="F250">
            <v>2459</v>
          </cell>
          <cell r="H250">
            <v>0.6566314076484947</v>
          </cell>
          <cell r="I250">
            <v>0.599290780141844</v>
          </cell>
          <cell r="J250">
            <v>0.63572905894519127</v>
          </cell>
          <cell r="L250">
            <v>-2.0902348703303431E-2</v>
          </cell>
        </row>
        <row r="251">
          <cell r="C251">
            <v>1</v>
          </cell>
          <cell r="D251">
            <v>844</v>
          </cell>
          <cell r="E251">
            <v>565</v>
          </cell>
          <cell r="F251">
            <v>1409</v>
          </cell>
          <cell r="H251">
            <v>0.3433685923515053</v>
          </cell>
          <cell r="I251">
            <v>0.40070921985815605</v>
          </cell>
          <cell r="J251">
            <v>0.36427094105480867</v>
          </cell>
        </row>
        <row r="252">
          <cell r="B252" t="str">
            <v>Total</v>
          </cell>
          <cell r="D252">
            <v>2458</v>
          </cell>
          <cell r="E252">
            <v>1410</v>
          </cell>
          <cell r="F252">
            <v>3868</v>
          </cell>
        </row>
        <row r="253">
          <cell r="A253" t="str">
            <v>Norfolk</v>
          </cell>
          <cell r="B253" t="str">
            <v>FSM</v>
          </cell>
          <cell r="C253">
            <v>0</v>
          </cell>
          <cell r="D253">
            <v>5390</v>
          </cell>
          <cell r="E253">
            <v>1929</v>
          </cell>
          <cell r="F253">
            <v>7319</v>
          </cell>
          <cell r="H253">
            <v>0.85555555555555551</v>
          </cell>
          <cell r="I253">
            <v>0.8512797881729921</v>
          </cell>
          <cell r="J253">
            <v>0.85442446883025913</v>
          </cell>
          <cell r="L253">
            <v>-1.1310867252963819E-3</v>
          </cell>
        </row>
        <row r="254">
          <cell r="C254">
            <v>1</v>
          </cell>
          <cell r="D254">
            <v>910</v>
          </cell>
          <cell r="E254">
            <v>337</v>
          </cell>
          <cell r="F254">
            <v>1247</v>
          </cell>
          <cell r="H254">
            <v>0.14444444444444443</v>
          </cell>
          <cell r="I254">
            <v>0.14872021182700795</v>
          </cell>
          <cell r="J254">
            <v>0.14557553116974084</v>
          </cell>
        </row>
        <row r="255">
          <cell r="B255" t="str">
            <v>Total</v>
          </cell>
          <cell r="D255">
            <v>6300</v>
          </cell>
          <cell r="E255">
            <v>2266</v>
          </cell>
          <cell r="F255">
            <v>8566</v>
          </cell>
        </row>
        <row r="256">
          <cell r="A256" t="str">
            <v>North East Lincolnshire</v>
          </cell>
          <cell r="B256" t="str">
            <v>FSM</v>
          </cell>
          <cell r="C256">
            <v>0</v>
          </cell>
          <cell r="D256">
            <v>996</v>
          </cell>
          <cell r="E256">
            <v>544</v>
          </cell>
          <cell r="F256">
            <v>1540</v>
          </cell>
          <cell r="H256">
            <v>0.84263959390862941</v>
          </cell>
          <cell r="I256">
            <v>0.74725274725274726</v>
          </cell>
          <cell r="J256">
            <v>0.80628272251308897</v>
          </cell>
          <cell r="L256">
            <v>-3.6356871395540447E-2</v>
          </cell>
        </row>
        <row r="257">
          <cell r="C257">
            <v>1</v>
          </cell>
          <cell r="D257">
            <v>186</v>
          </cell>
          <cell r="E257">
            <v>184</v>
          </cell>
          <cell r="F257">
            <v>370</v>
          </cell>
          <cell r="H257">
            <v>0.15736040609137056</v>
          </cell>
          <cell r="I257">
            <v>0.25274725274725274</v>
          </cell>
          <cell r="J257">
            <v>0.193717277486911</v>
          </cell>
        </row>
        <row r="258">
          <cell r="B258" t="str">
            <v>Total</v>
          </cell>
          <cell r="D258">
            <v>1182</v>
          </cell>
          <cell r="E258">
            <v>728</v>
          </cell>
          <cell r="F258">
            <v>1910</v>
          </cell>
        </row>
        <row r="259">
          <cell r="A259" t="str">
            <v>North Lincolnshire</v>
          </cell>
          <cell r="B259" t="str">
            <v>FSM</v>
          </cell>
          <cell r="C259">
            <v>0</v>
          </cell>
          <cell r="D259">
            <v>914</v>
          </cell>
          <cell r="E259">
            <v>590</v>
          </cell>
          <cell r="F259">
            <v>1504</v>
          </cell>
          <cell r="H259">
            <v>0.86717267552182165</v>
          </cell>
          <cell r="I259">
            <v>0.79729729729729726</v>
          </cell>
          <cell r="J259">
            <v>0.83835005574136012</v>
          </cell>
          <cell r="L259">
            <v>-2.8822619780461523E-2</v>
          </cell>
        </row>
        <row r="260">
          <cell r="C260">
            <v>1</v>
          </cell>
          <cell r="D260">
            <v>140</v>
          </cell>
          <cell r="E260">
            <v>150</v>
          </cell>
          <cell r="F260">
            <v>290</v>
          </cell>
          <cell r="H260">
            <v>0.13282732447817835</v>
          </cell>
          <cell r="I260">
            <v>0.20270270270270271</v>
          </cell>
          <cell r="J260">
            <v>0.1616499442586399</v>
          </cell>
        </row>
        <row r="261">
          <cell r="B261" t="str">
            <v>Total</v>
          </cell>
          <cell r="D261">
            <v>1054</v>
          </cell>
          <cell r="E261">
            <v>740</v>
          </cell>
          <cell r="F261">
            <v>1794</v>
          </cell>
        </row>
        <row r="262">
          <cell r="A262" t="str">
            <v>North Somerset</v>
          </cell>
          <cell r="B262" t="str">
            <v>FSM</v>
          </cell>
          <cell r="C262">
            <v>0</v>
          </cell>
          <cell r="D262">
            <v>1768</v>
          </cell>
          <cell r="E262">
            <v>203</v>
          </cell>
          <cell r="F262">
            <v>1971</v>
          </cell>
          <cell r="H262">
            <v>0.89157841654059511</v>
          </cell>
          <cell r="I262">
            <v>0.87878787878787878</v>
          </cell>
          <cell r="J262">
            <v>0.8902439024390244</v>
          </cell>
          <cell r="L262">
            <v>-1.3345141015707052E-3</v>
          </cell>
        </row>
        <row r="263">
          <cell r="C263">
            <v>1</v>
          </cell>
          <cell r="D263">
            <v>215</v>
          </cell>
          <cell r="E263">
            <v>28</v>
          </cell>
          <cell r="F263">
            <v>243</v>
          </cell>
          <cell r="H263">
            <v>0.10842158345940495</v>
          </cell>
          <cell r="I263">
            <v>0.12121212121212122</v>
          </cell>
          <cell r="J263">
            <v>0.10975609756097561</v>
          </cell>
        </row>
        <row r="264">
          <cell r="B264" t="str">
            <v>Total</v>
          </cell>
          <cell r="D264">
            <v>1983</v>
          </cell>
          <cell r="E264">
            <v>231</v>
          </cell>
          <cell r="F264">
            <v>2214</v>
          </cell>
        </row>
        <row r="265">
          <cell r="A265" t="str">
            <v>North Tyneside</v>
          </cell>
          <cell r="B265" t="str">
            <v>FSM</v>
          </cell>
          <cell r="C265">
            <v>0</v>
          </cell>
          <cell r="D265">
            <v>215</v>
          </cell>
          <cell r="E265">
            <v>1588</v>
          </cell>
          <cell r="F265">
            <v>1803</v>
          </cell>
          <cell r="H265">
            <v>0.85317460317460314</v>
          </cell>
          <cell r="I265">
            <v>0.85330467490596451</v>
          </cell>
          <cell r="J265">
            <v>0.85328916232844298</v>
          </cell>
          <cell r="L265">
            <v>1.1455915383984383E-4</v>
          </cell>
        </row>
        <row r="266">
          <cell r="C266">
            <v>1</v>
          </cell>
          <cell r="D266">
            <v>37</v>
          </cell>
          <cell r="E266">
            <v>273</v>
          </cell>
          <cell r="F266">
            <v>310</v>
          </cell>
          <cell r="H266">
            <v>0.14682539682539683</v>
          </cell>
          <cell r="I266">
            <v>0.14669532509403546</v>
          </cell>
          <cell r="J266">
            <v>0.14671083767155702</v>
          </cell>
        </row>
        <row r="267">
          <cell r="B267" t="str">
            <v>Total</v>
          </cell>
          <cell r="D267">
            <v>252</v>
          </cell>
          <cell r="E267">
            <v>1861</v>
          </cell>
          <cell r="F267">
            <v>2113</v>
          </cell>
        </row>
        <row r="268">
          <cell r="A268" t="str">
            <v>North Yorkshire</v>
          </cell>
          <cell r="B268" t="str">
            <v>FSM</v>
          </cell>
          <cell r="C268">
            <v>0</v>
          </cell>
          <cell r="D268">
            <v>3707</v>
          </cell>
          <cell r="E268">
            <v>1852</v>
          </cell>
          <cell r="F268">
            <v>5559</v>
          </cell>
          <cell r="H268">
            <v>0.92190997264362096</v>
          </cell>
          <cell r="I268">
            <v>0.86866791744840521</v>
          </cell>
          <cell r="J268">
            <v>0.90346172598732322</v>
          </cell>
          <cell r="L268">
            <v>-1.844824665629774E-2</v>
          </cell>
        </row>
        <row r="269">
          <cell r="C269">
            <v>1</v>
          </cell>
          <cell r="D269">
            <v>314</v>
          </cell>
          <cell r="E269">
            <v>280</v>
          </cell>
          <cell r="F269">
            <v>594</v>
          </cell>
          <cell r="H269">
            <v>7.8090027356379016E-2</v>
          </cell>
          <cell r="I269">
            <v>0.13133208255159476</v>
          </cell>
          <cell r="J269">
            <v>9.6538274012676742E-2</v>
          </cell>
        </row>
        <row r="270">
          <cell r="B270" t="str">
            <v>Total</v>
          </cell>
          <cell r="D270">
            <v>4021</v>
          </cell>
          <cell r="E270">
            <v>2132</v>
          </cell>
          <cell r="F270">
            <v>6153</v>
          </cell>
        </row>
        <row r="271">
          <cell r="A271" t="str">
            <v>Northamptonshire</v>
          </cell>
          <cell r="B271" t="str">
            <v>FSM</v>
          </cell>
          <cell r="C271">
            <v>0</v>
          </cell>
          <cell r="D271">
            <v>5449</v>
          </cell>
          <cell r="E271">
            <v>1728</v>
          </cell>
          <cell r="F271">
            <v>7177</v>
          </cell>
          <cell r="H271">
            <v>0.89947177286233082</v>
          </cell>
          <cell r="I271">
            <v>0.85970149253731343</v>
          </cell>
          <cell r="J271">
            <v>0.88956370847793753</v>
          </cell>
          <cell r="L271">
            <v>-9.9080643843932892E-3</v>
          </cell>
        </row>
        <row r="272">
          <cell r="C272">
            <v>1</v>
          </cell>
          <cell r="D272">
            <v>609</v>
          </cell>
          <cell r="E272">
            <v>282</v>
          </cell>
          <cell r="F272">
            <v>891</v>
          </cell>
          <cell r="H272">
            <v>0.10052822713766919</v>
          </cell>
          <cell r="I272">
            <v>0.14029850746268657</v>
          </cell>
          <cell r="J272">
            <v>0.11043629152206247</v>
          </cell>
        </row>
        <row r="273">
          <cell r="B273" t="str">
            <v>Total</v>
          </cell>
          <cell r="D273">
            <v>6058</v>
          </cell>
          <cell r="E273">
            <v>2010</v>
          </cell>
          <cell r="F273">
            <v>8068</v>
          </cell>
        </row>
        <row r="274">
          <cell r="A274" t="str">
            <v>Northumberland</v>
          </cell>
          <cell r="B274" t="str">
            <v>FSM</v>
          </cell>
          <cell r="C274">
            <v>0</v>
          </cell>
          <cell r="D274">
            <v>2909</v>
          </cell>
          <cell r="E274">
            <v>140</v>
          </cell>
          <cell r="F274">
            <v>3049</v>
          </cell>
          <cell r="H274">
            <v>0.87017648818426563</v>
          </cell>
          <cell r="I274">
            <v>0.68292682926829273</v>
          </cell>
          <cell r="J274">
            <v>0.8593573844419391</v>
          </cell>
          <cell r="L274">
            <v>-1.081910374232653E-2</v>
          </cell>
        </row>
        <row r="275">
          <cell r="C275">
            <v>1</v>
          </cell>
          <cell r="D275">
            <v>434</v>
          </cell>
          <cell r="E275">
            <v>65</v>
          </cell>
          <cell r="F275">
            <v>499</v>
          </cell>
          <cell r="H275">
            <v>0.12982351181573437</v>
          </cell>
          <cell r="I275">
            <v>0.31707317073170732</v>
          </cell>
          <cell r="J275">
            <v>0.14064261555806087</v>
          </cell>
        </row>
        <row r="276">
          <cell r="B276" t="str">
            <v>Total</v>
          </cell>
          <cell r="D276">
            <v>3343</v>
          </cell>
          <cell r="E276">
            <v>205</v>
          </cell>
          <cell r="F276">
            <v>3548</v>
          </cell>
        </row>
        <row r="277">
          <cell r="A277" t="str">
            <v>Nottingham</v>
          </cell>
          <cell r="B277" t="str">
            <v>FSM</v>
          </cell>
          <cell r="C277">
            <v>0</v>
          </cell>
          <cell r="D277">
            <v>1565</v>
          </cell>
          <cell r="E277">
            <v>573</v>
          </cell>
          <cell r="F277">
            <v>2138</v>
          </cell>
          <cell r="H277">
            <v>0.69991055456171736</v>
          </cell>
          <cell r="I277">
            <v>0.67096018735362994</v>
          </cell>
          <cell r="J277">
            <v>0.6919093851132686</v>
          </cell>
          <cell r="L277">
            <v>-8.0011694484487528E-3</v>
          </cell>
        </row>
        <row r="278">
          <cell r="C278">
            <v>1</v>
          </cell>
          <cell r="D278">
            <v>671</v>
          </cell>
          <cell r="E278">
            <v>281</v>
          </cell>
          <cell r="F278">
            <v>952</v>
          </cell>
          <cell r="H278">
            <v>0.30008944543828264</v>
          </cell>
          <cell r="I278">
            <v>0.32903981264637</v>
          </cell>
          <cell r="J278">
            <v>0.3080906148867314</v>
          </cell>
        </row>
        <row r="279">
          <cell r="B279" t="str">
            <v>Total</v>
          </cell>
          <cell r="D279">
            <v>2236</v>
          </cell>
          <cell r="E279">
            <v>854</v>
          </cell>
          <cell r="F279">
            <v>3090</v>
          </cell>
        </row>
        <row r="280">
          <cell r="A280" t="str">
            <v>Nottinghamshire</v>
          </cell>
          <cell r="B280" t="str">
            <v>FSM</v>
          </cell>
          <cell r="C280">
            <v>0</v>
          </cell>
          <cell r="D280">
            <v>5561</v>
          </cell>
          <cell r="E280">
            <v>1801</v>
          </cell>
          <cell r="F280">
            <v>7362</v>
          </cell>
          <cell r="H280">
            <v>0.86944965603502189</v>
          </cell>
          <cell r="I280">
            <v>0.85274621212121215</v>
          </cell>
          <cell r="J280">
            <v>0.86530324400564174</v>
          </cell>
          <cell r="L280">
            <v>-4.1464120293801532E-3</v>
          </cell>
        </row>
        <row r="281">
          <cell r="C281">
            <v>1</v>
          </cell>
          <cell r="D281">
            <v>835</v>
          </cell>
          <cell r="E281">
            <v>311</v>
          </cell>
          <cell r="F281">
            <v>1146</v>
          </cell>
          <cell r="H281">
            <v>0.13055034396497811</v>
          </cell>
          <cell r="I281">
            <v>0.14725378787878787</v>
          </cell>
          <cell r="J281">
            <v>0.13469675599435826</v>
          </cell>
        </row>
        <row r="282">
          <cell r="B282" t="str">
            <v>Total</v>
          </cell>
          <cell r="D282">
            <v>6396</v>
          </cell>
          <cell r="E282">
            <v>2112</v>
          </cell>
          <cell r="F282">
            <v>8508</v>
          </cell>
        </row>
        <row r="283">
          <cell r="A283" t="str">
            <v>Oldham</v>
          </cell>
          <cell r="B283" t="str">
            <v>FSM</v>
          </cell>
          <cell r="C283">
            <v>0</v>
          </cell>
          <cell r="D283">
            <v>1059</v>
          </cell>
          <cell r="E283">
            <v>1236</v>
          </cell>
          <cell r="F283">
            <v>2295</v>
          </cell>
          <cell r="H283">
            <v>0.74159663865546221</v>
          </cell>
          <cell r="I283">
            <v>0.78927203065134099</v>
          </cell>
          <cell r="J283">
            <v>0.76653306613226457</v>
          </cell>
          <cell r="L283">
            <v>2.4936427476802359E-2</v>
          </cell>
        </row>
        <row r="284">
          <cell r="C284">
            <v>1</v>
          </cell>
          <cell r="D284">
            <v>369</v>
          </cell>
          <cell r="E284">
            <v>330</v>
          </cell>
          <cell r="F284">
            <v>699</v>
          </cell>
          <cell r="H284">
            <v>0.25840336134453784</v>
          </cell>
          <cell r="I284">
            <v>0.21072796934865901</v>
          </cell>
          <cell r="J284">
            <v>0.23346693386773548</v>
          </cell>
        </row>
        <row r="285">
          <cell r="B285" t="str">
            <v>Total</v>
          </cell>
          <cell r="D285">
            <v>1428</v>
          </cell>
          <cell r="E285">
            <v>1566</v>
          </cell>
          <cell r="F285">
            <v>2994</v>
          </cell>
        </row>
        <row r="286">
          <cell r="A286" t="str">
            <v>Oxfordshire</v>
          </cell>
          <cell r="B286" t="str">
            <v>FSM</v>
          </cell>
          <cell r="C286">
            <v>0</v>
          </cell>
          <cell r="D286">
            <v>4679</v>
          </cell>
          <cell r="E286">
            <v>1201</v>
          </cell>
          <cell r="F286">
            <v>5880</v>
          </cell>
          <cell r="H286">
            <v>0.90537925696594423</v>
          </cell>
          <cell r="I286">
            <v>0.86278735632183912</v>
          </cell>
          <cell r="J286">
            <v>0.89634146341463417</v>
          </cell>
          <cell r="L286">
            <v>-9.0377935513100693E-3</v>
          </cell>
        </row>
        <row r="287">
          <cell r="C287">
            <v>1</v>
          </cell>
          <cell r="D287">
            <v>489</v>
          </cell>
          <cell r="E287">
            <v>191</v>
          </cell>
          <cell r="F287">
            <v>680</v>
          </cell>
          <cell r="H287">
            <v>9.4620743034055724E-2</v>
          </cell>
          <cell r="I287">
            <v>0.13721264367816091</v>
          </cell>
          <cell r="J287">
            <v>0.10365853658536585</v>
          </cell>
        </row>
        <row r="288">
          <cell r="B288" t="str">
            <v>Total</v>
          </cell>
          <cell r="D288">
            <v>5168</v>
          </cell>
          <cell r="E288">
            <v>1392</v>
          </cell>
          <cell r="F288">
            <v>6560</v>
          </cell>
        </row>
        <row r="289">
          <cell r="A289" t="str">
            <v>Peterborough</v>
          </cell>
          <cell r="B289" t="str">
            <v>FSM</v>
          </cell>
          <cell r="C289">
            <v>0</v>
          </cell>
          <cell r="D289">
            <v>1729</v>
          </cell>
          <cell r="E289">
            <v>127</v>
          </cell>
          <cell r="F289">
            <v>1856</v>
          </cell>
          <cell r="H289">
            <v>0.82372558361124348</v>
          </cell>
          <cell r="I289">
            <v>0.89436619718309862</v>
          </cell>
          <cell r="J289">
            <v>0.8282016956715752</v>
          </cell>
          <cell r="L289">
            <v>4.4761120603317162E-3</v>
          </cell>
        </row>
        <row r="290">
          <cell r="C290">
            <v>1</v>
          </cell>
          <cell r="D290">
            <v>370</v>
          </cell>
          <cell r="E290">
            <v>15</v>
          </cell>
          <cell r="F290">
            <v>385</v>
          </cell>
          <cell r="H290">
            <v>0.17627441638875654</v>
          </cell>
          <cell r="I290">
            <v>0.10563380281690141</v>
          </cell>
          <cell r="J290">
            <v>0.1717983043284248</v>
          </cell>
        </row>
        <row r="291">
          <cell r="B291" t="str">
            <v>Total</v>
          </cell>
          <cell r="D291">
            <v>2099</v>
          </cell>
          <cell r="E291">
            <v>142</v>
          </cell>
          <cell r="F291">
            <v>2241</v>
          </cell>
        </row>
        <row r="292">
          <cell r="A292" t="str">
            <v>Plymouth</v>
          </cell>
          <cell r="B292" t="str">
            <v>FSM</v>
          </cell>
          <cell r="C292">
            <v>0</v>
          </cell>
          <cell r="D292">
            <v>1582</v>
          </cell>
          <cell r="E292">
            <v>610</v>
          </cell>
          <cell r="F292">
            <v>2192</v>
          </cell>
          <cell r="H292">
            <v>0.82524778299426182</v>
          </cell>
          <cell r="I292">
            <v>0.81550802139037437</v>
          </cell>
          <cell r="J292">
            <v>0.82251407129455911</v>
          </cell>
          <cell r="L292">
            <v>-2.7337116997027122E-3</v>
          </cell>
        </row>
        <row r="293">
          <cell r="C293">
            <v>1</v>
          </cell>
          <cell r="D293">
            <v>335</v>
          </cell>
          <cell r="E293">
            <v>138</v>
          </cell>
          <cell r="F293">
            <v>473</v>
          </cell>
          <cell r="H293">
            <v>0.17475221700573812</v>
          </cell>
          <cell r="I293">
            <v>0.18449197860962566</v>
          </cell>
          <cell r="J293">
            <v>0.17748592870544089</v>
          </cell>
        </row>
        <row r="294">
          <cell r="B294" t="str">
            <v>Total</v>
          </cell>
          <cell r="D294">
            <v>1917</v>
          </cell>
          <cell r="E294">
            <v>748</v>
          </cell>
          <cell r="F294">
            <v>2665</v>
          </cell>
        </row>
        <row r="295">
          <cell r="A295" t="str">
            <v>Poole</v>
          </cell>
          <cell r="B295" t="str">
            <v>FSM</v>
          </cell>
          <cell r="C295">
            <v>0</v>
          </cell>
          <cell r="D295">
            <v>1140</v>
          </cell>
          <cell r="E295">
            <v>38</v>
          </cell>
          <cell r="F295">
            <v>1178</v>
          </cell>
          <cell r="H295">
            <v>0.87490406753645433</v>
          </cell>
          <cell r="I295">
            <v>0.86363636363636365</v>
          </cell>
          <cell r="J295">
            <v>0.87453600593912395</v>
          </cell>
          <cell r="L295">
            <v>-3.6806159733038246E-4</v>
          </cell>
        </row>
        <row r="296">
          <cell r="C296">
            <v>1</v>
          </cell>
          <cell r="D296">
            <v>163</v>
          </cell>
          <cell r="E296">
            <v>6</v>
          </cell>
          <cell r="F296">
            <v>169</v>
          </cell>
          <cell r="H296">
            <v>0.12509593246354567</v>
          </cell>
          <cell r="I296">
            <v>0.13636363636363635</v>
          </cell>
          <cell r="J296">
            <v>0.12546399406087602</v>
          </cell>
        </row>
        <row r="297">
          <cell r="B297" t="str">
            <v>Total</v>
          </cell>
          <cell r="D297">
            <v>1303</v>
          </cell>
          <cell r="E297">
            <v>44</v>
          </cell>
          <cell r="F297">
            <v>1347</v>
          </cell>
        </row>
        <row r="298">
          <cell r="A298" t="str">
            <v>Portsmouth</v>
          </cell>
          <cell r="B298" t="str">
            <v>FSM</v>
          </cell>
          <cell r="C298">
            <v>0</v>
          </cell>
          <cell r="D298">
            <v>1313</v>
          </cell>
          <cell r="E298">
            <v>330</v>
          </cell>
          <cell r="F298">
            <v>1643</v>
          </cell>
          <cell r="H298">
            <v>0.83577339274347551</v>
          </cell>
          <cell r="I298">
            <v>0.76212471131639725</v>
          </cell>
          <cell r="J298">
            <v>0.81986027944111772</v>
          </cell>
          <cell r="L298">
            <v>-1.5913113302357784E-2</v>
          </cell>
        </row>
        <row r="299">
          <cell r="C299">
            <v>1</v>
          </cell>
          <cell r="D299">
            <v>258</v>
          </cell>
          <cell r="E299">
            <v>103</v>
          </cell>
          <cell r="F299">
            <v>361</v>
          </cell>
          <cell r="H299">
            <v>0.16422660725652452</v>
          </cell>
          <cell r="I299">
            <v>0.23787528868360278</v>
          </cell>
          <cell r="J299">
            <v>0.18013972055888225</v>
          </cell>
        </row>
        <row r="300">
          <cell r="B300" t="str">
            <v>Total</v>
          </cell>
          <cell r="D300">
            <v>1571</v>
          </cell>
          <cell r="E300">
            <v>433</v>
          </cell>
          <cell r="F300">
            <v>2004</v>
          </cell>
        </row>
        <row r="301">
          <cell r="A301" t="str">
            <v>Reading</v>
          </cell>
          <cell r="B301" t="str">
            <v>FSM</v>
          </cell>
          <cell r="C301">
            <v>0</v>
          </cell>
          <cell r="D301">
            <v>950</v>
          </cell>
          <cell r="E301">
            <v>195</v>
          </cell>
          <cell r="F301">
            <v>1145</v>
          </cell>
          <cell r="H301">
            <v>0.8232235701906413</v>
          </cell>
          <cell r="I301">
            <v>0.71167883211678828</v>
          </cell>
          <cell r="J301">
            <v>0.80182072829131656</v>
          </cell>
          <cell r="L301">
            <v>-2.1402841899324732E-2</v>
          </cell>
        </row>
        <row r="302">
          <cell r="C302">
            <v>1</v>
          </cell>
          <cell r="D302">
            <v>204</v>
          </cell>
          <cell r="E302">
            <v>79</v>
          </cell>
          <cell r="F302">
            <v>283</v>
          </cell>
          <cell r="H302">
            <v>0.17677642980935876</v>
          </cell>
          <cell r="I302">
            <v>0.28832116788321166</v>
          </cell>
          <cell r="J302">
            <v>0.19817927170868346</v>
          </cell>
        </row>
        <row r="303">
          <cell r="B303" t="str">
            <v>Total</v>
          </cell>
          <cell r="D303">
            <v>1154</v>
          </cell>
          <cell r="E303">
            <v>274</v>
          </cell>
          <cell r="F303">
            <v>1428</v>
          </cell>
        </row>
        <row r="304">
          <cell r="A304" t="str">
            <v>Redbridge</v>
          </cell>
          <cell r="B304" t="str">
            <v>FSM</v>
          </cell>
          <cell r="C304">
            <v>0</v>
          </cell>
          <cell r="D304">
            <v>1315</v>
          </cell>
          <cell r="E304">
            <v>1451</v>
          </cell>
          <cell r="F304">
            <v>2766</v>
          </cell>
          <cell r="H304">
            <v>0.84133077415227131</v>
          </cell>
          <cell r="I304">
            <v>0.76167979002624675</v>
          </cell>
          <cell r="J304">
            <v>0.79757785467128028</v>
          </cell>
          <cell r="L304">
            <v>-4.3752919480991026E-2</v>
          </cell>
        </row>
        <row r="305">
          <cell r="C305">
            <v>1</v>
          </cell>
          <cell r="D305">
            <v>248</v>
          </cell>
          <cell r="E305">
            <v>454</v>
          </cell>
          <cell r="F305">
            <v>702</v>
          </cell>
          <cell r="H305">
            <v>0.15866922584772872</v>
          </cell>
          <cell r="I305">
            <v>0.23832020997375328</v>
          </cell>
          <cell r="J305">
            <v>0.20242214532871972</v>
          </cell>
        </row>
        <row r="306">
          <cell r="B306" t="str">
            <v>Total</v>
          </cell>
          <cell r="D306">
            <v>1563</v>
          </cell>
          <cell r="E306">
            <v>1905</v>
          </cell>
          <cell r="F306">
            <v>3468</v>
          </cell>
        </row>
        <row r="307">
          <cell r="A307" t="str">
            <v>Redcar and Cleveland</v>
          </cell>
          <cell r="B307" t="str">
            <v>FSM</v>
          </cell>
          <cell r="C307">
            <v>0</v>
          </cell>
          <cell r="D307">
            <v>234</v>
          </cell>
          <cell r="E307">
            <v>1003</v>
          </cell>
          <cell r="F307">
            <v>1237</v>
          </cell>
          <cell r="H307">
            <v>0.71124620060790278</v>
          </cell>
          <cell r="I307">
            <v>0.79603174603174598</v>
          </cell>
          <cell r="J307">
            <v>0.77847702957835119</v>
          </cell>
          <cell r="L307">
            <v>6.7230828970448409E-2</v>
          </cell>
        </row>
        <row r="308">
          <cell r="C308">
            <v>1</v>
          </cell>
          <cell r="D308">
            <v>95</v>
          </cell>
          <cell r="E308">
            <v>257</v>
          </cell>
          <cell r="F308">
            <v>352</v>
          </cell>
          <cell r="H308">
            <v>0.28875379939209728</v>
          </cell>
          <cell r="I308">
            <v>0.20396825396825397</v>
          </cell>
          <cell r="J308">
            <v>0.22152297042164884</v>
          </cell>
        </row>
        <row r="309">
          <cell r="B309" t="str">
            <v>Total</v>
          </cell>
          <cell r="D309">
            <v>329</v>
          </cell>
          <cell r="E309">
            <v>1260</v>
          </cell>
          <cell r="F309">
            <v>1589</v>
          </cell>
        </row>
        <row r="310">
          <cell r="A310" t="str">
            <v>Richmond upon Thames</v>
          </cell>
          <cell r="B310" t="str">
            <v>FSM</v>
          </cell>
          <cell r="C310">
            <v>0</v>
          </cell>
          <cell r="D310">
            <v>1168</v>
          </cell>
          <cell r="E310">
            <v>479</v>
          </cell>
          <cell r="F310">
            <v>1647</v>
          </cell>
          <cell r="H310">
            <v>0.90262751159196286</v>
          </cell>
          <cell r="I310">
            <v>0.88868274582560292</v>
          </cell>
          <cell r="J310">
            <v>0.89852700490998361</v>
          </cell>
          <cell r="L310">
            <v>-4.1005066819792546E-3</v>
          </cell>
        </row>
        <row r="311">
          <cell r="C311">
            <v>1</v>
          </cell>
          <cell r="D311">
            <v>126</v>
          </cell>
          <cell r="E311">
            <v>60</v>
          </cell>
          <cell r="F311">
            <v>186</v>
          </cell>
          <cell r="H311">
            <v>9.7372488408037097E-2</v>
          </cell>
          <cell r="I311">
            <v>0.11131725417439703</v>
          </cell>
          <cell r="J311">
            <v>0.10147299509001637</v>
          </cell>
        </row>
        <row r="312">
          <cell r="B312" t="str">
            <v>Total</v>
          </cell>
          <cell r="D312">
            <v>1294</v>
          </cell>
          <cell r="E312">
            <v>539</v>
          </cell>
          <cell r="F312">
            <v>1833</v>
          </cell>
        </row>
        <row r="313">
          <cell r="A313" t="str">
            <v>Rochdale</v>
          </cell>
          <cell r="B313" t="str">
            <v>FSM</v>
          </cell>
          <cell r="C313">
            <v>0</v>
          </cell>
          <cell r="D313">
            <v>1587</v>
          </cell>
          <cell r="E313">
            <v>367</v>
          </cell>
          <cell r="F313">
            <v>1954</v>
          </cell>
          <cell r="H313">
            <v>0.75824175824175821</v>
          </cell>
          <cell r="I313">
            <v>0.72386587771203159</v>
          </cell>
          <cell r="J313">
            <v>0.75153846153846149</v>
          </cell>
          <cell r="L313">
            <v>-6.7032967032967239E-3</v>
          </cell>
        </row>
        <row r="314">
          <cell r="C314">
            <v>1</v>
          </cell>
          <cell r="D314">
            <v>506</v>
          </cell>
          <cell r="E314">
            <v>140</v>
          </cell>
          <cell r="F314">
            <v>646</v>
          </cell>
          <cell r="H314">
            <v>0.24175824175824176</v>
          </cell>
          <cell r="I314">
            <v>0.27613412228796846</v>
          </cell>
          <cell r="J314">
            <v>0.24846153846153846</v>
          </cell>
        </row>
        <row r="315">
          <cell r="B315" t="str">
            <v>Total</v>
          </cell>
          <cell r="D315">
            <v>2093</v>
          </cell>
          <cell r="E315">
            <v>507</v>
          </cell>
          <cell r="F315">
            <v>2600</v>
          </cell>
        </row>
        <row r="316">
          <cell r="A316" t="str">
            <v>Rotherham</v>
          </cell>
          <cell r="B316" t="str">
            <v>FSM</v>
          </cell>
          <cell r="C316">
            <v>0</v>
          </cell>
          <cell r="D316">
            <v>2374</v>
          </cell>
          <cell r="E316">
            <v>91</v>
          </cell>
          <cell r="F316">
            <v>2465</v>
          </cell>
          <cell r="H316">
            <v>0.80420054200542002</v>
          </cell>
          <cell r="I316">
            <v>0.69465648854961837</v>
          </cell>
          <cell r="J316">
            <v>0.79954589685371391</v>
          </cell>
          <cell r="L316">
            <v>-4.6546451517061049E-3</v>
          </cell>
        </row>
        <row r="317">
          <cell r="C317">
            <v>1</v>
          </cell>
          <cell r="D317">
            <v>578</v>
          </cell>
          <cell r="E317">
            <v>40</v>
          </cell>
          <cell r="F317">
            <v>618</v>
          </cell>
          <cell r="H317">
            <v>0.19579945799457996</v>
          </cell>
          <cell r="I317">
            <v>0.30534351145038169</v>
          </cell>
          <cell r="J317">
            <v>0.20045410314628609</v>
          </cell>
        </row>
        <row r="318">
          <cell r="B318" t="str">
            <v>Total</v>
          </cell>
          <cell r="D318">
            <v>2952</v>
          </cell>
          <cell r="E318">
            <v>131</v>
          </cell>
          <cell r="F318">
            <v>3083</v>
          </cell>
        </row>
        <row r="319">
          <cell r="A319" t="str">
            <v>Rutland</v>
          </cell>
          <cell r="B319" t="str">
            <v>FSM</v>
          </cell>
          <cell r="C319">
            <v>0</v>
          </cell>
          <cell r="D319">
            <v>48</v>
          </cell>
          <cell r="E319">
            <v>275</v>
          </cell>
          <cell r="F319">
            <v>323</v>
          </cell>
          <cell r="H319">
            <v>0.97959183673469385</v>
          </cell>
          <cell r="I319">
            <v>0.95155709342560557</v>
          </cell>
          <cell r="J319">
            <v>0.95562130177514792</v>
          </cell>
          <cell r="L319">
            <v>-2.397053495954593E-2</v>
          </cell>
        </row>
        <row r="320">
          <cell r="C320">
            <v>1</v>
          </cell>
          <cell r="D320">
            <v>1</v>
          </cell>
          <cell r="E320">
            <v>14</v>
          </cell>
          <cell r="F320">
            <v>15</v>
          </cell>
          <cell r="H320">
            <v>2.0408163265306121E-2</v>
          </cell>
          <cell r="I320">
            <v>4.8442906574394463E-2</v>
          </cell>
          <cell r="J320">
            <v>4.4378698224852069E-2</v>
          </cell>
        </row>
        <row r="321">
          <cell r="B321" t="str">
            <v>Total</v>
          </cell>
          <cell r="D321">
            <v>49</v>
          </cell>
          <cell r="E321">
            <v>289</v>
          </cell>
          <cell r="F321">
            <v>338</v>
          </cell>
        </row>
        <row r="322">
          <cell r="A322" t="str">
            <v>Salford</v>
          </cell>
          <cell r="B322" t="str">
            <v>FSM</v>
          </cell>
          <cell r="C322">
            <v>0</v>
          </cell>
          <cell r="D322">
            <v>1139</v>
          </cell>
          <cell r="E322">
            <v>694</v>
          </cell>
          <cell r="F322">
            <v>1833</v>
          </cell>
          <cell r="H322">
            <v>0.75781769793745846</v>
          </cell>
          <cell r="I322">
            <v>0.69959677419354838</v>
          </cell>
          <cell r="J322">
            <v>0.73466933867735473</v>
          </cell>
          <cell r="L322">
            <v>-2.3148359260103724E-2</v>
          </cell>
        </row>
        <row r="323">
          <cell r="C323">
            <v>1</v>
          </cell>
          <cell r="D323">
            <v>364</v>
          </cell>
          <cell r="E323">
            <v>298</v>
          </cell>
          <cell r="F323">
            <v>662</v>
          </cell>
          <cell r="H323">
            <v>0.24218230206254157</v>
          </cell>
          <cell r="I323">
            <v>0.30040322580645162</v>
          </cell>
          <cell r="J323">
            <v>0.26533066132264527</v>
          </cell>
        </row>
        <row r="324">
          <cell r="B324" t="str">
            <v>Total</v>
          </cell>
          <cell r="D324">
            <v>1503</v>
          </cell>
          <cell r="E324">
            <v>992</v>
          </cell>
          <cell r="F324">
            <v>2495</v>
          </cell>
        </row>
        <row r="325">
          <cell r="A325" t="str">
            <v>Sandwell</v>
          </cell>
          <cell r="B325" t="str">
            <v>FSM</v>
          </cell>
          <cell r="C325">
            <v>0</v>
          </cell>
          <cell r="D325">
            <v>1631</v>
          </cell>
          <cell r="E325">
            <v>1171</v>
          </cell>
          <cell r="F325">
            <v>2802</v>
          </cell>
          <cell r="H325">
            <v>0.75474317445627026</v>
          </cell>
          <cell r="I325">
            <v>0.75257069408740362</v>
          </cell>
          <cell r="J325">
            <v>0.75383373688458433</v>
          </cell>
          <cell r="L325">
            <v>-9.0943757168593375E-4</v>
          </cell>
        </row>
        <row r="326">
          <cell r="C326">
            <v>1</v>
          </cell>
          <cell r="D326">
            <v>530</v>
          </cell>
          <cell r="E326">
            <v>385</v>
          </cell>
          <cell r="F326">
            <v>915</v>
          </cell>
          <cell r="H326">
            <v>0.24525682554372977</v>
          </cell>
          <cell r="I326">
            <v>0.2474293059125964</v>
          </cell>
          <cell r="J326">
            <v>0.24616626311541565</v>
          </cell>
        </row>
        <row r="327">
          <cell r="B327" t="str">
            <v>Total</v>
          </cell>
          <cell r="D327">
            <v>2161</v>
          </cell>
          <cell r="E327">
            <v>1556</v>
          </cell>
          <cell r="F327">
            <v>3717</v>
          </cell>
        </row>
        <row r="328">
          <cell r="A328" t="str">
            <v>Sefton</v>
          </cell>
          <cell r="B328" t="str">
            <v>FSM</v>
          </cell>
          <cell r="C328">
            <v>0</v>
          </cell>
          <cell r="D328">
            <v>418</v>
          </cell>
          <cell r="E328">
            <v>2054</v>
          </cell>
          <cell r="F328">
            <v>2472</v>
          </cell>
          <cell r="H328">
            <v>0.86363636363636365</v>
          </cell>
          <cell r="I328">
            <v>0.82028753993610226</v>
          </cell>
          <cell r="J328">
            <v>0.82730923694779113</v>
          </cell>
          <cell r="L328">
            <v>-3.632712668857252E-2</v>
          </cell>
        </row>
        <row r="329">
          <cell r="C329">
            <v>1</v>
          </cell>
          <cell r="D329">
            <v>66</v>
          </cell>
          <cell r="E329">
            <v>450</v>
          </cell>
          <cell r="F329">
            <v>516</v>
          </cell>
          <cell r="H329">
            <v>0.13636363636363635</v>
          </cell>
          <cell r="I329">
            <v>0.17971246006389777</v>
          </cell>
          <cell r="J329">
            <v>0.17269076305220885</v>
          </cell>
        </row>
        <row r="330">
          <cell r="B330" t="str">
            <v>Total</v>
          </cell>
          <cell r="D330">
            <v>484</v>
          </cell>
          <cell r="E330">
            <v>2504</v>
          </cell>
          <cell r="F330">
            <v>2988</v>
          </cell>
        </row>
        <row r="331">
          <cell r="A331" t="str">
            <v>Sheffield</v>
          </cell>
          <cell r="B331" t="str">
            <v>FSM</v>
          </cell>
          <cell r="C331">
            <v>0</v>
          </cell>
          <cell r="D331">
            <v>3556</v>
          </cell>
          <cell r="E331">
            <v>971</v>
          </cell>
          <cell r="F331">
            <v>4527</v>
          </cell>
          <cell r="H331">
            <v>0.80854934060936789</v>
          </cell>
          <cell r="I331">
            <v>0.78814935064935066</v>
          </cell>
          <cell r="J331">
            <v>0.80408525754884552</v>
          </cell>
          <cell r="L331">
            <v>-4.4640830605223725E-3</v>
          </cell>
        </row>
        <row r="332">
          <cell r="C332">
            <v>1</v>
          </cell>
          <cell r="D332">
            <v>842</v>
          </cell>
          <cell r="E332">
            <v>261</v>
          </cell>
          <cell r="F332">
            <v>1103</v>
          </cell>
          <cell r="H332">
            <v>0.19145065939063211</v>
          </cell>
          <cell r="I332">
            <v>0.21185064935064934</v>
          </cell>
          <cell r="J332">
            <v>0.19591474245115453</v>
          </cell>
        </row>
        <row r="333">
          <cell r="B333" t="str">
            <v>Total</v>
          </cell>
          <cell r="D333">
            <v>4398</v>
          </cell>
          <cell r="E333">
            <v>1232</v>
          </cell>
          <cell r="F333">
            <v>5630</v>
          </cell>
        </row>
        <row r="334">
          <cell r="A334" t="str">
            <v>Shropshire</v>
          </cell>
          <cell r="B334" t="str">
            <v>FSM</v>
          </cell>
          <cell r="C334">
            <v>0</v>
          </cell>
          <cell r="D334">
            <v>2509</v>
          </cell>
          <cell r="E334">
            <v>166</v>
          </cell>
          <cell r="F334">
            <v>2675</v>
          </cell>
          <cell r="H334">
            <v>0.89224751066856334</v>
          </cell>
          <cell r="I334">
            <v>0.89247311827956988</v>
          </cell>
          <cell r="J334">
            <v>0.89226150767178114</v>
          </cell>
          <cell r="L334">
            <v>1.3997003217802728E-5</v>
          </cell>
        </row>
        <row r="335">
          <cell r="C335">
            <v>1</v>
          </cell>
          <cell r="D335">
            <v>303</v>
          </cell>
          <cell r="E335">
            <v>20</v>
          </cell>
          <cell r="F335">
            <v>323</v>
          </cell>
          <cell r="H335">
            <v>0.1077524893314367</v>
          </cell>
          <cell r="I335">
            <v>0.10752688172043011</v>
          </cell>
          <cell r="J335">
            <v>0.10773849232821882</v>
          </cell>
        </row>
        <row r="336">
          <cell r="B336" t="str">
            <v>Total</v>
          </cell>
          <cell r="D336">
            <v>2812</v>
          </cell>
          <cell r="E336">
            <v>186</v>
          </cell>
          <cell r="F336">
            <v>2998</v>
          </cell>
        </row>
        <row r="337">
          <cell r="A337" t="str">
            <v>Slough</v>
          </cell>
          <cell r="B337" t="str">
            <v>FSM</v>
          </cell>
          <cell r="C337">
            <v>0</v>
          </cell>
          <cell r="D337">
            <v>1157</v>
          </cell>
          <cell r="E337">
            <v>108</v>
          </cell>
          <cell r="F337">
            <v>1265</v>
          </cell>
          <cell r="H337">
            <v>0.79246575342465753</v>
          </cell>
          <cell r="I337">
            <v>0.9</v>
          </cell>
          <cell r="J337">
            <v>0.80063291139240511</v>
          </cell>
          <cell r="L337">
            <v>8.1671579677475847E-3</v>
          </cell>
        </row>
        <row r="338">
          <cell r="C338">
            <v>1</v>
          </cell>
          <cell r="D338">
            <v>303</v>
          </cell>
          <cell r="E338">
            <v>12</v>
          </cell>
          <cell r="F338">
            <v>315</v>
          </cell>
          <cell r="H338">
            <v>0.20753424657534247</v>
          </cell>
          <cell r="I338">
            <v>0.1</v>
          </cell>
          <cell r="J338">
            <v>0.19936708860759494</v>
          </cell>
        </row>
        <row r="339">
          <cell r="B339" t="str">
            <v>Total</v>
          </cell>
          <cell r="D339">
            <v>1460</v>
          </cell>
          <cell r="E339">
            <v>120</v>
          </cell>
          <cell r="F339">
            <v>1580</v>
          </cell>
        </row>
        <row r="340">
          <cell r="A340" t="str">
            <v>Solihull</v>
          </cell>
          <cell r="B340" t="str">
            <v>FSM</v>
          </cell>
          <cell r="C340">
            <v>0</v>
          </cell>
          <cell r="D340">
            <v>2029</v>
          </cell>
          <cell r="E340">
            <v>280</v>
          </cell>
          <cell r="F340">
            <v>2309</v>
          </cell>
          <cell r="H340">
            <v>0.87759515570934254</v>
          </cell>
          <cell r="I340">
            <v>0.90909090909090906</v>
          </cell>
          <cell r="J340">
            <v>0.88129770992366407</v>
          </cell>
          <cell r="L340">
            <v>3.7025542143215295E-3</v>
          </cell>
        </row>
        <row r="341">
          <cell r="C341">
            <v>1</v>
          </cell>
          <cell r="D341">
            <v>283</v>
          </cell>
          <cell r="E341">
            <v>28</v>
          </cell>
          <cell r="F341">
            <v>311</v>
          </cell>
          <cell r="H341">
            <v>0.12240484429065744</v>
          </cell>
          <cell r="I341">
            <v>9.0909090909090912E-2</v>
          </cell>
          <cell r="J341">
            <v>0.11870229007633588</v>
          </cell>
        </row>
        <row r="342">
          <cell r="B342" t="str">
            <v>Total</v>
          </cell>
          <cell r="D342">
            <v>2312</v>
          </cell>
          <cell r="E342">
            <v>308</v>
          </cell>
          <cell r="F342">
            <v>2620</v>
          </cell>
        </row>
        <row r="343">
          <cell r="A343" t="str">
            <v>Somerset</v>
          </cell>
          <cell r="B343" t="str">
            <v>FSM</v>
          </cell>
          <cell r="C343">
            <v>0</v>
          </cell>
          <cell r="D343">
            <v>4316</v>
          </cell>
          <cell r="E343">
            <v>649</v>
          </cell>
          <cell r="F343">
            <v>4965</v>
          </cell>
          <cell r="H343">
            <v>0.89673800124662373</v>
          </cell>
          <cell r="I343">
            <v>0.87940379403794033</v>
          </cell>
          <cell r="J343">
            <v>0.89443343541704201</v>
          </cell>
          <cell r="L343">
            <v>-2.3045658295817173E-3</v>
          </cell>
        </row>
        <row r="344">
          <cell r="C344">
            <v>1</v>
          </cell>
          <cell r="D344">
            <v>497</v>
          </cell>
          <cell r="E344">
            <v>89</v>
          </cell>
          <cell r="F344">
            <v>586</v>
          </cell>
          <cell r="H344">
            <v>0.10326199875337627</v>
          </cell>
          <cell r="I344">
            <v>0.12059620596205962</v>
          </cell>
          <cell r="J344">
            <v>0.10556656458295803</v>
          </cell>
        </row>
        <row r="345">
          <cell r="B345" t="str">
            <v>Total</v>
          </cell>
          <cell r="D345">
            <v>4813</v>
          </cell>
          <cell r="E345">
            <v>738</v>
          </cell>
          <cell r="F345">
            <v>5551</v>
          </cell>
        </row>
        <row r="346">
          <cell r="A346" t="str">
            <v>South Gloucestershire</v>
          </cell>
          <cell r="B346" t="str">
            <v>FSM</v>
          </cell>
          <cell r="C346">
            <v>0</v>
          </cell>
          <cell r="D346">
            <v>1128</v>
          </cell>
          <cell r="E346">
            <v>1680</v>
          </cell>
          <cell r="F346">
            <v>2808</v>
          </cell>
          <cell r="H346">
            <v>0.90675241157556274</v>
          </cell>
          <cell r="I346">
            <v>0.91106290672451196</v>
          </cell>
          <cell r="J346">
            <v>0.90932642487046633</v>
          </cell>
          <cell r="L346">
            <v>2.5740132949035877E-3</v>
          </cell>
        </row>
        <row r="347">
          <cell r="C347">
            <v>1</v>
          </cell>
          <cell r="D347">
            <v>116</v>
          </cell>
          <cell r="E347">
            <v>164</v>
          </cell>
          <cell r="F347">
            <v>280</v>
          </cell>
          <cell r="H347">
            <v>9.3247588424437297E-2</v>
          </cell>
          <cell r="I347">
            <v>8.8937093275488072E-2</v>
          </cell>
          <cell r="J347">
            <v>9.0673575129533682E-2</v>
          </cell>
        </row>
        <row r="348">
          <cell r="B348" t="str">
            <v>Total</v>
          </cell>
          <cell r="D348">
            <v>1244</v>
          </cell>
          <cell r="E348">
            <v>1844</v>
          </cell>
          <cell r="F348">
            <v>3088</v>
          </cell>
        </row>
        <row r="349">
          <cell r="A349" t="str">
            <v>South Tyneside</v>
          </cell>
          <cell r="B349" t="str">
            <v>FSM</v>
          </cell>
          <cell r="C349">
            <v>0</v>
          </cell>
          <cell r="D349">
            <v>872</v>
          </cell>
          <cell r="E349">
            <v>284</v>
          </cell>
          <cell r="F349">
            <v>1156</v>
          </cell>
          <cell r="H349">
            <v>0.73154362416107388</v>
          </cell>
          <cell r="I349">
            <v>0.70646766169154229</v>
          </cell>
          <cell r="J349">
            <v>0.72521957340025089</v>
          </cell>
          <cell r="L349">
            <v>-6.3240507608229857E-3</v>
          </cell>
        </row>
        <row r="350">
          <cell r="C350">
            <v>1</v>
          </cell>
          <cell r="D350">
            <v>320</v>
          </cell>
          <cell r="E350">
            <v>118</v>
          </cell>
          <cell r="F350">
            <v>438</v>
          </cell>
          <cell r="H350">
            <v>0.26845637583892618</v>
          </cell>
          <cell r="I350">
            <v>0.29353233830845771</v>
          </cell>
          <cell r="J350">
            <v>0.27478042659974905</v>
          </cell>
        </row>
        <row r="351">
          <cell r="B351" t="str">
            <v>Total</v>
          </cell>
          <cell r="D351">
            <v>1192</v>
          </cell>
          <cell r="E351">
            <v>402</v>
          </cell>
          <cell r="F351">
            <v>1594</v>
          </cell>
        </row>
        <row r="352">
          <cell r="A352" t="str">
            <v>Southampton</v>
          </cell>
          <cell r="B352" t="str">
            <v>FSM</v>
          </cell>
          <cell r="C352">
            <v>0</v>
          </cell>
          <cell r="D352">
            <v>1626</v>
          </cell>
          <cell r="E352">
            <v>92</v>
          </cell>
          <cell r="F352">
            <v>1718</v>
          </cell>
          <cell r="H352">
            <v>0.78626692456479685</v>
          </cell>
          <cell r="I352">
            <v>0.77966101694915257</v>
          </cell>
          <cell r="J352">
            <v>0.78591033851784076</v>
          </cell>
          <cell r="L352">
            <v>-3.5658604695609775E-4</v>
          </cell>
        </row>
        <row r="353">
          <cell r="C353">
            <v>1</v>
          </cell>
          <cell r="D353">
            <v>442</v>
          </cell>
          <cell r="E353">
            <v>26</v>
          </cell>
          <cell r="F353">
            <v>468</v>
          </cell>
          <cell r="H353">
            <v>0.21373307543520309</v>
          </cell>
          <cell r="I353">
            <v>0.22033898305084745</v>
          </cell>
          <cell r="J353">
            <v>0.21408966148215919</v>
          </cell>
        </row>
        <row r="354">
          <cell r="B354" t="str">
            <v>Total</v>
          </cell>
          <cell r="D354">
            <v>2068</v>
          </cell>
          <cell r="E354">
            <v>118</v>
          </cell>
          <cell r="F354">
            <v>2186</v>
          </cell>
        </row>
        <row r="355">
          <cell r="A355" t="str">
            <v>Southend-on-Sea</v>
          </cell>
          <cell r="B355" t="str">
            <v>FSM</v>
          </cell>
          <cell r="C355">
            <v>0</v>
          </cell>
          <cell r="D355">
            <v>945</v>
          </cell>
          <cell r="E355">
            <v>765</v>
          </cell>
          <cell r="F355">
            <v>1710</v>
          </cell>
          <cell r="H355">
            <v>0.88732394366197187</v>
          </cell>
          <cell r="I355">
            <v>0.79192546583850931</v>
          </cell>
          <cell r="J355">
            <v>0.84194977843426888</v>
          </cell>
          <cell r="L355">
            <v>-4.5374165227702989E-2</v>
          </cell>
        </row>
        <row r="356">
          <cell r="C356">
            <v>1</v>
          </cell>
          <cell r="D356">
            <v>120</v>
          </cell>
          <cell r="E356">
            <v>201</v>
          </cell>
          <cell r="F356">
            <v>321</v>
          </cell>
          <cell r="H356">
            <v>0.11267605633802817</v>
          </cell>
          <cell r="I356">
            <v>0.20807453416149069</v>
          </cell>
          <cell r="J356">
            <v>0.15805022156573117</v>
          </cell>
        </row>
        <row r="357">
          <cell r="B357" t="str">
            <v>Total</v>
          </cell>
          <cell r="D357">
            <v>1065</v>
          </cell>
          <cell r="E357">
            <v>966</v>
          </cell>
          <cell r="F357">
            <v>2031</v>
          </cell>
        </row>
        <row r="358">
          <cell r="A358" t="str">
            <v>Southwark</v>
          </cell>
          <cell r="B358" t="str">
            <v>FSM</v>
          </cell>
          <cell r="C358">
            <v>0</v>
          </cell>
          <cell r="D358">
            <v>1742</v>
          </cell>
          <cell r="E358">
            <v>159</v>
          </cell>
          <cell r="F358">
            <v>1901</v>
          </cell>
          <cell r="H358">
            <v>0.67914230019493182</v>
          </cell>
          <cell r="I358">
            <v>0.66806722689075626</v>
          </cell>
          <cell r="J358">
            <v>0.67820192650731359</v>
          </cell>
          <cell r="L358">
            <v>-9.4037368761823448E-4</v>
          </cell>
        </row>
        <row r="359">
          <cell r="C359">
            <v>1</v>
          </cell>
          <cell r="D359">
            <v>823</v>
          </cell>
          <cell r="E359">
            <v>79</v>
          </cell>
          <cell r="F359">
            <v>902</v>
          </cell>
          <cell r="H359">
            <v>0.32085769980506823</v>
          </cell>
          <cell r="I359">
            <v>0.33193277310924368</v>
          </cell>
          <cell r="J359">
            <v>0.32179807349268641</v>
          </cell>
        </row>
        <row r="360">
          <cell r="B360" t="str">
            <v>Total</v>
          </cell>
          <cell r="D360">
            <v>2565</v>
          </cell>
          <cell r="E360">
            <v>238</v>
          </cell>
          <cell r="F360">
            <v>2803</v>
          </cell>
        </row>
        <row r="361">
          <cell r="A361" t="str">
            <v>St. Helens</v>
          </cell>
          <cell r="B361" t="str">
            <v>FSM</v>
          </cell>
          <cell r="C361">
            <v>0</v>
          </cell>
          <cell r="D361">
            <v>1661</v>
          </cell>
          <cell r="F361">
            <v>1661</v>
          </cell>
          <cell r="H361">
            <v>0.78386031146767343</v>
          </cell>
          <cell r="I361" t="e">
            <v>#DIV/0!</v>
          </cell>
          <cell r="J361">
            <v>0.78386031146767343</v>
          </cell>
          <cell r="L361">
            <v>0</v>
          </cell>
        </row>
        <row r="362">
          <cell r="C362">
            <v>1</v>
          </cell>
          <cell r="D362">
            <v>458</v>
          </cell>
          <cell r="F362">
            <v>458</v>
          </cell>
          <cell r="H362">
            <v>0.21613968853232657</v>
          </cell>
          <cell r="I362" t="e">
            <v>#DIV/0!</v>
          </cell>
          <cell r="J362">
            <v>0.21613968853232657</v>
          </cell>
        </row>
        <row r="363">
          <cell r="B363" t="str">
            <v>Total</v>
          </cell>
          <cell r="D363">
            <v>2119</v>
          </cell>
          <cell r="F363">
            <v>2119</v>
          </cell>
        </row>
        <row r="364">
          <cell r="A364" t="str">
            <v>Staffordshire</v>
          </cell>
          <cell r="B364" t="str">
            <v>FSM</v>
          </cell>
          <cell r="C364">
            <v>0</v>
          </cell>
          <cell r="D364">
            <v>6383</v>
          </cell>
          <cell r="E364">
            <v>1455</v>
          </cell>
          <cell r="F364">
            <v>7838</v>
          </cell>
          <cell r="H364">
            <v>0.87871696035242286</v>
          </cell>
          <cell r="I364">
            <v>0.84790209790209792</v>
          </cell>
          <cell r="J364">
            <v>0.87282850779510024</v>
          </cell>
          <cell r="L364">
            <v>-5.888452557322621E-3</v>
          </cell>
        </row>
        <row r="365">
          <cell r="C365">
            <v>1</v>
          </cell>
          <cell r="D365">
            <v>881</v>
          </cell>
          <cell r="E365">
            <v>261</v>
          </cell>
          <cell r="F365">
            <v>1142</v>
          </cell>
          <cell r="H365">
            <v>0.1212830396475771</v>
          </cell>
          <cell r="I365">
            <v>0.15209790209790211</v>
          </cell>
          <cell r="J365">
            <v>0.12717149220489979</v>
          </cell>
        </row>
        <row r="366">
          <cell r="B366" t="str">
            <v>Total</v>
          </cell>
          <cell r="D366">
            <v>7264</v>
          </cell>
          <cell r="E366">
            <v>1716</v>
          </cell>
          <cell r="F366">
            <v>8980</v>
          </cell>
        </row>
        <row r="367">
          <cell r="A367" t="str">
            <v>Stockport</v>
          </cell>
          <cell r="B367" t="str">
            <v>FSM</v>
          </cell>
          <cell r="C367">
            <v>0</v>
          </cell>
          <cell r="D367">
            <v>1942</v>
          </cell>
          <cell r="E367">
            <v>599</v>
          </cell>
          <cell r="F367">
            <v>2541</v>
          </cell>
          <cell r="H367">
            <v>0.87595850248082996</v>
          </cell>
          <cell r="I367">
            <v>0.77994791666666663</v>
          </cell>
          <cell r="J367">
            <v>0.85125628140703513</v>
          </cell>
          <cell r="L367">
            <v>-2.4702221073794828E-2</v>
          </cell>
        </row>
        <row r="368">
          <cell r="C368">
            <v>1</v>
          </cell>
          <cell r="D368">
            <v>275</v>
          </cell>
          <cell r="E368">
            <v>169</v>
          </cell>
          <cell r="F368">
            <v>444</v>
          </cell>
          <cell r="H368">
            <v>0.12404149751917005</v>
          </cell>
          <cell r="I368">
            <v>0.22005208333333334</v>
          </cell>
          <cell r="J368">
            <v>0.14874371859296481</v>
          </cell>
        </row>
        <row r="369">
          <cell r="B369" t="str">
            <v>Total</v>
          </cell>
          <cell r="D369">
            <v>2217</v>
          </cell>
          <cell r="E369">
            <v>768</v>
          </cell>
          <cell r="F369">
            <v>2985</v>
          </cell>
        </row>
        <row r="370">
          <cell r="A370" t="str">
            <v>Stockton-on-Tees</v>
          </cell>
          <cell r="B370" t="str">
            <v>FSM</v>
          </cell>
          <cell r="C370">
            <v>0</v>
          </cell>
          <cell r="D370">
            <v>1042</v>
          </cell>
          <cell r="E370">
            <v>783</v>
          </cell>
          <cell r="F370">
            <v>1825</v>
          </cell>
          <cell r="H370">
            <v>0.8362760834670947</v>
          </cell>
          <cell r="I370">
            <v>0.78772635814889336</v>
          </cell>
          <cell r="J370">
            <v>0.8147321428571429</v>
          </cell>
          <cell r="L370">
            <v>-2.1543940609951795E-2</v>
          </cell>
        </row>
        <row r="371">
          <cell r="C371">
            <v>1</v>
          </cell>
          <cell r="D371">
            <v>204</v>
          </cell>
          <cell r="E371">
            <v>211</v>
          </cell>
          <cell r="F371">
            <v>415</v>
          </cell>
          <cell r="H371">
            <v>0.1637239165329053</v>
          </cell>
          <cell r="I371">
            <v>0.21227364185110664</v>
          </cell>
          <cell r="J371">
            <v>0.18526785714285715</v>
          </cell>
        </row>
        <row r="372">
          <cell r="B372" t="str">
            <v>Total</v>
          </cell>
          <cell r="D372">
            <v>1246</v>
          </cell>
          <cell r="E372">
            <v>994</v>
          </cell>
          <cell r="F372">
            <v>2240</v>
          </cell>
        </row>
        <row r="373">
          <cell r="A373" t="str">
            <v>Stoke-on-Trent</v>
          </cell>
          <cell r="B373" t="str">
            <v>FSM</v>
          </cell>
          <cell r="C373">
            <v>0</v>
          </cell>
          <cell r="D373">
            <v>436</v>
          </cell>
          <cell r="E373">
            <v>1475</v>
          </cell>
          <cell r="F373">
            <v>1911</v>
          </cell>
          <cell r="H373">
            <v>0.689873417721519</v>
          </cell>
          <cell r="I373">
            <v>0.74269889224572005</v>
          </cell>
          <cell r="J373">
            <v>0.72994652406417115</v>
          </cell>
          <cell r="L373">
            <v>4.0073106342652154E-2</v>
          </cell>
        </row>
        <row r="374">
          <cell r="C374">
            <v>1</v>
          </cell>
          <cell r="D374">
            <v>196</v>
          </cell>
          <cell r="E374">
            <v>511</v>
          </cell>
          <cell r="F374">
            <v>707</v>
          </cell>
          <cell r="H374">
            <v>0.310126582278481</v>
          </cell>
          <cell r="I374">
            <v>0.25730110775427995</v>
          </cell>
          <cell r="J374">
            <v>0.2700534759358289</v>
          </cell>
        </row>
        <row r="375">
          <cell r="B375" t="str">
            <v>Total</v>
          </cell>
          <cell r="D375">
            <v>632</v>
          </cell>
          <cell r="E375">
            <v>1986</v>
          </cell>
          <cell r="F375">
            <v>2618</v>
          </cell>
        </row>
        <row r="376">
          <cell r="A376" t="str">
            <v>Suffolk</v>
          </cell>
          <cell r="B376" t="str">
            <v>FSM</v>
          </cell>
          <cell r="C376">
            <v>0</v>
          </cell>
          <cell r="D376">
            <v>6394</v>
          </cell>
          <cell r="E376">
            <v>389</v>
          </cell>
          <cell r="F376">
            <v>6783</v>
          </cell>
          <cell r="H376">
            <v>0.88180940559922771</v>
          </cell>
          <cell r="I376">
            <v>0.91100702576112413</v>
          </cell>
          <cell r="J376">
            <v>0.88343318572544938</v>
          </cell>
          <cell r="L376">
            <v>1.6237801262216633E-3</v>
          </cell>
        </row>
        <row r="377">
          <cell r="C377">
            <v>1</v>
          </cell>
          <cell r="D377">
            <v>857</v>
          </cell>
          <cell r="E377">
            <v>38</v>
          </cell>
          <cell r="F377">
            <v>895</v>
          </cell>
          <cell r="H377">
            <v>0.11819059440077231</v>
          </cell>
          <cell r="I377">
            <v>8.899297423887588E-2</v>
          </cell>
          <cell r="J377">
            <v>0.11656681427455066</v>
          </cell>
        </row>
        <row r="378">
          <cell r="B378" t="str">
            <v>Total</v>
          </cell>
          <cell r="D378">
            <v>7251</v>
          </cell>
          <cell r="E378">
            <v>427</v>
          </cell>
          <cell r="F378">
            <v>7678</v>
          </cell>
        </row>
        <row r="379">
          <cell r="A379" t="str">
            <v>Sunderland</v>
          </cell>
          <cell r="B379" t="str">
            <v>FSM</v>
          </cell>
          <cell r="C379">
            <v>0</v>
          </cell>
          <cell r="D379">
            <v>1565</v>
          </cell>
          <cell r="E379">
            <v>799</v>
          </cell>
          <cell r="F379">
            <v>2364</v>
          </cell>
          <cell r="H379">
            <v>0.77706057596822242</v>
          </cell>
          <cell r="I379">
            <v>0.76532567049808431</v>
          </cell>
          <cell r="J379">
            <v>0.77305428384565078</v>
          </cell>
          <cell r="L379">
            <v>-4.0062921225716419E-3</v>
          </cell>
        </row>
        <row r="380">
          <cell r="C380">
            <v>1</v>
          </cell>
          <cell r="D380">
            <v>449</v>
          </cell>
          <cell r="E380">
            <v>245</v>
          </cell>
          <cell r="F380">
            <v>694</v>
          </cell>
          <cell r="H380">
            <v>0.22293942403177755</v>
          </cell>
          <cell r="I380">
            <v>0.23467432950191572</v>
          </cell>
          <cell r="J380">
            <v>0.22694571615434925</v>
          </cell>
        </row>
        <row r="381">
          <cell r="B381" t="str">
            <v>Total</v>
          </cell>
          <cell r="D381">
            <v>2014</v>
          </cell>
          <cell r="E381">
            <v>1044</v>
          </cell>
          <cell r="F381">
            <v>3058</v>
          </cell>
        </row>
        <row r="382">
          <cell r="A382" t="str">
            <v>Surrey</v>
          </cell>
          <cell r="B382" t="str">
            <v>FSM</v>
          </cell>
          <cell r="C382">
            <v>0</v>
          </cell>
          <cell r="D382">
            <v>7785</v>
          </cell>
          <cell r="E382">
            <v>2634</v>
          </cell>
          <cell r="F382">
            <v>10419</v>
          </cell>
          <cell r="H382">
            <v>0.91566690190543398</v>
          </cell>
          <cell r="I382">
            <v>0.92713833157338965</v>
          </cell>
          <cell r="J382">
            <v>0.91854006876487704</v>
          </cell>
          <cell r="L382">
            <v>2.8731668594430548E-3</v>
          </cell>
        </row>
        <row r="383">
          <cell r="C383">
            <v>1</v>
          </cell>
          <cell r="D383">
            <v>717</v>
          </cell>
          <cell r="E383">
            <v>207</v>
          </cell>
          <cell r="F383">
            <v>924</v>
          </cell>
          <cell r="H383">
            <v>8.4333098094565989E-2</v>
          </cell>
          <cell r="I383">
            <v>7.2861668426610349E-2</v>
          </cell>
          <cell r="J383">
            <v>8.145993123512299E-2</v>
          </cell>
        </row>
        <row r="384">
          <cell r="B384" t="str">
            <v>Total</v>
          </cell>
          <cell r="D384">
            <v>8502</v>
          </cell>
          <cell r="E384">
            <v>2841</v>
          </cell>
          <cell r="F384">
            <v>11343</v>
          </cell>
        </row>
        <row r="385">
          <cell r="A385" t="str">
            <v>Sutton</v>
          </cell>
          <cell r="B385" t="str">
            <v>FSM</v>
          </cell>
          <cell r="C385">
            <v>0</v>
          </cell>
          <cell r="D385">
            <v>1776</v>
          </cell>
          <cell r="E385">
            <v>18</v>
          </cell>
          <cell r="F385">
            <v>1794</v>
          </cell>
          <cell r="H385">
            <v>0.88755622188905547</v>
          </cell>
          <cell r="I385">
            <v>0.47368421052631576</v>
          </cell>
          <cell r="J385">
            <v>0.87984306032368809</v>
          </cell>
          <cell r="L385">
            <v>-7.713161565367388E-3</v>
          </cell>
        </row>
        <row r="386">
          <cell r="C386">
            <v>1</v>
          </cell>
          <cell r="D386">
            <v>225</v>
          </cell>
          <cell r="E386">
            <v>20</v>
          </cell>
          <cell r="F386">
            <v>245</v>
          </cell>
          <cell r="H386">
            <v>0.11244377811094453</v>
          </cell>
          <cell r="I386">
            <v>0.52631578947368418</v>
          </cell>
          <cell r="J386">
            <v>0.12015693967631191</v>
          </cell>
        </row>
        <row r="387">
          <cell r="B387" t="str">
            <v>Total</v>
          </cell>
          <cell r="D387">
            <v>2001</v>
          </cell>
          <cell r="E387">
            <v>38</v>
          </cell>
          <cell r="F387">
            <v>2039</v>
          </cell>
        </row>
        <row r="388">
          <cell r="A388" t="str">
            <v>Swindon</v>
          </cell>
          <cell r="B388" t="str">
            <v>FSM</v>
          </cell>
          <cell r="C388">
            <v>0</v>
          </cell>
          <cell r="D388">
            <v>1953</v>
          </cell>
          <cell r="E388">
            <v>125</v>
          </cell>
          <cell r="F388">
            <v>2078</v>
          </cell>
          <cell r="H388">
            <v>0.86530793088170133</v>
          </cell>
          <cell r="I388">
            <v>0.83892617449664431</v>
          </cell>
          <cell r="J388">
            <v>0.86367414796342479</v>
          </cell>
          <cell r="L388">
            <v>-1.6337829182765384E-3</v>
          </cell>
        </row>
        <row r="389">
          <cell r="C389">
            <v>1</v>
          </cell>
          <cell r="D389">
            <v>304</v>
          </cell>
          <cell r="E389">
            <v>24</v>
          </cell>
          <cell r="F389">
            <v>328</v>
          </cell>
          <cell r="H389">
            <v>0.13469206911829862</v>
          </cell>
          <cell r="I389">
            <v>0.16107382550335569</v>
          </cell>
          <cell r="J389">
            <v>0.13632585203657524</v>
          </cell>
        </row>
        <row r="390">
          <cell r="B390" t="str">
            <v>Total</v>
          </cell>
          <cell r="D390">
            <v>2257</v>
          </cell>
          <cell r="E390">
            <v>149</v>
          </cell>
          <cell r="F390">
            <v>2406</v>
          </cell>
        </row>
        <row r="391">
          <cell r="A391" t="str">
            <v>Tameside</v>
          </cell>
          <cell r="B391" t="str">
            <v>FSM</v>
          </cell>
          <cell r="C391">
            <v>0</v>
          </cell>
          <cell r="D391">
            <v>1757</v>
          </cell>
          <cell r="E391">
            <v>334</v>
          </cell>
          <cell r="F391">
            <v>2091</v>
          </cell>
          <cell r="H391">
            <v>0.82527007984969469</v>
          </cell>
          <cell r="I391">
            <v>0.77136258660508084</v>
          </cell>
          <cell r="J391">
            <v>0.81615925058548011</v>
          </cell>
          <cell r="L391">
            <v>-9.1108292642145816E-3</v>
          </cell>
        </row>
        <row r="392">
          <cell r="C392">
            <v>1</v>
          </cell>
          <cell r="D392">
            <v>372</v>
          </cell>
          <cell r="E392">
            <v>99</v>
          </cell>
          <cell r="F392">
            <v>471</v>
          </cell>
          <cell r="H392">
            <v>0.17472992015030531</v>
          </cell>
          <cell r="I392">
            <v>0.22863741339491916</v>
          </cell>
          <cell r="J392">
            <v>0.18384074941451992</v>
          </cell>
        </row>
        <row r="393">
          <cell r="B393" t="str">
            <v>Total</v>
          </cell>
          <cell r="D393">
            <v>2129</v>
          </cell>
          <cell r="E393">
            <v>433</v>
          </cell>
          <cell r="F393">
            <v>2562</v>
          </cell>
        </row>
        <row r="394">
          <cell r="A394" t="str">
            <v>Telford and Wrekin</v>
          </cell>
          <cell r="B394" t="str">
            <v>FSM</v>
          </cell>
          <cell r="C394">
            <v>0</v>
          </cell>
          <cell r="D394">
            <v>934</v>
          </cell>
          <cell r="E394">
            <v>645</v>
          </cell>
          <cell r="F394">
            <v>1579</v>
          </cell>
          <cell r="H394">
            <v>0.80378657487091221</v>
          </cell>
          <cell r="I394">
            <v>0.75262543757292877</v>
          </cell>
          <cell r="J394">
            <v>0.78207033184744923</v>
          </cell>
          <cell r="L394">
            <v>-2.1716243023462978E-2</v>
          </cell>
        </row>
        <row r="395">
          <cell r="C395">
            <v>1</v>
          </cell>
          <cell r="D395">
            <v>228</v>
          </cell>
          <cell r="E395">
            <v>212</v>
          </cell>
          <cell r="F395">
            <v>440</v>
          </cell>
          <cell r="H395">
            <v>0.19621342512908779</v>
          </cell>
          <cell r="I395">
            <v>0.24737456242707118</v>
          </cell>
          <cell r="J395">
            <v>0.21792966815255077</v>
          </cell>
        </row>
        <row r="396">
          <cell r="B396" t="str">
            <v>Total</v>
          </cell>
          <cell r="D396">
            <v>1162</v>
          </cell>
          <cell r="E396">
            <v>857</v>
          </cell>
          <cell r="F396">
            <v>2019</v>
          </cell>
        </row>
        <row r="397">
          <cell r="A397" t="str">
            <v>Thurrock</v>
          </cell>
          <cell r="B397" t="str">
            <v>FSM</v>
          </cell>
          <cell r="C397">
            <v>0</v>
          </cell>
          <cell r="D397">
            <v>1622</v>
          </cell>
          <cell r="F397">
            <v>1622</v>
          </cell>
          <cell r="H397">
            <v>0.84215991692627201</v>
          </cell>
          <cell r="I397" t="e">
            <v>#DIV/0!</v>
          </cell>
          <cell r="J397">
            <v>0.84215991692627201</v>
          </cell>
          <cell r="L397">
            <v>0</v>
          </cell>
        </row>
        <row r="398">
          <cell r="C398">
            <v>1</v>
          </cell>
          <cell r="D398">
            <v>304</v>
          </cell>
          <cell r="F398">
            <v>304</v>
          </cell>
          <cell r="H398">
            <v>0.15784008307372793</v>
          </cell>
          <cell r="I398" t="e">
            <v>#DIV/0!</v>
          </cell>
          <cell r="J398">
            <v>0.15784008307372793</v>
          </cell>
        </row>
        <row r="399">
          <cell r="B399" t="str">
            <v>Total</v>
          </cell>
          <cell r="D399">
            <v>1926</v>
          </cell>
          <cell r="F399">
            <v>1926</v>
          </cell>
        </row>
        <row r="400">
          <cell r="A400" t="str">
            <v>Torbay</v>
          </cell>
          <cell r="B400" t="str">
            <v>FSM</v>
          </cell>
          <cell r="C400">
            <v>0</v>
          </cell>
          <cell r="D400">
            <v>403</v>
          </cell>
          <cell r="E400">
            <v>805</v>
          </cell>
          <cell r="F400">
            <v>1208</v>
          </cell>
          <cell r="H400">
            <v>0.82244897959183672</v>
          </cell>
          <cell r="I400">
            <v>0.83766909469302808</v>
          </cell>
          <cell r="J400">
            <v>0.83252929014472776</v>
          </cell>
          <cell r="L400">
            <v>1.0080310552891047E-2</v>
          </cell>
        </row>
        <row r="401">
          <cell r="C401">
            <v>1</v>
          </cell>
          <cell r="D401">
            <v>87</v>
          </cell>
          <cell r="E401">
            <v>156</v>
          </cell>
          <cell r="F401">
            <v>243</v>
          </cell>
          <cell r="H401">
            <v>0.17755102040816326</v>
          </cell>
          <cell r="I401">
            <v>0.16233090530697192</v>
          </cell>
          <cell r="J401">
            <v>0.16747070985527224</v>
          </cell>
        </row>
        <row r="402">
          <cell r="B402" t="str">
            <v>Total</v>
          </cell>
          <cell r="D402">
            <v>490</v>
          </cell>
          <cell r="E402">
            <v>961</v>
          </cell>
          <cell r="F402">
            <v>1451</v>
          </cell>
        </row>
        <row r="403">
          <cell r="A403" t="str">
            <v>Tower Hamlets</v>
          </cell>
          <cell r="B403" t="str">
            <v>FSM</v>
          </cell>
          <cell r="C403">
            <v>0</v>
          </cell>
          <cell r="D403">
            <v>650</v>
          </cell>
          <cell r="E403">
            <v>551</v>
          </cell>
          <cell r="F403">
            <v>1201</v>
          </cell>
          <cell r="H403">
            <v>0.4427792915531335</v>
          </cell>
          <cell r="I403">
            <v>0.45090016366612112</v>
          </cell>
          <cell r="J403">
            <v>0.44646840148698885</v>
          </cell>
          <cell r="L403">
            <v>3.6891099338553501E-3</v>
          </cell>
        </row>
        <row r="404">
          <cell r="C404">
            <v>1</v>
          </cell>
          <cell r="D404">
            <v>818</v>
          </cell>
          <cell r="E404">
            <v>671</v>
          </cell>
          <cell r="F404">
            <v>1489</v>
          </cell>
          <cell r="H404">
            <v>0.55722070844686644</v>
          </cell>
          <cell r="I404">
            <v>0.54909983633387893</v>
          </cell>
          <cell r="J404">
            <v>0.55353159851301115</v>
          </cell>
        </row>
        <row r="405">
          <cell r="B405" t="str">
            <v>Total</v>
          </cell>
          <cell r="D405">
            <v>1468</v>
          </cell>
          <cell r="E405">
            <v>1222</v>
          </cell>
          <cell r="F405">
            <v>2690</v>
          </cell>
        </row>
        <row r="406">
          <cell r="A406" t="str">
            <v>Trafford</v>
          </cell>
          <cell r="B406" t="str">
            <v>FSM</v>
          </cell>
          <cell r="C406">
            <v>0</v>
          </cell>
          <cell r="D406">
            <v>2023</v>
          </cell>
          <cell r="E406">
            <v>288</v>
          </cell>
          <cell r="F406">
            <v>2311</v>
          </cell>
          <cell r="H406">
            <v>0.87880104257167679</v>
          </cell>
          <cell r="I406">
            <v>0.88615384615384618</v>
          </cell>
          <cell r="J406">
            <v>0.8797106966121051</v>
          </cell>
          <cell r="L406">
            <v>9.0965404042830933E-4</v>
          </cell>
        </row>
        <row r="407">
          <cell r="C407">
            <v>1</v>
          </cell>
          <cell r="D407">
            <v>279</v>
          </cell>
          <cell r="E407">
            <v>37</v>
          </cell>
          <cell r="F407">
            <v>316</v>
          </cell>
          <cell r="H407">
            <v>0.12119895742832319</v>
          </cell>
          <cell r="I407">
            <v>0.11384615384615385</v>
          </cell>
          <cell r="J407">
            <v>0.12028930338789494</v>
          </cell>
        </row>
        <row r="408">
          <cell r="B408" t="str">
            <v>Total</v>
          </cell>
          <cell r="D408">
            <v>2302</v>
          </cell>
          <cell r="E408">
            <v>325</v>
          </cell>
          <cell r="F408">
            <v>2627</v>
          </cell>
        </row>
        <row r="409">
          <cell r="A409" t="str">
            <v>Wakefield</v>
          </cell>
          <cell r="B409" t="str">
            <v>FSM</v>
          </cell>
          <cell r="C409">
            <v>0</v>
          </cell>
          <cell r="D409">
            <v>1184</v>
          </cell>
          <cell r="E409">
            <v>1866</v>
          </cell>
          <cell r="F409">
            <v>3050</v>
          </cell>
          <cell r="H409">
            <v>0.83734087694483739</v>
          </cell>
          <cell r="I409">
            <v>0.82058047493403696</v>
          </cell>
          <cell r="J409">
            <v>0.82700650759219085</v>
          </cell>
          <cell r="L409">
            <v>-1.0334369352646533E-2</v>
          </cell>
        </row>
        <row r="410">
          <cell r="C410">
            <v>1</v>
          </cell>
          <cell r="D410">
            <v>230</v>
          </cell>
          <cell r="E410">
            <v>408</v>
          </cell>
          <cell r="F410">
            <v>638</v>
          </cell>
          <cell r="H410">
            <v>0.16265912305516267</v>
          </cell>
          <cell r="I410">
            <v>0.17941952506596306</v>
          </cell>
          <cell r="J410">
            <v>0.17299349240780912</v>
          </cell>
        </row>
        <row r="411">
          <cell r="B411" t="str">
            <v>Total</v>
          </cell>
          <cell r="D411">
            <v>1414</v>
          </cell>
          <cell r="E411">
            <v>2274</v>
          </cell>
          <cell r="F411">
            <v>3688</v>
          </cell>
        </row>
        <row r="412">
          <cell r="A412" t="str">
            <v>Walsall</v>
          </cell>
          <cell r="B412" t="str">
            <v>FSM</v>
          </cell>
          <cell r="C412">
            <v>0</v>
          </cell>
          <cell r="D412">
            <v>1897</v>
          </cell>
          <cell r="E412">
            <v>605</v>
          </cell>
          <cell r="F412">
            <v>2502</v>
          </cell>
          <cell r="H412">
            <v>0.7462627852084972</v>
          </cell>
          <cell r="I412">
            <v>0.74783683559950553</v>
          </cell>
          <cell r="J412">
            <v>0.74664279319606086</v>
          </cell>
          <cell r="L412">
            <v>3.800079875636575E-4</v>
          </cell>
        </row>
        <row r="413">
          <cell r="C413">
            <v>1</v>
          </cell>
          <cell r="D413">
            <v>645</v>
          </cell>
          <cell r="E413">
            <v>204</v>
          </cell>
          <cell r="F413">
            <v>849</v>
          </cell>
          <cell r="H413">
            <v>0.25373721479150274</v>
          </cell>
          <cell r="I413">
            <v>0.25216316440049441</v>
          </cell>
          <cell r="J413">
            <v>0.25335720680393914</v>
          </cell>
        </row>
        <row r="414">
          <cell r="B414" t="str">
            <v>Total</v>
          </cell>
          <cell r="D414">
            <v>2542</v>
          </cell>
          <cell r="E414">
            <v>809</v>
          </cell>
          <cell r="F414">
            <v>3351</v>
          </cell>
        </row>
        <row r="415">
          <cell r="A415" t="str">
            <v>Waltham Forest</v>
          </cell>
          <cell r="B415" t="str">
            <v>FSM</v>
          </cell>
          <cell r="C415">
            <v>0</v>
          </cell>
          <cell r="D415">
            <v>983</v>
          </cell>
          <cell r="E415">
            <v>1066</v>
          </cell>
          <cell r="F415">
            <v>2049</v>
          </cell>
          <cell r="H415">
            <v>0.72760917838638051</v>
          </cell>
          <cell r="I415">
            <v>0.744413407821229</v>
          </cell>
          <cell r="J415">
            <v>0.73625583902263747</v>
          </cell>
          <cell r="L415">
            <v>8.6466606362569642E-3</v>
          </cell>
        </row>
        <row r="416">
          <cell r="C416">
            <v>1</v>
          </cell>
          <cell r="D416">
            <v>368</v>
          </cell>
          <cell r="E416">
            <v>366</v>
          </cell>
          <cell r="F416">
            <v>734</v>
          </cell>
          <cell r="H416">
            <v>0.27239082161361955</v>
          </cell>
          <cell r="I416">
            <v>0.25558659217877094</v>
          </cell>
          <cell r="J416">
            <v>0.26374416097736259</v>
          </cell>
        </row>
        <row r="417">
          <cell r="B417" t="str">
            <v>Total</v>
          </cell>
          <cell r="D417">
            <v>1351</v>
          </cell>
          <cell r="E417">
            <v>1432</v>
          </cell>
          <cell r="F417">
            <v>2783</v>
          </cell>
        </row>
        <row r="418">
          <cell r="A418" t="str">
            <v>Wandsworth</v>
          </cell>
          <cell r="B418" t="str">
            <v>FSM</v>
          </cell>
          <cell r="C418">
            <v>0</v>
          </cell>
          <cell r="D418">
            <v>1580</v>
          </cell>
          <cell r="E418">
            <v>72</v>
          </cell>
          <cell r="F418">
            <v>1652</v>
          </cell>
          <cell r="H418">
            <v>0.72146118721461183</v>
          </cell>
          <cell r="I418">
            <v>0.72</v>
          </cell>
          <cell r="J418">
            <v>0.72139737991266373</v>
          </cell>
          <cell r="L418">
            <v>-6.3807301948104467E-5</v>
          </cell>
        </row>
        <row r="419">
          <cell r="C419">
            <v>1</v>
          </cell>
          <cell r="D419">
            <v>610</v>
          </cell>
          <cell r="E419">
            <v>28</v>
          </cell>
          <cell r="F419">
            <v>638</v>
          </cell>
          <cell r="H419">
            <v>0.27853881278538811</v>
          </cell>
          <cell r="I419">
            <v>0.28000000000000003</v>
          </cell>
          <cell r="J419">
            <v>0.27860262008733622</v>
          </cell>
        </row>
        <row r="420">
          <cell r="B420" t="str">
            <v>Total</v>
          </cell>
          <cell r="D420">
            <v>2190</v>
          </cell>
          <cell r="E420">
            <v>100</v>
          </cell>
          <cell r="F420">
            <v>2290</v>
          </cell>
        </row>
        <row r="421">
          <cell r="A421" t="str">
            <v>Warrington</v>
          </cell>
          <cell r="B421" t="str">
            <v>FSM</v>
          </cell>
          <cell r="C421">
            <v>0</v>
          </cell>
          <cell r="D421">
            <v>1939</v>
          </cell>
          <cell r="E421">
            <v>198</v>
          </cell>
          <cell r="F421">
            <v>2137</v>
          </cell>
          <cell r="H421">
            <v>0.88136363636363635</v>
          </cell>
          <cell r="I421">
            <v>0.8839285714285714</v>
          </cell>
          <cell r="J421">
            <v>0.88160066006600657</v>
          </cell>
          <cell r="L421">
            <v>2.3702370237022041E-4</v>
          </cell>
        </row>
        <row r="422">
          <cell r="C422">
            <v>1</v>
          </cell>
          <cell r="D422">
            <v>261</v>
          </cell>
          <cell r="E422">
            <v>26</v>
          </cell>
          <cell r="F422">
            <v>287</v>
          </cell>
          <cell r="H422">
            <v>0.11863636363636364</v>
          </cell>
          <cell r="I422">
            <v>0.11607142857142858</v>
          </cell>
          <cell r="J422">
            <v>0.1183993399339934</v>
          </cell>
        </row>
        <row r="423">
          <cell r="B423" t="str">
            <v>Total</v>
          </cell>
          <cell r="D423">
            <v>2200</v>
          </cell>
          <cell r="E423">
            <v>224</v>
          </cell>
          <cell r="F423">
            <v>2424</v>
          </cell>
        </row>
        <row r="424">
          <cell r="A424" t="str">
            <v>Warwickshire</v>
          </cell>
          <cell r="B424" t="str">
            <v>FSM</v>
          </cell>
          <cell r="C424">
            <v>0</v>
          </cell>
          <cell r="D424">
            <v>4538</v>
          </cell>
          <cell r="E424">
            <v>586</v>
          </cell>
          <cell r="F424">
            <v>5124</v>
          </cell>
          <cell r="H424">
            <v>0.88910658307210033</v>
          </cell>
          <cell r="I424">
            <v>0.85923753665689151</v>
          </cell>
          <cell r="J424">
            <v>0.88558589699274115</v>
          </cell>
          <cell r="L424">
            <v>-3.520686079359181E-3</v>
          </cell>
        </row>
        <row r="425">
          <cell r="C425">
            <v>1</v>
          </cell>
          <cell r="D425">
            <v>566</v>
          </cell>
          <cell r="E425">
            <v>96</v>
          </cell>
          <cell r="F425">
            <v>662</v>
          </cell>
          <cell r="H425">
            <v>0.11089341692789968</v>
          </cell>
          <cell r="I425">
            <v>0.14076246334310852</v>
          </cell>
          <cell r="J425">
            <v>0.1144141030072589</v>
          </cell>
        </row>
        <row r="426">
          <cell r="B426" t="str">
            <v>Total</v>
          </cell>
          <cell r="D426">
            <v>5104</v>
          </cell>
          <cell r="E426">
            <v>682</v>
          </cell>
          <cell r="F426">
            <v>5786</v>
          </cell>
        </row>
        <row r="427">
          <cell r="A427" t="str">
            <v>West Berkshire</v>
          </cell>
          <cell r="B427" t="str">
            <v>FSM</v>
          </cell>
          <cell r="C427">
            <v>0</v>
          </cell>
          <cell r="D427">
            <v>1127</v>
          </cell>
          <cell r="E427">
            <v>466</v>
          </cell>
          <cell r="F427">
            <v>1593</v>
          </cell>
          <cell r="H427">
            <v>0.92377049180327864</v>
          </cell>
          <cell r="I427">
            <v>0.87593984962406013</v>
          </cell>
          <cell r="J427">
            <v>0.90924657534246578</v>
          </cell>
          <cell r="L427">
            <v>-1.4523916460812858E-2</v>
          </cell>
        </row>
        <row r="428">
          <cell r="C428">
            <v>1</v>
          </cell>
          <cell r="D428">
            <v>93</v>
          </cell>
          <cell r="E428">
            <v>66</v>
          </cell>
          <cell r="F428">
            <v>159</v>
          </cell>
          <cell r="H428">
            <v>7.6229508196721307E-2</v>
          </cell>
          <cell r="I428">
            <v>0.12406015037593984</v>
          </cell>
          <cell r="J428">
            <v>9.0753424657534248E-2</v>
          </cell>
        </row>
        <row r="429">
          <cell r="B429" t="str">
            <v>Total</v>
          </cell>
          <cell r="D429">
            <v>1220</v>
          </cell>
          <cell r="E429">
            <v>532</v>
          </cell>
          <cell r="F429">
            <v>1752</v>
          </cell>
        </row>
        <row r="430">
          <cell r="A430" t="str">
            <v>West Sussex</v>
          </cell>
          <cell r="B430" t="str">
            <v>FSM</v>
          </cell>
          <cell r="C430">
            <v>0</v>
          </cell>
          <cell r="D430">
            <v>4924</v>
          </cell>
          <cell r="E430">
            <v>2626</v>
          </cell>
          <cell r="F430">
            <v>7550</v>
          </cell>
          <cell r="H430">
            <v>0.91882813957827958</v>
          </cell>
          <cell r="I430">
            <v>0.93987115246957764</v>
          </cell>
          <cell r="J430">
            <v>0.92603949466454061</v>
          </cell>
          <cell r="L430">
            <v>7.2113550862610287E-3</v>
          </cell>
        </row>
        <row r="431">
          <cell r="C431">
            <v>1</v>
          </cell>
          <cell r="D431">
            <v>435</v>
          </cell>
          <cell r="E431">
            <v>168</v>
          </cell>
          <cell r="F431">
            <v>603</v>
          </cell>
          <cell r="H431">
            <v>8.1171860421720476E-2</v>
          </cell>
          <cell r="I431">
            <v>6.012884753042233E-2</v>
          </cell>
          <cell r="J431">
            <v>7.3960505335459337E-2</v>
          </cell>
        </row>
        <row r="432">
          <cell r="B432" t="str">
            <v>Total</v>
          </cell>
          <cell r="D432">
            <v>5359</v>
          </cell>
          <cell r="E432">
            <v>2794</v>
          </cell>
          <cell r="F432">
            <v>8153</v>
          </cell>
        </row>
        <row r="433">
          <cell r="A433" t="str">
            <v>Westminster</v>
          </cell>
          <cell r="B433" t="str">
            <v>FSM</v>
          </cell>
          <cell r="C433">
            <v>0</v>
          </cell>
          <cell r="D433">
            <v>750</v>
          </cell>
          <cell r="E433">
            <v>168</v>
          </cell>
          <cell r="F433">
            <v>918</v>
          </cell>
          <cell r="H433">
            <v>0.66312997347480107</v>
          </cell>
          <cell r="I433">
            <v>0.53503184713375795</v>
          </cell>
          <cell r="J433">
            <v>0.63529411764705879</v>
          </cell>
          <cell r="L433">
            <v>-2.7835855827742284E-2</v>
          </cell>
        </row>
        <row r="434">
          <cell r="C434">
            <v>1</v>
          </cell>
          <cell r="D434">
            <v>381</v>
          </cell>
          <cell r="E434">
            <v>146</v>
          </cell>
          <cell r="F434">
            <v>527</v>
          </cell>
          <cell r="H434">
            <v>0.33687002652519893</v>
          </cell>
          <cell r="I434">
            <v>0.46496815286624205</v>
          </cell>
          <cell r="J434">
            <v>0.36470588235294116</v>
          </cell>
        </row>
        <row r="435">
          <cell r="B435" t="str">
            <v>Total</v>
          </cell>
          <cell r="D435">
            <v>1131</v>
          </cell>
          <cell r="E435">
            <v>314</v>
          </cell>
          <cell r="F435">
            <v>1445</v>
          </cell>
        </row>
        <row r="436">
          <cell r="A436" t="str">
            <v>Wigan</v>
          </cell>
          <cell r="B436" t="str">
            <v>FSM</v>
          </cell>
          <cell r="C436">
            <v>0</v>
          </cell>
          <cell r="D436">
            <v>1635</v>
          </cell>
          <cell r="E436">
            <v>1271</v>
          </cell>
          <cell r="F436">
            <v>2906</v>
          </cell>
          <cell r="H436">
            <v>0.83079268292682928</v>
          </cell>
          <cell r="I436">
            <v>0.82747395833333337</v>
          </cell>
          <cell r="J436">
            <v>0.829337899543379</v>
          </cell>
          <cell r="L436">
            <v>-1.4547833834502866E-3</v>
          </cell>
        </row>
        <row r="437">
          <cell r="C437">
            <v>1</v>
          </cell>
          <cell r="D437">
            <v>333</v>
          </cell>
          <cell r="E437">
            <v>265</v>
          </cell>
          <cell r="F437">
            <v>598</v>
          </cell>
          <cell r="H437">
            <v>0.16920731707317074</v>
          </cell>
          <cell r="I437">
            <v>0.17252604166666666</v>
          </cell>
          <cell r="J437">
            <v>0.170662100456621</v>
          </cell>
        </row>
        <row r="438">
          <cell r="B438" t="str">
            <v>Total</v>
          </cell>
          <cell r="D438">
            <v>1968</v>
          </cell>
          <cell r="E438">
            <v>1536</v>
          </cell>
          <cell r="F438">
            <v>3504</v>
          </cell>
        </row>
        <row r="439">
          <cell r="A439" t="str">
            <v>Wiltshire</v>
          </cell>
          <cell r="B439" t="str">
            <v>FSM</v>
          </cell>
          <cell r="C439">
            <v>0</v>
          </cell>
          <cell r="D439">
            <v>4428</v>
          </cell>
          <cell r="E439">
            <v>237</v>
          </cell>
          <cell r="F439">
            <v>4665</v>
          </cell>
          <cell r="H439">
            <v>0.91886283461299023</v>
          </cell>
          <cell r="I439">
            <v>0.83157894736842108</v>
          </cell>
          <cell r="J439">
            <v>0.91398902821316619</v>
          </cell>
          <cell r="L439">
            <v>-4.8738063998240433E-3</v>
          </cell>
        </row>
        <row r="440">
          <cell r="C440">
            <v>1</v>
          </cell>
          <cell r="D440">
            <v>391</v>
          </cell>
          <cell r="E440">
            <v>48</v>
          </cell>
          <cell r="F440">
            <v>439</v>
          </cell>
          <cell r="H440">
            <v>8.1137165387009755E-2</v>
          </cell>
          <cell r="I440">
            <v>0.16842105263157894</v>
          </cell>
          <cell r="J440">
            <v>8.6010971786833854E-2</v>
          </cell>
        </row>
        <row r="441">
          <cell r="B441" t="str">
            <v>Total</v>
          </cell>
          <cell r="D441">
            <v>4819</v>
          </cell>
          <cell r="E441">
            <v>285</v>
          </cell>
          <cell r="F441">
            <v>5104</v>
          </cell>
        </row>
        <row r="442">
          <cell r="A442" t="str">
            <v>Windsor and Maidenhead</v>
          </cell>
          <cell r="B442" t="str">
            <v>FSM</v>
          </cell>
          <cell r="C442">
            <v>0</v>
          </cell>
          <cell r="D442">
            <v>1289</v>
          </cell>
          <cell r="E442">
            <v>28</v>
          </cell>
          <cell r="F442">
            <v>1317</v>
          </cell>
          <cell r="H442">
            <v>0.92203147353361947</v>
          </cell>
          <cell r="I442">
            <v>1</v>
          </cell>
          <cell r="J442">
            <v>0.92356241234221603</v>
          </cell>
          <cell r="L442">
            <v>1.5309388085965603E-3</v>
          </cell>
        </row>
        <row r="443">
          <cell r="C443">
            <v>1</v>
          </cell>
          <cell r="D443">
            <v>109</v>
          </cell>
          <cell r="E443">
            <v>0</v>
          </cell>
          <cell r="F443">
            <v>109</v>
          </cell>
          <cell r="H443">
            <v>7.7968526466380542E-2</v>
          </cell>
          <cell r="I443">
            <v>0</v>
          </cell>
          <cell r="J443">
            <v>7.6437587657784009E-2</v>
          </cell>
        </row>
        <row r="444">
          <cell r="B444" t="str">
            <v>Total</v>
          </cell>
          <cell r="D444">
            <v>1398</v>
          </cell>
          <cell r="E444">
            <v>28</v>
          </cell>
          <cell r="F444">
            <v>1426</v>
          </cell>
        </row>
        <row r="445">
          <cell r="A445" t="str">
            <v>Wirral</v>
          </cell>
          <cell r="B445" t="str">
            <v>FSM</v>
          </cell>
          <cell r="C445">
            <v>0</v>
          </cell>
          <cell r="D445">
            <v>2522</v>
          </cell>
          <cell r="F445">
            <v>2522</v>
          </cell>
          <cell r="H445">
            <v>0.6990022172949002</v>
          </cell>
          <cell r="I445" t="e">
            <v>#DIV/0!</v>
          </cell>
          <cell r="J445">
            <v>0.6990022172949002</v>
          </cell>
          <cell r="L445">
            <v>0</v>
          </cell>
        </row>
        <row r="446">
          <cell r="C446">
            <v>1</v>
          </cell>
          <cell r="D446">
            <v>1086</v>
          </cell>
          <cell r="F446">
            <v>1086</v>
          </cell>
          <cell r="H446">
            <v>0.3009977827050998</v>
          </cell>
          <cell r="I446" t="e">
            <v>#DIV/0!</v>
          </cell>
          <cell r="J446">
            <v>0.3009977827050998</v>
          </cell>
        </row>
        <row r="447">
          <cell r="B447" t="str">
            <v>Total</v>
          </cell>
          <cell r="D447">
            <v>3608</v>
          </cell>
          <cell r="F447">
            <v>3608</v>
          </cell>
        </row>
        <row r="448">
          <cell r="A448" t="str">
            <v>Wokingham</v>
          </cell>
          <cell r="B448" t="str">
            <v>FSM</v>
          </cell>
          <cell r="C448">
            <v>0</v>
          </cell>
          <cell r="D448">
            <v>1237</v>
          </cell>
          <cell r="E448">
            <v>502</v>
          </cell>
          <cell r="F448">
            <v>1739</v>
          </cell>
          <cell r="H448">
            <v>0.95373939861218193</v>
          </cell>
          <cell r="I448">
            <v>0.92962962962962958</v>
          </cell>
          <cell r="J448">
            <v>0.94665215024496463</v>
          </cell>
          <cell r="L448">
            <v>-7.0872483672173026E-3</v>
          </cell>
        </row>
        <row r="449">
          <cell r="C449">
            <v>1</v>
          </cell>
          <cell r="D449">
            <v>60</v>
          </cell>
          <cell r="E449">
            <v>38</v>
          </cell>
          <cell r="F449">
            <v>98</v>
          </cell>
          <cell r="H449">
            <v>4.626060138781804E-2</v>
          </cell>
          <cell r="I449">
            <v>7.0370370370370375E-2</v>
          </cell>
          <cell r="J449">
            <v>5.3347849755035384E-2</v>
          </cell>
        </row>
        <row r="450">
          <cell r="B450" t="str">
            <v>Total</v>
          </cell>
          <cell r="D450">
            <v>1297</v>
          </cell>
          <cell r="E450">
            <v>540</v>
          </cell>
          <cell r="F450">
            <v>1837</v>
          </cell>
        </row>
        <row r="451">
          <cell r="A451" t="str">
            <v>Wolverhampton</v>
          </cell>
          <cell r="B451" t="str">
            <v>FSM</v>
          </cell>
          <cell r="C451">
            <v>0</v>
          </cell>
          <cell r="D451">
            <v>1565</v>
          </cell>
          <cell r="E451">
            <v>629</v>
          </cell>
          <cell r="F451">
            <v>2194</v>
          </cell>
          <cell r="H451">
            <v>0.76416015625</v>
          </cell>
          <cell r="I451">
            <v>0.74174528301886788</v>
          </cell>
          <cell r="J451">
            <v>0.75759668508287292</v>
          </cell>
          <cell r="L451">
            <v>-6.5634711671270773E-3</v>
          </cell>
        </row>
        <row r="452">
          <cell r="C452">
            <v>1</v>
          </cell>
          <cell r="D452">
            <v>483</v>
          </cell>
          <cell r="E452">
            <v>219</v>
          </cell>
          <cell r="F452">
            <v>702</v>
          </cell>
          <cell r="H452">
            <v>0.23583984375</v>
          </cell>
          <cell r="I452">
            <v>0.25825471698113206</v>
          </cell>
          <cell r="J452">
            <v>0.24240331491712708</v>
          </cell>
        </row>
        <row r="453">
          <cell r="B453" t="str">
            <v>Total</v>
          </cell>
          <cell r="D453">
            <v>2048</v>
          </cell>
          <cell r="E453">
            <v>848</v>
          </cell>
          <cell r="F453">
            <v>2896</v>
          </cell>
        </row>
        <row r="454">
          <cell r="A454" t="str">
            <v>Worcestershire</v>
          </cell>
          <cell r="B454" t="str">
            <v>FSM</v>
          </cell>
          <cell r="C454">
            <v>0</v>
          </cell>
          <cell r="D454">
            <v>4941</v>
          </cell>
          <cell r="E454">
            <v>222</v>
          </cell>
          <cell r="F454">
            <v>5163</v>
          </cell>
          <cell r="H454">
            <v>0.87590852685694021</v>
          </cell>
          <cell r="I454">
            <v>0.9173553719008265</v>
          </cell>
          <cell r="J454">
            <v>0.87761346251912287</v>
          </cell>
          <cell r="L454">
            <v>1.7049356621826606E-3</v>
          </cell>
        </row>
        <row r="455">
          <cell r="C455">
            <v>1</v>
          </cell>
          <cell r="D455">
            <v>700</v>
          </cell>
          <cell r="E455">
            <v>20</v>
          </cell>
          <cell r="F455">
            <v>720</v>
          </cell>
          <cell r="H455">
            <v>0.12409147314305974</v>
          </cell>
          <cell r="I455">
            <v>8.2644628099173556E-2</v>
          </cell>
          <cell r="J455">
            <v>0.12238653748087711</v>
          </cell>
        </row>
        <row r="456">
          <cell r="B456" t="str">
            <v>Total</v>
          </cell>
          <cell r="D456">
            <v>5641</v>
          </cell>
          <cell r="E456">
            <v>242</v>
          </cell>
          <cell r="F456">
            <v>5883</v>
          </cell>
        </row>
        <row r="457">
          <cell r="A457" t="str">
            <v>York</v>
          </cell>
          <cell r="B457" t="str">
            <v>FSM</v>
          </cell>
          <cell r="C457">
            <v>0</v>
          </cell>
          <cell r="D457">
            <v>1415</v>
          </cell>
          <cell r="E457">
            <v>226</v>
          </cell>
          <cell r="F457">
            <v>1641</v>
          </cell>
          <cell r="H457">
            <v>0.90127388535031849</v>
          </cell>
          <cell r="I457">
            <v>0.93388429752066116</v>
          </cell>
          <cell r="J457">
            <v>0.9056291390728477</v>
          </cell>
          <cell r="L457">
            <v>4.3552537225292065E-3</v>
          </cell>
        </row>
        <row r="458">
          <cell r="C458">
            <v>1</v>
          </cell>
          <cell r="D458">
            <v>155</v>
          </cell>
          <cell r="E458">
            <v>16</v>
          </cell>
          <cell r="F458">
            <v>171</v>
          </cell>
          <cell r="H458">
            <v>9.8726114649681534E-2</v>
          </cell>
          <cell r="I458">
            <v>6.6115702479338845E-2</v>
          </cell>
          <cell r="J458">
            <v>9.4370860927152314E-2</v>
          </cell>
        </row>
        <row r="459">
          <cell r="B459" t="str">
            <v>Total</v>
          </cell>
          <cell r="D459">
            <v>1570</v>
          </cell>
          <cell r="E459">
            <v>242</v>
          </cell>
          <cell r="F459">
            <v>1812</v>
          </cell>
        </row>
      </sheetData>
      <sheetData sheetId="8" refreshError="1">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efreshError="1">
        <row r="6">
          <cell r="A6" t="str">
            <v>North East</v>
          </cell>
          <cell r="B6" t="str">
            <v>North East</v>
          </cell>
        </row>
        <row r="8">
          <cell r="A8" t="str">
            <v>Darlington</v>
          </cell>
          <cell r="B8">
            <v>841</v>
          </cell>
          <cell r="C8">
            <v>0.72633935301788355</v>
          </cell>
          <cell r="D8" t="str">
            <v/>
          </cell>
          <cell r="F8" t="str">
            <v/>
          </cell>
          <cell r="G8" t="str">
            <v/>
          </cell>
          <cell r="I8" t="str">
            <v/>
          </cell>
          <cell r="J8" t="str">
            <v/>
          </cell>
          <cell r="L8" t="str">
            <v/>
          </cell>
          <cell r="M8" t="str">
            <v/>
          </cell>
          <cell r="O8" t="str">
            <v/>
          </cell>
          <cell r="P8" t="str">
            <v/>
          </cell>
          <cell r="R8">
            <v>0</v>
          </cell>
          <cell r="T8">
            <v>0</v>
          </cell>
        </row>
        <row r="9">
          <cell r="A9" t="str">
            <v>Durham</v>
          </cell>
          <cell r="B9">
            <v>840</v>
          </cell>
          <cell r="C9">
            <v>2.689439911815867E-2</v>
          </cell>
          <cell r="D9" t="str">
            <v/>
          </cell>
          <cell r="F9" t="str">
            <v/>
          </cell>
          <cell r="G9" t="str">
            <v/>
          </cell>
          <cell r="I9" t="str">
            <v/>
          </cell>
          <cell r="J9" t="str">
            <v/>
          </cell>
          <cell r="L9" t="str">
            <v/>
          </cell>
          <cell r="M9" t="str">
            <v/>
          </cell>
          <cell r="O9" t="str">
            <v/>
          </cell>
          <cell r="P9" t="str">
            <v/>
          </cell>
          <cell r="R9">
            <v>0</v>
          </cell>
          <cell r="T9">
            <v>0</v>
          </cell>
        </row>
        <row r="10">
          <cell r="A10" t="str">
            <v>Gateshead</v>
          </cell>
          <cell r="B10">
            <v>390</v>
          </cell>
          <cell r="C10">
            <v>7.9833852287227813E-4</v>
          </cell>
          <cell r="D10" t="str">
            <v/>
          </cell>
          <cell r="F10" t="str">
            <v/>
          </cell>
          <cell r="G10" t="str">
            <v/>
          </cell>
          <cell r="I10" t="str">
            <v/>
          </cell>
          <cell r="J10" t="str">
            <v/>
          </cell>
          <cell r="L10" t="str">
            <v/>
          </cell>
          <cell r="M10" t="str">
            <v/>
          </cell>
          <cell r="O10" t="str">
            <v/>
          </cell>
          <cell r="P10" t="str">
            <v/>
          </cell>
          <cell r="R10">
            <v>0</v>
          </cell>
          <cell r="T10">
            <v>0</v>
          </cell>
        </row>
        <row r="11">
          <cell r="A11" t="str">
            <v>Middlesbrough</v>
          </cell>
          <cell r="B11">
            <v>806</v>
          </cell>
          <cell r="C11">
            <v>0.23858539584886435</v>
          </cell>
          <cell r="D11" t="str">
            <v/>
          </cell>
          <cell r="F11">
            <v>13.792399443269263</v>
          </cell>
          <cell r="G11">
            <v>13.314708405575947</v>
          </cell>
          <cell r="I11">
            <v>22.145714285714284</v>
          </cell>
          <cell r="J11">
            <v>22.198711063372716</v>
          </cell>
          <cell r="L11" t="str">
            <v/>
          </cell>
          <cell r="M11" t="str">
            <v/>
          </cell>
          <cell r="O11">
            <v>9.860916361129032</v>
          </cell>
          <cell r="P11">
            <v>9.9004184533960142</v>
          </cell>
          <cell r="R11">
            <v>1</v>
          </cell>
          <cell r="T11">
            <v>0</v>
          </cell>
        </row>
        <row r="12">
          <cell r="A12" t="str">
            <v>Newcastle upon Tyne</v>
          </cell>
          <cell r="B12">
            <v>391</v>
          </cell>
          <cell r="C12">
            <v>2.2866567760979901E-2</v>
          </cell>
          <cell r="D12" t="str">
            <v/>
          </cell>
          <cell r="F12" t="str">
            <v/>
          </cell>
          <cell r="G12" t="str">
            <v/>
          </cell>
          <cell r="I12" t="str">
            <v/>
          </cell>
          <cell r="J12" t="str">
            <v/>
          </cell>
          <cell r="L12" t="str">
            <v/>
          </cell>
          <cell r="M12" t="str">
            <v/>
          </cell>
          <cell r="O12">
            <v>8.7743736027347978</v>
          </cell>
          <cell r="P12">
            <v>8.7743736027347978</v>
          </cell>
          <cell r="R12">
            <v>1</v>
          </cell>
          <cell r="T12">
            <v>0</v>
          </cell>
        </row>
        <row r="13">
          <cell r="A13" t="str">
            <v>North Tyneside</v>
          </cell>
          <cell r="B13">
            <v>392</v>
          </cell>
          <cell r="C13">
            <v>0.78024436912419781</v>
          </cell>
          <cell r="D13" t="str">
            <v/>
          </cell>
          <cell r="F13" t="str">
            <v/>
          </cell>
          <cell r="G13" t="str">
            <v/>
          </cell>
          <cell r="I13" t="str">
            <v/>
          </cell>
          <cell r="J13" t="str">
            <v/>
          </cell>
          <cell r="L13" t="str">
            <v/>
          </cell>
          <cell r="M13" t="str">
            <v/>
          </cell>
          <cell r="O13">
            <v>60.228352551915265</v>
          </cell>
          <cell r="P13">
            <v>60.716486200435845</v>
          </cell>
          <cell r="R13">
            <v>1</v>
          </cell>
          <cell r="T13" t="str">
            <v>#</v>
          </cell>
        </row>
        <row r="14">
          <cell r="A14" t="str">
            <v>Northumberland</v>
          </cell>
          <cell r="B14">
            <v>929</v>
          </cell>
          <cell r="C14">
            <v>0.10187691486188873</v>
          </cell>
          <cell r="D14" t="str">
            <v/>
          </cell>
          <cell r="F14" t="str">
            <v/>
          </cell>
          <cell r="G14" t="str">
            <v/>
          </cell>
          <cell r="I14" t="str">
            <v/>
          </cell>
          <cell r="J14" t="str">
            <v/>
          </cell>
          <cell r="L14" t="str">
            <v/>
          </cell>
          <cell r="M14" t="str">
            <v/>
          </cell>
          <cell r="O14">
            <v>17.927293090112776</v>
          </cell>
          <cell r="P14">
            <v>17.94649653538136</v>
          </cell>
          <cell r="R14">
            <v>0</v>
          </cell>
          <cell r="T14">
            <v>0</v>
          </cell>
        </row>
        <row r="15">
          <cell r="A15" t="str">
            <v>Redcar and Cleveland</v>
          </cell>
          <cell r="B15">
            <v>807</v>
          </cell>
          <cell r="C15">
            <v>2.9775568211698258E-2</v>
          </cell>
          <cell r="D15" t="str">
            <v/>
          </cell>
          <cell r="F15" t="str">
            <v/>
          </cell>
          <cell r="G15" t="str">
            <v/>
          </cell>
          <cell r="I15" t="str">
            <v/>
          </cell>
          <cell r="J15" t="str">
            <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t="str">
            <v/>
          </cell>
          <cell r="F16" t="str">
            <v/>
          </cell>
          <cell r="G16" t="str">
            <v/>
          </cell>
          <cell r="I16" t="str">
            <v/>
          </cell>
          <cell r="J16" t="str">
            <v/>
          </cell>
          <cell r="L16" t="str">
            <v/>
          </cell>
          <cell r="M16" t="str">
            <v/>
          </cell>
          <cell r="O16" t="str">
            <v/>
          </cell>
          <cell r="P16" t="str">
            <v/>
          </cell>
          <cell r="R16">
            <v>0</v>
          </cell>
          <cell r="T16">
            <v>0</v>
          </cell>
        </row>
        <row r="17">
          <cell r="A17" t="str">
            <v>Stockton-on-Tees</v>
          </cell>
          <cell r="B17">
            <v>808</v>
          </cell>
          <cell r="C17">
            <v>0.13919798732706898</v>
          </cell>
          <cell r="D17" t="str">
            <v/>
          </cell>
          <cell r="F17" t="str">
            <v/>
          </cell>
          <cell r="G17" t="str">
            <v/>
          </cell>
          <cell r="I17" t="str">
            <v/>
          </cell>
          <cell r="J17" t="str">
            <v/>
          </cell>
          <cell r="L17" t="str">
            <v/>
          </cell>
          <cell r="M17" t="str">
            <v/>
          </cell>
          <cell r="O17" t="str">
            <v/>
          </cell>
          <cell r="P17" t="str">
            <v/>
          </cell>
          <cell r="R17">
            <v>0</v>
          </cell>
          <cell r="T17">
            <v>0</v>
          </cell>
        </row>
        <row r="18">
          <cell r="A18" t="str">
            <v>Sunderland</v>
          </cell>
          <cell r="B18">
            <v>394</v>
          </cell>
          <cell r="C18">
            <v>0.30054031753498189</v>
          </cell>
          <cell r="D18" t="str">
            <v/>
          </cell>
          <cell r="F18" t="str">
            <v/>
          </cell>
          <cell r="G18" t="str">
            <v/>
          </cell>
          <cell r="I18" t="str">
            <v/>
          </cell>
          <cell r="J18" t="str">
            <v/>
          </cell>
          <cell r="L18" t="str">
            <v/>
          </cell>
          <cell r="M18" t="str">
            <v/>
          </cell>
          <cell r="O18" t="str">
            <v/>
          </cell>
          <cell r="P18" t="str">
            <v/>
          </cell>
          <cell r="R18">
            <v>0</v>
          </cell>
          <cell r="T18">
            <v>0</v>
          </cell>
        </row>
        <row r="20">
          <cell r="A20" t="str">
            <v>North West</v>
          </cell>
          <cell r="B20" t="str">
            <v>North West</v>
          </cell>
        </row>
        <row r="22">
          <cell r="A22" t="str">
            <v>Blackburn with Darwen</v>
          </cell>
          <cell r="B22">
            <v>889</v>
          </cell>
          <cell r="C22">
            <v>0.132684123288766</v>
          </cell>
          <cell r="D22" t="str">
            <v/>
          </cell>
          <cell r="F22">
            <v>47.320382827202899</v>
          </cell>
          <cell r="G22">
            <v>47.569801637025066</v>
          </cell>
          <cell r="I22">
            <v>48.565107643860728</v>
          </cell>
          <cell r="J22">
            <v>48.784027782774615</v>
          </cell>
          <cell r="L22" t="str">
            <v/>
          </cell>
          <cell r="M22" t="str">
            <v/>
          </cell>
          <cell r="O22" t="str">
            <v/>
          </cell>
          <cell r="P22" t="str">
            <v/>
          </cell>
          <cell r="R22">
            <v>0</v>
          </cell>
          <cell r="T22">
            <v>0</v>
          </cell>
        </row>
        <row r="23">
          <cell r="A23" t="str">
            <v>Blackpool</v>
          </cell>
          <cell r="B23">
            <v>890</v>
          </cell>
          <cell r="C23">
            <v>0.12818600595073104</v>
          </cell>
          <cell r="D23" t="str">
            <v/>
          </cell>
          <cell r="F23" t="str">
            <v/>
          </cell>
          <cell r="G23" t="str">
            <v/>
          </cell>
          <cell r="I23" t="str">
            <v/>
          </cell>
          <cell r="J23" t="str">
            <v/>
          </cell>
          <cell r="L23" t="str">
            <v/>
          </cell>
          <cell r="M23" t="str">
            <v/>
          </cell>
          <cell r="O23">
            <v>22.369226236975241</v>
          </cell>
          <cell r="P23">
            <v>22.677244100180541</v>
          </cell>
          <cell r="R23">
            <v>1</v>
          </cell>
          <cell r="T23">
            <v>0</v>
          </cell>
        </row>
        <row r="24">
          <cell r="A24" t="str">
            <v>Bolton</v>
          </cell>
          <cell r="B24">
            <v>350</v>
          </cell>
          <cell r="C24">
            <v>0.53211977679959999</v>
          </cell>
          <cell r="D24" t="str">
            <v/>
          </cell>
          <cell r="F24" t="str">
            <v/>
          </cell>
          <cell r="G24" t="str">
            <v/>
          </cell>
          <cell r="I24" t="str">
            <v/>
          </cell>
          <cell r="J24" t="str">
            <v/>
          </cell>
          <cell r="L24" t="str">
            <v/>
          </cell>
          <cell r="M24" t="str">
            <v/>
          </cell>
          <cell r="O24" t="str">
            <v/>
          </cell>
          <cell r="P24" t="str">
            <v/>
          </cell>
          <cell r="R24">
            <v>0</v>
          </cell>
          <cell r="T24">
            <v>0</v>
          </cell>
        </row>
        <row r="25">
          <cell r="A25" t="str">
            <v>Bury</v>
          </cell>
          <cell r="B25">
            <v>351</v>
          </cell>
          <cell r="C25">
            <v>1.3625184456468285E-2</v>
          </cell>
          <cell r="D25" t="str">
            <v/>
          </cell>
          <cell r="F25" t="str">
            <v/>
          </cell>
          <cell r="G25" t="str">
            <v/>
          </cell>
          <cell r="I25" t="str">
            <v/>
          </cell>
          <cell r="J25" t="str">
            <v/>
          </cell>
          <cell r="L25" t="str">
            <v/>
          </cell>
          <cell r="M25" t="str">
            <v/>
          </cell>
          <cell r="O25" t="str">
            <v/>
          </cell>
          <cell r="P25" t="str">
            <v/>
          </cell>
          <cell r="R25">
            <v>0</v>
          </cell>
          <cell r="T25">
            <v>0</v>
          </cell>
        </row>
        <row r="26">
          <cell r="A26" t="str">
            <v>Cheshire East</v>
          </cell>
          <cell r="B26">
            <v>895</v>
          </cell>
          <cell r="C26">
            <v>0.33822104906681583</v>
          </cell>
          <cell r="D26" t="str">
            <v/>
          </cell>
          <cell r="F26" t="str">
            <v/>
          </cell>
          <cell r="G26" t="str">
            <v/>
          </cell>
          <cell r="I26" t="str">
            <v/>
          </cell>
          <cell r="J26" t="str">
            <v/>
          </cell>
          <cell r="L26" t="str">
            <v/>
          </cell>
          <cell r="M26" t="str">
            <v/>
          </cell>
          <cell r="O26" t="str">
            <v/>
          </cell>
          <cell r="P26" t="str">
            <v/>
          </cell>
          <cell r="R26">
            <v>0</v>
          </cell>
          <cell r="T26">
            <v>0</v>
          </cell>
        </row>
        <row r="27">
          <cell r="A27" t="str">
            <v>Cheshire West and Chester</v>
          </cell>
          <cell r="B27">
            <v>896</v>
          </cell>
          <cell r="C27">
            <v>0.27132586555764238</v>
          </cell>
          <cell r="D27" t="str">
            <v/>
          </cell>
          <cell r="F27" t="str">
            <v/>
          </cell>
          <cell r="G27" t="str">
            <v/>
          </cell>
          <cell r="I27" t="str">
            <v/>
          </cell>
          <cell r="J27" t="str">
            <v/>
          </cell>
          <cell r="L27" t="str">
            <v/>
          </cell>
          <cell r="M27" t="str">
            <v/>
          </cell>
          <cell r="O27" t="str">
            <v/>
          </cell>
          <cell r="P27" t="str">
            <v/>
          </cell>
          <cell r="R27">
            <v>0</v>
          </cell>
          <cell r="T27">
            <v>0</v>
          </cell>
        </row>
        <row r="28">
          <cell r="A28" t="str">
            <v>Cumbria</v>
          </cell>
          <cell r="B28">
            <v>909</v>
          </cell>
          <cell r="C28">
            <v>3.2318858265086677E-5</v>
          </cell>
          <cell r="D28" t="str">
            <v/>
          </cell>
          <cell r="F28" t="str">
            <v/>
          </cell>
          <cell r="G28" t="str">
            <v/>
          </cell>
          <cell r="I28" t="str">
            <v/>
          </cell>
          <cell r="J28" t="str">
            <v/>
          </cell>
          <cell r="L28" t="str">
            <v/>
          </cell>
          <cell r="M28" t="str">
            <v/>
          </cell>
          <cell r="O28" t="str">
            <v/>
          </cell>
          <cell r="P28" t="str">
            <v/>
          </cell>
          <cell r="R28">
            <v>0</v>
          </cell>
          <cell r="T28">
            <v>0</v>
          </cell>
        </row>
        <row r="29">
          <cell r="A29" t="str">
            <v>Halton</v>
          </cell>
          <cell r="B29">
            <v>876</v>
          </cell>
          <cell r="C29">
            <v>0</v>
          </cell>
          <cell r="D29" t="str">
            <v/>
          </cell>
          <cell r="F29" t="str">
            <v/>
          </cell>
          <cell r="G29" t="str">
            <v/>
          </cell>
          <cell r="I29" t="str">
            <v/>
          </cell>
          <cell r="J29" t="str">
            <v/>
          </cell>
          <cell r="L29" t="str">
            <v/>
          </cell>
          <cell r="M29" t="str">
            <v/>
          </cell>
          <cell r="O29" t="str">
            <v/>
          </cell>
          <cell r="P29" t="str">
            <v/>
          </cell>
          <cell r="R29">
            <v>0</v>
          </cell>
          <cell r="T29">
            <v>0</v>
          </cell>
        </row>
        <row r="30">
          <cell r="A30" t="str">
            <v>Knowsley</v>
          </cell>
          <cell r="B30">
            <v>340</v>
          </cell>
          <cell r="C30">
            <v>0</v>
          </cell>
          <cell r="D30" t="str">
            <v/>
          </cell>
          <cell r="F30" t="str">
            <v/>
          </cell>
          <cell r="G30" t="str">
            <v/>
          </cell>
          <cell r="I30" t="str">
            <v/>
          </cell>
          <cell r="J30" t="str">
            <v/>
          </cell>
          <cell r="L30" t="str">
            <v/>
          </cell>
          <cell r="M30" t="str">
            <v/>
          </cell>
          <cell r="O30" t="str">
            <v/>
          </cell>
          <cell r="P30" t="str">
            <v/>
          </cell>
          <cell r="R30">
            <v>0</v>
          </cell>
          <cell r="T30">
            <v>0</v>
          </cell>
        </row>
        <row r="31">
          <cell r="A31" t="str">
            <v>Lancashire</v>
          </cell>
          <cell r="B31">
            <v>888</v>
          </cell>
          <cell r="C31">
            <v>0.32224168004442966</v>
          </cell>
          <cell r="D31" t="str">
            <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t="str">
            <v/>
          </cell>
          <cell r="F32" t="str">
            <v/>
          </cell>
          <cell r="G32" t="str">
            <v/>
          </cell>
          <cell r="I32" t="str">
            <v/>
          </cell>
          <cell r="J32" t="str">
            <v/>
          </cell>
          <cell r="L32">
            <v>14.69772999977129</v>
          </cell>
          <cell r="M32" t="str">
            <v/>
          </cell>
          <cell r="O32" t="str">
            <v/>
          </cell>
          <cell r="P32" t="str">
            <v/>
          </cell>
          <cell r="R32">
            <v>0</v>
          </cell>
          <cell r="T32">
            <v>0</v>
          </cell>
        </row>
        <row r="33">
          <cell r="A33" t="str">
            <v>Manchester</v>
          </cell>
          <cell r="B33">
            <v>352</v>
          </cell>
          <cell r="C33">
            <v>0.1643475682694171</v>
          </cell>
          <cell r="D33" t="str">
            <v/>
          </cell>
          <cell r="F33">
            <v>14.762569202255335</v>
          </cell>
          <cell r="G33">
            <v>14.762569202255335</v>
          </cell>
          <cell r="I33" t="str">
            <v/>
          </cell>
          <cell r="J33" t="str">
            <v/>
          </cell>
          <cell r="L33" t="str">
            <v/>
          </cell>
          <cell r="M33" t="str">
            <v/>
          </cell>
          <cell r="O33" t="str">
            <v/>
          </cell>
          <cell r="P33" t="str">
            <v/>
          </cell>
          <cell r="R33">
            <v>0</v>
          </cell>
          <cell r="T33">
            <v>0</v>
          </cell>
        </row>
        <row r="34">
          <cell r="A34" t="str">
            <v>Oldham</v>
          </cell>
          <cell r="B34">
            <v>353</v>
          </cell>
          <cell r="C34">
            <v>1.0237737831000915</v>
          </cell>
          <cell r="D34" t="str">
            <v/>
          </cell>
          <cell r="F34" t="str">
            <v/>
          </cell>
          <cell r="G34" t="str">
            <v/>
          </cell>
          <cell r="I34" t="str">
            <v/>
          </cell>
          <cell r="J34" t="str">
            <v/>
          </cell>
          <cell r="L34" t="str">
            <v/>
          </cell>
          <cell r="M34" t="str">
            <v/>
          </cell>
          <cell r="O34" t="str">
            <v/>
          </cell>
          <cell r="P34" t="str">
            <v/>
          </cell>
          <cell r="R34">
            <v>1</v>
          </cell>
          <cell r="T34">
            <v>0</v>
          </cell>
        </row>
        <row r="35">
          <cell r="A35" t="str">
            <v>Rochdale</v>
          </cell>
          <cell r="B35">
            <v>354</v>
          </cell>
          <cell r="C35">
            <v>0.77130890997015067</v>
          </cell>
          <cell r="D35" t="str">
            <v/>
          </cell>
          <cell r="F35" t="str">
            <v/>
          </cell>
          <cell r="G35" t="str">
            <v/>
          </cell>
          <cell r="I35">
            <v>11.754866647923905</v>
          </cell>
          <cell r="J35">
            <v>11.754866647923905</v>
          </cell>
          <cell r="L35" t="str">
            <v/>
          </cell>
          <cell r="M35" t="str">
            <v/>
          </cell>
          <cell r="O35" t="str">
            <v/>
          </cell>
          <cell r="P35" t="str">
            <v/>
          </cell>
          <cell r="R35">
            <v>0</v>
          </cell>
          <cell r="T35">
            <v>0</v>
          </cell>
        </row>
        <row r="36">
          <cell r="A36" t="str">
            <v>Salford</v>
          </cell>
          <cell r="B36">
            <v>355</v>
          </cell>
          <cell r="C36">
            <v>1.8165833496120512E-2</v>
          </cell>
          <cell r="D36" t="str">
            <v/>
          </cell>
          <cell r="F36" t="str">
            <v/>
          </cell>
          <cell r="G36" t="str">
            <v/>
          </cell>
          <cell r="I36" t="str">
            <v/>
          </cell>
          <cell r="J36" t="str">
            <v/>
          </cell>
          <cell r="L36" t="str">
            <v/>
          </cell>
          <cell r="M36" t="str">
            <v/>
          </cell>
          <cell r="O36" t="str">
            <v/>
          </cell>
          <cell r="P36" t="str">
            <v/>
          </cell>
          <cell r="R36">
            <v>0</v>
          </cell>
          <cell r="T36" t="str">
            <v>#</v>
          </cell>
        </row>
        <row r="37">
          <cell r="A37" t="str">
            <v>Sefton</v>
          </cell>
          <cell r="B37">
            <v>343</v>
          </cell>
          <cell r="C37">
            <v>2.1039019411400579</v>
          </cell>
          <cell r="D37" t="str">
            <v/>
          </cell>
          <cell r="F37" t="str">
            <v/>
          </cell>
          <cell r="G37" t="str">
            <v/>
          </cell>
          <cell r="I37" t="str">
            <v/>
          </cell>
          <cell r="J37" t="str">
            <v/>
          </cell>
          <cell r="L37" t="str">
            <v/>
          </cell>
          <cell r="M37" t="str">
            <v/>
          </cell>
          <cell r="O37">
            <v>42.719798854231001</v>
          </cell>
          <cell r="P37">
            <v>42.719798854231001</v>
          </cell>
          <cell r="R37">
            <v>0</v>
          </cell>
          <cell r="T37" t="str">
            <v>#</v>
          </cell>
        </row>
        <row r="38">
          <cell r="A38" t="str">
            <v>St. Helens</v>
          </cell>
          <cell r="B38">
            <v>342</v>
          </cell>
          <cell r="C38">
            <v>0</v>
          </cell>
          <cell r="D38" t="str">
            <v/>
          </cell>
          <cell r="F38" t="str">
            <v/>
          </cell>
          <cell r="G38" t="str">
            <v/>
          </cell>
          <cell r="I38" t="str">
            <v/>
          </cell>
          <cell r="J38" t="str">
            <v/>
          </cell>
          <cell r="L38" t="str">
            <v/>
          </cell>
          <cell r="M38" t="str">
            <v/>
          </cell>
          <cell r="O38" t="str">
            <v/>
          </cell>
          <cell r="P38" t="str">
            <v/>
          </cell>
          <cell r="R38">
            <v>0</v>
          </cell>
          <cell r="T38">
            <v>0</v>
          </cell>
        </row>
        <row r="39">
          <cell r="A39" t="str">
            <v>Stockport</v>
          </cell>
          <cell r="B39">
            <v>356</v>
          </cell>
          <cell r="C39">
            <v>2.7377614266089575E-2</v>
          </cell>
          <cell r="D39" t="str">
            <v/>
          </cell>
          <cell r="F39" t="str">
            <v/>
          </cell>
          <cell r="G39" t="str">
            <v/>
          </cell>
          <cell r="I39" t="str">
            <v/>
          </cell>
          <cell r="J39" t="str">
            <v/>
          </cell>
          <cell r="L39">
            <v>11.054485557809762</v>
          </cell>
          <cell r="M39">
            <v>11.054485557809762</v>
          </cell>
          <cell r="O39" t="str">
            <v/>
          </cell>
          <cell r="P39" t="str">
            <v/>
          </cell>
          <cell r="R39">
            <v>0</v>
          </cell>
          <cell r="T39">
            <v>0</v>
          </cell>
        </row>
        <row r="40">
          <cell r="A40" t="str">
            <v>Tameside</v>
          </cell>
          <cell r="B40">
            <v>357</v>
          </cell>
          <cell r="C40">
            <v>0.13091573127085737</v>
          </cell>
          <cell r="D40" t="str">
            <v/>
          </cell>
          <cell r="F40" t="str">
            <v/>
          </cell>
          <cell r="G40" t="str">
            <v/>
          </cell>
          <cell r="I40" t="str">
            <v/>
          </cell>
          <cell r="J40" t="str">
            <v/>
          </cell>
          <cell r="L40" t="str">
            <v/>
          </cell>
          <cell r="M40" t="str">
            <v/>
          </cell>
          <cell r="O40" t="str">
            <v/>
          </cell>
          <cell r="P40" t="str">
            <v/>
          </cell>
          <cell r="R40">
            <v>0</v>
          </cell>
          <cell r="T40">
            <v>0</v>
          </cell>
        </row>
        <row r="41">
          <cell r="A41" t="str">
            <v>Trafford</v>
          </cell>
          <cell r="B41">
            <v>358</v>
          </cell>
          <cell r="C41">
            <v>4.1451323824707093E-2</v>
          </cell>
          <cell r="D41" t="str">
            <v/>
          </cell>
          <cell r="F41" t="str">
            <v/>
          </cell>
          <cell r="G41" t="str">
            <v/>
          </cell>
          <cell r="I41" t="str">
            <v/>
          </cell>
          <cell r="J41" t="str">
            <v/>
          </cell>
          <cell r="L41" t="str">
            <v/>
          </cell>
          <cell r="M41" t="str">
            <v/>
          </cell>
          <cell r="O41" t="str">
            <v/>
          </cell>
          <cell r="P41" t="str">
            <v/>
          </cell>
          <cell r="R41">
            <v>0</v>
          </cell>
          <cell r="T41">
            <v>0</v>
          </cell>
        </row>
        <row r="42">
          <cell r="A42" t="str">
            <v>Warrington</v>
          </cell>
          <cell r="B42">
            <v>877</v>
          </cell>
          <cell r="C42">
            <v>0.16019430232906706</v>
          </cell>
          <cell r="D42" t="str">
            <v/>
          </cell>
          <cell r="F42" t="str">
            <v/>
          </cell>
          <cell r="G42" t="str">
            <v/>
          </cell>
          <cell r="I42" t="str">
            <v/>
          </cell>
          <cell r="J42" t="str">
            <v/>
          </cell>
          <cell r="L42" t="str">
            <v/>
          </cell>
          <cell r="M42" t="str">
            <v/>
          </cell>
          <cell r="O42" t="str">
            <v/>
          </cell>
          <cell r="P42" t="str">
            <v/>
          </cell>
          <cell r="R42">
            <v>0</v>
          </cell>
          <cell r="T42">
            <v>0</v>
          </cell>
        </row>
        <row r="43">
          <cell r="A43" t="str">
            <v>Wigan</v>
          </cell>
          <cell r="B43">
            <v>359</v>
          </cell>
          <cell r="C43">
            <v>0.34679054346530858</v>
          </cell>
          <cell r="D43" t="str">
            <v/>
          </cell>
          <cell r="F43" t="str">
            <v/>
          </cell>
          <cell r="G43" t="str">
            <v/>
          </cell>
          <cell r="I43" t="str">
            <v/>
          </cell>
          <cell r="J43" t="str">
            <v/>
          </cell>
          <cell r="L43" t="str">
            <v/>
          </cell>
          <cell r="M43" t="str">
            <v/>
          </cell>
          <cell r="O43">
            <v>12.71895915836971</v>
          </cell>
          <cell r="P43">
            <v>12.71895915836971</v>
          </cell>
          <cell r="R43">
            <v>0</v>
          </cell>
          <cell r="T43">
            <v>0</v>
          </cell>
        </row>
        <row r="44">
          <cell r="A44" t="str">
            <v>Wirral</v>
          </cell>
          <cell r="B44">
            <v>344</v>
          </cell>
          <cell r="C44">
            <v>0</v>
          </cell>
          <cell r="D44" t="str">
            <v/>
          </cell>
          <cell r="F44" t="str">
            <v/>
          </cell>
          <cell r="G44" t="str">
            <v/>
          </cell>
          <cell r="I44" t="str">
            <v/>
          </cell>
          <cell r="J44" t="str">
            <v/>
          </cell>
          <cell r="L44" t="str">
            <v/>
          </cell>
          <cell r="M44" t="str">
            <v/>
          </cell>
          <cell r="O44" t="str">
            <v/>
          </cell>
          <cell r="P44" t="str">
            <v/>
          </cell>
          <cell r="R44">
            <v>0</v>
          </cell>
          <cell r="T44">
            <v>0</v>
          </cell>
        </row>
        <row r="46">
          <cell r="A46" t="str">
            <v>Yorkshire and the Humber</v>
          </cell>
          <cell r="B46" t="str">
            <v>Yorkshire and the Humber</v>
          </cell>
        </row>
        <row r="48">
          <cell r="A48" t="str">
            <v>Barnsley</v>
          </cell>
          <cell r="B48">
            <v>370</v>
          </cell>
          <cell r="C48">
            <v>0.20086187205174727</v>
          </cell>
          <cell r="D48" t="str">
            <v/>
          </cell>
          <cell r="F48" t="str">
            <v/>
          </cell>
          <cell r="G48" t="str">
            <v/>
          </cell>
          <cell r="I48" t="str">
            <v/>
          </cell>
          <cell r="J48" t="str">
            <v/>
          </cell>
          <cell r="L48" t="str">
            <v/>
          </cell>
          <cell r="M48" t="str">
            <v/>
          </cell>
          <cell r="O48" t="str">
            <v/>
          </cell>
          <cell r="P48" t="str">
            <v/>
          </cell>
          <cell r="R48">
            <v>1</v>
          </cell>
          <cell r="T48">
            <v>0</v>
          </cell>
        </row>
        <row r="49">
          <cell r="A49" t="str">
            <v>Bradford</v>
          </cell>
          <cell r="B49">
            <v>380</v>
          </cell>
          <cell r="C49">
            <v>0.24206566256337003</v>
          </cell>
          <cell r="D49" t="str">
            <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t="str">
            <v/>
          </cell>
          <cell r="F50">
            <v>21.192034486197635</v>
          </cell>
          <cell r="G50" t="str">
            <v/>
          </cell>
          <cell r="I50">
            <v>12.846034227548223</v>
          </cell>
          <cell r="J50" t="str">
            <v/>
          </cell>
          <cell r="L50" t="str">
            <v/>
          </cell>
          <cell r="M50" t="str">
            <v/>
          </cell>
          <cell r="O50" t="str">
            <v/>
          </cell>
          <cell r="P50">
            <v>13.378578709552608</v>
          </cell>
          <cell r="R50">
            <v>1</v>
          </cell>
          <cell r="T50" t="str">
            <v>#</v>
          </cell>
        </row>
        <row r="51">
          <cell r="A51" t="str">
            <v>Doncaster</v>
          </cell>
          <cell r="B51">
            <v>371</v>
          </cell>
          <cell r="C51">
            <v>0.31403126172403556</v>
          </cell>
          <cell r="D51" t="str">
            <v/>
          </cell>
          <cell r="F51" t="str">
            <v/>
          </cell>
          <cell r="G51" t="str">
            <v/>
          </cell>
          <cell r="I51" t="str">
            <v/>
          </cell>
          <cell r="J51" t="str">
            <v/>
          </cell>
          <cell r="L51" t="str">
            <v/>
          </cell>
          <cell r="M51" t="str">
            <v/>
          </cell>
          <cell r="O51" t="str">
            <v/>
          </cell>
          <cell r="P51" t="str">
            <v/>
          </cell>
          <cell r="R51">
            <v>0</v>
          </cell>
          <cell r="T51">
            <v>0</v>
          </cell>
        </row>
        <row r="52">
          <cell r="A52" t="str">
            <v>East Riding of Yorkshire</v>
          </cell>
          <cell r="B52">
            <v>811</v>
          </cell>
          <cell r="C52">
            <v>1.1426141600853174E-2</v>
          </cell>
          <cell r="D52" t="str">
            <v/>
          </cell>
          <cell r="F52" t="str">
            <v/>
          </cell>
          <cell r="G52" t="str">
            <v/>
          </cell>
          <cell r="I52" t="str">
            <v/>
          </cell>
          <cell r="J52" t="str">
            <v/>
          </cell>
          <cell r="L52">
            <v>11.700181603385381</v>
          </cell>
          <cell r="M52">
            <v>11.715361852973142</v>
          </cell>
          <cell r="O52" t="str">
            <v/>
          </cell>
          <cell r="P52" t="str">
            <v/>
          </cell>
          <cell r="R52">
            <v>0</v>
          </cell>
          <cell r="T52">
            <v>0</v>
          </cell>
        </row>
        <row r="53">
          <cell r="A53" t="str">
            <v>Kingston Upon Hull, City of</v>
          </cell>
          <cell r="B53">
            <v>810</v>
          </cell>
          <cell r="C53">
            <v>0.83356377912828516</v>
          </cell>
          <cell r="D53" t="str">
            <v/>
          </cell>
          <cell r="F53" t="str">
            <v/>
          </cell>
          <cell r="G53" t="str">
            <v/>
          </cell>
          <cell r="I53" t="str">
            <v/>
          </cell>
          <cell r="J53" t="str">
            <v/>
          </cell>
          <cell r="L53" t="str">
            <v/>
          </cell>
          <cell r="M53" t="str">
            <v/>
          </cell>
          <cell r="O53" t="str">
            <v/>
          </cell>
          <cell r="P53" t="str">
            <v/>
          </cell>
          <cell r="R53">
            <v>0</v>
          </cell>
          <cell r="T53">
            <v>0</v>
          </cell>
        </row>
        <row r="54">
          <cell r="A54" t="str">
            <v>Kirklees</v>
          </cell>
          <cell r="B54">
            <v>382</v>
          </cell>
          <cell r="C54">
            <v>0.51481344401368045</v>
          </cell>
          <cell r="D54" t="str">
            <v/>
          </cell>
          <cell r="F54">
            <v>123.88248284112149</v>
          </cell>
          <cell r="G54">
            <v>123.88248284112149</v>
          </cell>
          <cell r="I54">
            <v>114.15054542196566</v>
          </cell>
          <cell r="J54">
            <v>114.15054542196566</v>
          </cell>
          <cell r="L54" t="str">
            <v/>
          </cell>
          <cell r="M54" t="str">
            <v/>
          </cell>
          <cell r="O54" t="str">
            <v/>
          </cell>
          <cell r="P54" t="str">
            <v/>
          </cell>
          <cell r="R54">
            <v>0</v>
          </cell>
          <cell r="T54">
            <v>0</v>
          </cell>
        </row>
        <row r="55">
          <cell r="A55" t="str">
            <v>Leeds</v>
          </cell>
          <cell r="B55">
            <v>383</v>
          </cell>
          <cell r="C55">
            <v>0.55054719526781581</v>
          </cell>
          <cell r="D55" t="str">
            <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t="str">
            <v/>
          </cell>
          <cell r="F56" t="str">
            <v/>
          </cell>
          <cell r="G56" t="str">
            <v/>
          </cell>
          <cell r="I56" t="str">
            <v/>
          </cell>
          <cell r="J56" t="str">
            <v/>
          </cell>
          <cell r="L56">
            <v>9.0784444263464259</v>
          </cell>
          <cell r="M56">
            <v>9.0941916916996632</v>
          </cell>
          <cell r="O56" t="str">
            <v/>
          </cell>
          <cell r="P56" t="str">
            <v/>
          </cell>
          <cell r="R56">
            <v>0</v>
          </cell>
          <cell r="T56">
            <v>0</v>
          </cell>
        </row>
        <row r="57">
          <cell r="A57" t="str">
            <v>North Lincolnshire</v>
          </cell>
          <cell r="B57">
            <v>813</v>
          </cell>
          <cell r="C57">
            <v>1.2016278555235544</v>
          </cell>
          <cell r="D57" t="str">
            <v/>
          </cell>
          <cell r="F57">
            <v>31.080377546834402</v>
          </cell>
          <cell r="G57">
            <v>31.224242045190994</v>
          </cell>
          <cell r="I57">
            <v>35.268327284249338</v>
          </cell>
          <cell r="J57">
            <v>35.300932733615888</v>
          </cell>
          <cell r="L57">
            <v>6.7651405670287783</v>
          </cell>
          <cell r="M57">
            <v>6.7706259529155837</v>
          </cell>
          <cell r="O57" t="str">
            <v/>
          </cell>
          <cell r="P57" t="str">
            <v/>
          </cell>
          <cell r="R57">
            <v>1</v>
          </cell>
          <cell r="T57" t="str">
            <v>#</v>
          </cell>
        </row>
        <row r="58">
          <cell r="A58" t="str">
            <v>North Yorkshire</v>
          </cell>
          <cell r="B58">
            <v>815</v>
          </cell>
          <cell r="C58">
            <v>1.6465477716141826E-2</v>
          </cell>
          <cell r="D58" t="str">
            <v/>
          </cell>
          <cell r="F58" t="str">
            <v/>
          </cell>
          <cell r="G58" t="str">
            <v/>
          </cell>
          <cell r="I58" t="str">
            <v/>
          </cell>
          <cell r="J58" t="str">
            <v/>
          </cell>
          <cell r="L58">
            <v>14.382981184165693</v>
          </cell>
          <cell r="M58">
            <v>14.384356693806108</v>
          </cell>
          <cell r="O58" t="str">
            <v/>
          </cell>
          <cell r="P58" t="str">
            <v/>
          </cell>
          <cell r="R58">
            <v>0</v>
          </cell>
          <cell r="T58">
            <v>0</v>
          </cell>
        </row>
        <row r="59">
          <cell r="A59" t="str">
            <v>Rotherham</v>
          </cell>
          <cell r="B59">
            <v>372</v>
          </cell>
          <cell r="C59">
            <v>8.6144075340541526E-2</v>
          </cell>
          <cell r="D59" t="str">
            <v/>
          </cell>
          <cell r="F59" t="str">
            <v/>
          </cell>
          <cell r="G59" t="str">
            <v/>
          </cell>
          <cell r="I59" t="str">
            <v/>
          </cell>
          <cell r="J59" t="str">
            <v/>
          </cell>
          <cell r="L59" t="str">
            <v/>
          </cell>
          <cell r="M59" t="str">
            <v/>
          </cell>
          <cell r="O59" t="str">
            <v/>
          </cell>
          <cell r="P59" t="str">
            <v/>
          </cell>
          <cell r="R59">
            <v>0</v>
          </cell>
          <cell r="T59">
            <v>0</v>
          </cell>
        </row>
        <row r="60">
          <cell r="A60" t="str">
            <v>Sheffield</v>
          </cell>
          <cell r="B60">
            <v>373</v>
          </cell>
          <cell r="C60">
            <v>7.8686486560325841E-2</v>
          </cell>
          <cell r="D60" t="str">
            <v/>
          </cell>
          <cell r="F60" t="str">
            <v/>
          </cell>
          <cell r="G60" t="str">
            <v/>
          </cell>
          <cell r="I60" t="str">
            <v/>
          </cell>
          <cell r="J60" t="str">
            <v/>
          </cell>
          <cell r="L60" t="str">
            <v/>
          </cell>
          <cell r="M60" t="str">
            <v/>
          </cell>
          <cell r="O60" t="str">
            <v/>
          </cell>
          <cell r="P60" t="str">
            <v/>
          </cell>
          <cell r="R60">
            <v>0</v>
          </cell>
          <cell r="T60">
            <v>0</v>
          </cell>
        </row>
        <row r="61">
          <cell r="A61" t="str">
            <v>Wakefield</v>
          </cell>
          <cell r="B61">
            <v>384</v>
          </cell>
          <cell r="C61">
            <v>4.2342028964267777E-3</v>
          </cell>
          <cell r="D61" t="str">
            <v/>
          </cell>
          <cell r="F61" t="str">
            <v/>
          </cell>
          <cell r="G61" t="str">
            <v/>
          </cell>
          <cell r="I61" t="str">
            <v/>
          </cell>
          <cell r="J61" t="str">
            <v/>
          </cell>
          <cell r="L61" t="str">
            <v/>
          </cell>
          <cell r="M61" t="str">
            <v/>
          </cell>
          <cell r="O61" t="str">
            <v/>
          </cell>
          <cell r="P61" t="str">
            <v/>
          </cell>
          <cell r="R61">
            <v>0</v>
          </cell>
          <cell r="T61" t="str">
            <v>#</v>
          </cell>
        </row>
        <row r="62">
          <cell r="A62" t="str">
            <v>York</v>
          </cell>
          <cell r="B62">
            <v>816</v>
          </cell>
          <cell r="C62">
            <v>1.18249856240869E-2</v>
          </cell>
          <cell r="D62" t="str">
            <v/>
          </cell>
          <cell r="F62" t="str">
            <v/>
          </cell>
          <cell r="G62" t="str">
            <v/>
          </cell>
          <cell r="I62" t="str">
            <v/>
          </cell>
          <cell r="J62" t="str">
            <v/>
          </cell>
          <cell r="L62" t="str">
            <v/>
          </cell>
          <cell r="M62" t="str">
            <v/>
          </cell>
          <cell r="O62" t="str">
            <v/>
          </cell>
          <cell r="P62" t="str">
            <v/>
          </cell>
          <cell r="R62">
            <v>0</v>
          </cell>
          <cell r="T62">
            <v>0</v>
          </cell>
        </row>
        <row r="64">
          <cell r="A64" t="str">
            <v>East Midlands</v>
          </cell>
          <cell r="B64" t="str">
            <v>East Midlands</v>
          </cell>
          <cell r="T64">
            <v>0</v>
          </cell>
        </row>
        <row r="66">
          <cell r="A66" t="str">
            <v>Derby</v>
          </cell>
          <cell r="B66">
            <v>831</v>
          </cell>
          <cell r="C66">
            <v>0.34839785768293036</v>
          </cell>
          <cell r="D66" t="str">
            <v/>
          </cell>
          <cell r="F66">
            <v>13.454988888888415</v>
          </cell>
          <cell r="G66" t="str">
            <v/>
          </cell>
          <cell r="I66" t="str">
            <v/>
          </cell>
          <cell r="J66" t="str">
            <v/>
          </cell>
          <cell r="L66" t="str">
            <v/>
          </cell>
          <cell r="M66" t="str">
            <v/>
          </cell>
          <cell r="O66" t="str">
            <v/>
          </cell>
          <cell r="P66" t="str">
            <v/>
          </cell>
          <cell r="R66">
            <v>0</v>
          </cell>
          <cell r="T66">
            <v>0</v>
          </cell>
        </row>
        <row r="67">
          <cell r="A67" t="str">
            <v>Derbyshire</v>
          </cell>
          <cell r="B67">
            <v>830</v>
          </cell>
          <cell r="C67">
            <v>2.162661734578817E-2</v>
          </cell>
          <cell r="D67" t="str">
            <v/>
          </cell>
          <cell r="F67" t="str">
            <v/>
          </cell>
          <cell r="G67" t="str">
            <v/>
          </cell>
          <cell r="I67" t="str">
            <v/>
          </cell>
          <cell r="J67" t="str">
            <v/>
          </cell>
          <cell r="L67" t="str">
            <v/>
          </cell>
          <cell r="M67" t="str">
            <v/>
          </cell>
          <cell r="O67" t="str">
            <v/>
          </cell>
          <cell r="P67" t="str">
            <v/>
          </cell>
          <cell r="R67">
            <v>0</v>
          </cell>
          <cell r="T67">
            <v>0</v>
          </cell>
        </row>
        <row r="68">
          <cell r="A68" t="str">
            <v>Leicester</v>
          </cell>
          <cell r="B68">
            <v>856</v>
          </cell>
          <cell r="C68">
            <v>9.2503094374916175E-2</v>
          </cell>
          <cell r="D68" t="str">
            <v/>
          </cell>
          <cell r="F68" t="str">
            <v/>
          </cell>
          <cell r="G68" t="str">
            <v/>
          </cell>
          <cell r="I68" t="str">
            <v/>
          </cell>
          <cell r="J68" t="str">
            <v/>
          </cell>
          <cell r="L68" t="str">
            <v/>
          </cell>
          <cell r="M68" t="str">
            <v/>
          </cell>
          <cell r="O68" t="str">
            <v/>
          </cell>
          <cell r="P68" t="str">
            <v/>
          </cell>
          <cell r="R68">
            <v>0</v>
          </cell>
          <cell r="T68">
            <v>0</v>
          </cell>
        </row>
        <row r="69">
          <cell r="A69" t="str">
            <v>Leicestershire</v>
          </cell>
          <cell r="B69">
            <v>855</v>
          </cell>
          <cell r="C69">
            <v>0.14399997034219786</v>
          </cell>
          <cell r="D69" t="str">
            <v/>
          </cell>
          <cell r="F69" t="str">
            <v/>
          </cell>
          <cell r="G69" t="str">
            <v/>
          </cell>
          <cell r="I69" t="str">
            <v/>
          </cell>
          <cell r="J69">
            <v>13.553502165602502</v>
          </cell>
          <cell r="L69" t="str">
            <v/>
          </cell>
          <cell r="M69" t="str">
            <v/>
          </cell>
          <cell r="O69" t="str">
            <v/>
          </cell>
          <cell r="P69" t="str">
            <v/>
          </cell>
          <cell r="R69">
            <v>0</v>
          </cell>
        </row>
        <row r="70">
          <cell r="A70" t="str">
            <v>Lincolnshire</v>
          </cell>
          <cell r="B70">
            <v>925</v>
          </cell>
          <cell r="C70">
            <v>5.0177528836965732E-2</v>
          </cell>
          <cell r="D70" t="str">
            <v/>
          </cell>
          <cell r="F70" t="str">
            <v/>
          </cell>
          <cell r="G70" t="str">
            <v/>
          </cell>
          <cell r="I70" t="str">
            <v/>
          </cell>
          <cell r="J70" t="str">
            <v/>
          </cell>
          <cell r="L70" t="str">
            <v/>
          </cell>
          <cell r="M70" t="str">
            <v/>
          </cell>
          <cell r="O70" t="str">
            <v/>
          </cell>
          <cell r="P70" t="str">
            <v/>
          </cell>
          <cell r="R70">
            <v>0</v>
          </cell>
          <cell r="T70">
            <v>0</v>
          </cell>
        </row>
        <row r="71">
          <cell r="A71" t="str">
            <v>Northamptonshire</v>
          </cell>
          <cell r="B71">
            <v>928</v>
          </cell>
          <cell r="C71">
            <v>9.2376573541393774E-3</v>
          </cell>
          <cell r="D71" t="str">
            <v/>
          </cell>
          <cell r="F71" t="str">
            <v/>
          </cell>
          <cell r="G71" t="str">
            <v/>
          </cell>
          <cell r="I71" t="str">
            <v/>
          </cell>
          <cell r="J71" t="str">
            <v/>
          </cell>
          <cell r="L71" t="str">
            <v/>
          </cell>
          <cell r="M71" t="str">
            <v/>
          </cell>
          <cell r="O71" t="str">
            <v/>
          </cell>
          <cell r="P71" t="str">
            <v/>
          </cell>
          <cell r="R71">
            <v>0</v>
          </cell>
          <cell r="T71">
            <v>0</v>
          </cell>
        </row>
        <row r="72">
          <cell r="A72" t="str">
            <v>Nottingham</v>
          </cell>
          <cell r="B72">
            <v>892</v>
          </cell>
          <cell r="C72">
            <v>0.28887473488797616</v>
          </cell>
          <cell r="D72" t="str">
            <v/>
          </cell>
          <cell r="F72" t="str">
            <v/>
          </cell>
          <cell r="G72" t="str">
            <v/>
          </cell>
          <cell r="I72" t="str">
            <v/>
          </cell>
          <cell r="J72" t="str">
            <v/>
          </cell>
          <cell r="L72" t="str">
            <v/>
          </cell>
          <cell r="M72" t="str">
            <v/>
          </cell>
          <cell r="O72" t="str">
            <v/>
          </cell>
          <cell r="P72" t="str">
            <v/>
          </cell>
          <cell r="R72">
            <v>0</v>
          </cell>
          <cell r="T72">
            <v>0</v>
          </cell>
        </row>
        <row r="73">
          <cell r="A73" t="str">
            <v>Nottinghamshire</v>
          </cell>
          <cell r="B73">
            <v>891</v>
          </cell>
          <cell r="C73">
            <v>0.21257179860981168</v>
          </cell>
          <cell r="D73" t="str">
            <v/>
          </cell>
          <cell r="F73" t="str">
            <v/>
          </cell>
          <cell r="G73" t="str">
            <v/>
          </cell>
          <cell r="I73" t="str">
            <v/>
          </cell>
          <cell r="J73" t="str">
            <v/>
          </cell>
          <cell r="L73" t="str">
            <v/>
          </cell>
          <cell r="M73" t="str">
            <v/>
          </cell>
          <cell r="O73" t="str">
            <v/>
          </cell>
          <cell r="P73" t="str">
            <v/>
          </cell>
          <cell r="R73">
            <v>0</v>
          </cell>
          <cell r="T73">
            <v>0</v>
          </cell>
        </row>
        <row r="74">
          <cell r="A74" t="str">
            <v>Rutland</v>
          </cell>
          <cell r="B74">
            <v>857</v>
          </cell>
          <cell r="C74">
            <v>1.0771281904523433</v>
          </cell>
          <cell r="D74" t="str">
            <v/>
          </cell>
          <cell r="F74" t="str">
            <v/>
          </cell>
          <cell r="G74" t="str">
            <v/>
          </cell>
          <cell r="I74" t="str">
            <v/>
          </cell>
          <cell r="J74" t="str">
            <v/>
          </cell>
          <cell r="L74" t="str">
            <v/>
          </cell>
          <cell r="M74" t="str">
            <v/>
          </cell>
          <cell r="O74" t="str">
            <v/>
          </cell>
          <cell r="P74" t="str">
            <v/>
          </cell>
          <cell r="R74">
            <v>1</v>
          </cell>
          <cell r="T74" t="str">
            <v>#</v>
          </cell>
        </row>
        <row r="76">
          <cell r="A76" t="str">
            <v>West Midlands</v>
          </cell>
          <cell r="B76" t="str">
            <v>West Midlands</v>
          </cell>
          <cell r="T76">
            <v>0</v>
          </cell>
        </row>
        <row r="78">
          <cell r="A78" t="str">
            <v>Birmingham</v>
          </cell>
          <cell r="B78">
            <v>330</v>
          </cell>
          <cell r="C78">
            <v>0.19623693947081622</v>
          </cell>
          <cell r="D78" t="str">
            <v/>
          </cell>
          <cell r="F78">
            <v>47.345838576807864</v>
          </cell>
          <cell r="G78">
            <v>47.345838576807864</v>
          </cell>
          <cell r="I78" t="str">
            <v/>
          </cell>
          <cell r="J78" t="str">
            <v/>
          </cell>
          <cell r="L78" t="str">
            <v/>
          </cell>
          <cell r="M78" t="str">
            <v/>
          </cell>
          <cell r="O78">
            <v>22.810717208981959</v>
          </cell>
          <cell r="P78">
            <v>22.810717208981959</v>
          </cell>
          <cell r="R78">
            <v>0</v>
          </cell>
          <cell r="T78">
            <v>0</v>
          </cell>
        </row>
        <row r="79">
          <cell r="A79" t="str">
            <v>Coventry</v>
          </cell>
          <cell r="B79">
            <v>331</v>
          </cell>
          <cell r="C79">
            <v>6.5442189772273868E-2</v>
          </cell>
          <cell r="D79" t="str">
            <v/>
          </cell>
          <cell r="F79" t="str">
            <v/>
          </cell>
          <cell r="G79" t="str">
            <v/>
          </cell>
          <cell r="I79" t="str">
            <v/>
          </cell>
          <cell r="J79" t="str">
            <v/>
          </cell>
          <cell r="L79" t="str">
            <v/>
          </cell>
          <cell r="M79" t="str">
            <v/>
          </cell>
          <cell r="O79" t="str">
            <v/>
          </cell>
          <cell r="P79" t="str">
            <v/>
          </cell>
          <cell r="R79">
            <v>0</v>
          </cell>
          <cell r="T79">
            <v>0</v>
          </cell>
        </row>
        <row r="80">
          <cell r="A80" t="str">
            <v>Dudley</v>
          </cell>
          <cell r="B80">
            <v>332</v>
          </cell>
          <cell r="C80">
            <v>1.1125493096646943</v>
          </cell>
          <cell r="D80" t="str">
            <v/>
          </cell>
          <cell r="F80" t="str">
            <v/>
          </cell>
          <cell r="G80" t="str">
            <v/>
          </cell>
          <cell r="I80" t="str">
            <v/>
          </cell>
          <cell r="J80" t="str">
            <v/>
          </cell>
          <cell r="L80" t="str">
            <v/>
          </cell>
          <cell r="M80" t="str">
            <v/>
          </cell>
          <cell r="O80">
            <v>27.154182260101383</v>
          </cell>
          <cell r="P80">
            <v>27.154182260101383</v>
          </cell>
          <cell r="R80">
            <v>0</v>
          </cell>
          <cell r="T80" t="str">
            <v>#</v>
          </cell>
        </row>
        <row r="81">
          <cell r="A81" t="str">
            <v>Herefordshire</v>
          </cell>
          <cell r="B81">
            <v>884</v>
          </cell>
          <cell r="C81">
            <v>7.847550687427611E-2</v>
          </cell>
          <cell r="D81" t="str">
            <v/>
          </cell>
          <cell r="F81" t="str">
            <v/>
          </cell>
          <cell r="G81" t="str">
            <v/>
          </cell>
          <cell r="I81" t="str">
            <v/>
          </cell>
          <cell r="J81" t="str">
            <v/>
          </cell>
          <cell r="L81" t="str">
            <v/>
          </cell>
          <cell r="M81" t="str">
            <v/>
          </cell>
          <cell r="O81" t="str">
            <v/>
          </cell>
          <cell r="P81" t="str">
            <v/>
          </cell>
          <cell r="R81">
            <v>0</v>
          </cell>
          <cell r="T81">
            <v>0</v>
          </cell>
        </row>
        <row r="82">
          <cell r="A82" t="str">
            <v>Sandwell</v>
          </cell>
          <cell r="B82">
            <v>333</v>
          </cell>
          <cell r="C82">
            <v>2.3622086072806097E-3</v>
          </cell>
          <cell r="D82" t="str">
            <v/>
          </cell>
          <cell r="F82" t="str">
            <v/>
          </cell>
          <cell r="G82" t="str">
            <v/>
          </cell>
          <cell r="I82" t="str">
            <v/>
          </cell>
          <cell r="J82" t="str">
            <v/>
          </cell>
          <cell r="L82" t="str">
            <v/>
          </cell>
          <cell r="M82" t="str">
            <v/>
          </cell>
          <cell r="O82" t="str">
            <v/>
          </cell>
          <cell r="P82" t="str">
            <v/>
          </cell>
          <cell r="R82">
            <v>0</v>
          </cell>
          <cell r="T82">
            <v>0</v>
          </cell>
        </row>
        <row r="83">
          <cell r="A83" t="str">
            <v>Shropshire</v>
          </cell>
          <cell r="B83">
            <v>893</v>
          </cell>
          <cell r="C83">
            <v>9.400039496061377E-2</v>
          </cell>
          <cell r="D83" t="str">
            <v/>
          </cell>
          <cell r="F83" t="str">
            <v/>
          </cell>
          <cell r="G83" t="str">
            <v/>
          </cell>
          <cell r="I83" t="str">
            <v/>
          </cell>
          <cell r="J83" t="str">
            <v/>
          </cell>
          <cell r="L83" t="str">
            <v/>
          </cell>
          <cell r="M83" t="str">
            <v/>
          </cell>
          <cell r="O83" t="str">
            <v/>
          </cell>
          <cell r="P83" t="str">
            <v/>
          </cell>
          <cell r="R83">
            <v>0</v>
          </cell>
          <cell r="T83">
            <v>0</v>
          </cell>
        </row>
        <row r="84">
          <cell r="A84" t="str">
            <v>Solihull</v>
          </cell>
          <cell r="B84">
            <v>334</v>
          </cell>
          <cell r="C84">
            <v>8.368903883735429E-6</v>
          </cell>
          <cell r="D84" t="str">
            <v/>
          </cell>
          <cell r="F84" t="str">
            <v/>
          </cell>
          <cell r="G84" t="str">
            <v/>
          </cell>
          <cell r="I84" t="str">
            <v/>
          </cell>
          <cell r="J84" t="str">
            <v/>
          </cell>
          <cell r="L84" t="str">
            <v/>
          </cell>
          <cell r="M84" t="str">
            <v/>
          </cell>
          <cell r="O84" t="str">
            <v/>
          </cell>
          <cell r="P84" t="str">
            <v/>
          </cell>
          <cell r="R84">
            <v>0</v>
          </cell>
          <cell r="T84">
            <v>0</v>
          </cell>
        </row>
        <row r="85">
          <cell r="A85" t="str">
            <v>Staffordshire</v>
          </cell>
          <cell r="B85">
            <v>860</v>
          </cell>
          <cell r="C85">
            <v>0.20158710976125951</v>
          </cell>
          <cell r="D85" t="str">
            <v/>
          </cell>
          <cell r="F85">
            <v>28.508763755960203</v>
          </cell>
          <cell r="G85">
            <v>28.413312923480483</v>
          </cell>
          <cell r="I85">
            <v>24.272363708022951</v>
          </cell>
          <cell r="J85">
            <v>24.287635219688667</v>
          </cell>
          <cell r="L85" t="str">
            <v/>
          </cell>
          <cell r="M85" t="str">
            <v/>
          </cell>
          <cell r="O85" t="str">
            <v/>
          </cell>
          <cell r="P85" t="str">
            <v/>
          </cell>
          <cell r="R85">
            <v>0</v>
          </cell>
          <cell r="T85">
            <v>0</v>
          </cell>
        </row>
        <row r="86">
          <cell r="A86" t="str">
            <v>Stoke-on-Trent</v>
          </cell>
          <cell r="B86">
            <v>861</v>
          </cell>
          <cell r="C86">
            <v>3.2190607147978474</v>
          </cell>
          <cell r="D86" t="str">
            <v/>
          </cell>
          <cell r="F86" t="str">
            <v/>
          </cell>
          <cell r="G86" t="str">
            <v/>
          </cell>
          <cell r="I86" t="str">
            <v/>
          </cell>
          <cell r="J86" t="str">
            <v/>
          </cell>
          <cell r="L86" t="str">
            <v/>
          </cell>
          <cell r="M86" t="str">
            <v/>
          </cell>
          <cell r="O86">
            <v>43.170637142632771</v>
          </cell>
          <cell r="P86">
            <v>43.237894937118625</v>
          </cell>
          <cell r="R86">
            <v>1</v>
          </cell>
          <cell r="T86" t="str">
            <v>#</v>
          </cell>
        </row>
        <row r="87">
          <cell r="A87" t="str">
            <v>Telford and Wrekin</v>
          </cell>
          <cell r="B87">
            <v>894</v>
          </cell>
          <cell r="C87">
            <v>1.4191850602047314E-2</v>
          </cell>
          <cell r="D87" t="str">
            <v/>
          </cell>
          <cell r="F87" t="str">
            <v/>
          </cell>
          <cell r="G87" t="str">
            <v/>
          </cell>
          <cell r="I87" t="str">
            <v/>
          </cell>
          <cell r="J87" t="str">
            <v/>
          </cell>
          <cell r="L87" t="str">
            <v/>
          </cell>
          <cell r="M87" t="str">
            <v/>
          </cell>
          <cell r="O87">
            <v>10.121429394520518</v>
          </cell>
          <cell r="P87">
            <v>10.135492475723151</v>
          </cell>
          <cell r="R87">
            <v>0</v>
          </cell>
          <cell r="T87">
            <v>0</v>
          </cell>
        </row>
        <row r="88">
          <cell r="A88" t="str">
            <v>Walsall</v>
          </cell>
          <cell r="B88">
            <v>335</v>
          </cell>
          <cell r="C88">
            <v>3.1857782981911109E-3</v>
          </cell>
          <cell r="D88" t="str">
            <v/>
          </cell>
          <cell r="F88" t="str">
            <v/>
          </cell>
          <cell r="G88" t="str">
            <v/>
          </cell>
          <cell r="I88" t="str">
            <v/>
          </cell>
          <cell r="J88" t="str">
            <v/>
          </cell>
          <cell r="L88" t="str">
            <v/>
          </cell>
          <cell r="M88" t="str">
            <v/>
          </cell>
          <cell r="O88" t="str">
            <v/>
          </cell>
          <cell r="P88" t="str">
            <v/>
          </cell>
          <cell r="R88">
            <v>0</v>
          </cell>
          <cell r="T88">
            <v>0</v>
          </cell>
        </row>
        <row r="89">
          <cell r="A89" t="str">
            <v>Warwickshire</v>
          </cell>
          <cell r="B89">
            <v>937</v>
          </cell>
          <cell r="C89">
            <v>0.20559973032097145</v>
          </cell>
          <cell r="D89" t="str">
            <v/>
          </cell>
          <cell r="F89" t="str">
            <v/>
          </cell>
          <cell r="G89" t="str">
            <v/>
          </cell>
          <cell r="I89" t="str">
            <v/>
          </cell>
          <cell r="J89" t="str">
            <v/>
          </cell>
          <cell r="L89" t="str">
            <v/>
          </cell>
          <cell r="M89" t="str">
            <v/>
          </cell>
          <cell r="O89" t="str">
            <v/>
          </cell>
          <cell r="P89" t="str">
            <v/>
          </cell>
          <cell r="R89">
            <v>0</v>
          </cell>
          <cell r="T89">
            <v>0</v>
          </cell>
        </row>
        <row r="90">
          <cell r="A90" t="str">
            <v>Wolverhampton</v>
          </cell>
          <cell r="B90">
            <v>336</v>
          </cell>
          <cell r="C90">
            <v>0.31808320166912363</v>
          </cell>
          <cell r="D90" t="str">
            <v/>
          </cell>
          <cell r="F90">
            <v>20.485613937195403</v>
          </cell>
          <cell r="G90">
            <v>20.485613937195403</v>
          </cell>
          <cell r="I90">
            <v>18.480755985912911</v>
          </cell>
          <cell r="J90">
            <v>18.480755985912911</v>
          </cell>
          <cell r="L90" t="str">
            <v/>
          </cell>
          <cell r="M90" t="str">
            <v/>
          </cell>
          <cell r="O90" t="str">
            <v/>
          </cell>
          <cell r="P90" t="str">
            <v/>
          </cell>
          <cell r="R90">
            <v>0</v>
          </cell>
          <cell r="T90">
            <v>0</v>
          </cell>
        </row>
        <row r="91">
          <cell r="A91" t="str">
            <v>Worcestershire</v>
          </cell>
          <cell r="B91">
            <v>885</v>
          </cell>
          <cell r="C91">
            <v>3.4798172698960878E-2</v>
          </cell>
          <cell r="D91" t="str">
            <v/>
          </cell>
          <cell r="F91" t="str">
            <v/>
          </cell>
          <cell r="G91" t="str">
            <v/>
          </cell>
          <cell r="I91" t="str">
            <v/>
          </cell>
          <cell r="J91" t="str">
            <v/>
          </cell>
          <cell r="L91" t="str">
            <v/>
          </cell>
          <cell r="M91" t="str">
            <v/>
          </cell>
          <cell r="O91" t="str">
            <v/>
          </cell>
          <cell r="P91" t="str">
            <v/>
          </cell>
          <cell r="R91">
            <v>0</v>
          </cell>
          <cell r="T91">
            <v>0</v>
          </cell>
        </row>
        <row r="93">
          <cell r="A93" t="str">
            <v>East of England</v>
          </cell>
          <cell r="B93" t="str">
            <v>East of England</v>
          </cell>
          <cell r="T93">
            <v>0</v>
          </cell>
        </row>
        <row r="95">
          <cell r="A95" t="str">
            <v>Bedford</v>
          </cell>
          <cell r="B95">
            <v>822</v>
          </cell>
          <cell r="C95">
            <v>2.4680931386122876E-3</v>
          </cell>
          <cell r="D95" t="str">
            <v/>
          </cell>
          <cell r="F95" t="str">
            <v/>
          </cell>
          <cell r="G95" t="str">
            <v/>
          </cell>
          <cell r="I95" t="str">
            <v/>
          </cell>
          <cell r="J95" t="str">
            <v/>
          </cell>
          <cell r="L95" t="str">
            <v/>
          </cell>
          <cell r="M95" t="str">
            <v/>
          </cell>
          <cell r="O95" t="str">
            <v/>
          </cell>
          <cell r="P95" t="str">
            <v/>
          </cell>
          <cell r="R95">
            <v>0</v>
          </cell>
          <cell r="T95">
            <v>0</v>
          </cell>
        </row>
        <row r="96">
          <cell r="A96" t="str">
            <v>Central Bedfordshire</v>
          </cell>
          <cell r="B96">
            <v>823</v>
          </cell>
          <cell r="C96">
            <v>2.4981605336485769E-3</v>
          </cell>
          <cell r="D96" t="str">
            <v/>
          </cell>
          <cell r="F96" t="str">
            <v/>
          </cell>
          <cell r="G96" t="str">
            <v/>
          </cell>
          <cell r="I96" t="str">
            <v/>
          </cell>
          <cell r="J96" t="str">
            <v/>
          </cell>
          <cell r="L96" t="str">
            <v/>
          </cell>
          <cell r="M96" t="str">
            <v/>
          </cell>
          <cell r="O96" t="str">
            <v/>
          </cell>
          <cell r="P96" t="str">
            <v/>
          </cell>
          <cell r="R96">
            <v>0</v>
          </cell>
          <cell r="T96">
            <v>0</v>
          </cell>
        </row>
        <row r="97">
          <cell r="A97" t="str">
            <v>Cambridgeshire</v>
          </cell>
          <cell r="B97">
            <v>873</v>
          </cell>
          <cell r="C97">
            <v>3.7353675435041069E-2</v>
          </cell>
          <cell r="D97" t="str">
            <v/>
          </cell>
          <cell r="F97" t="str">
            <v/>
          </cell>
          <cell r="G97" t="str">
            <v/>
          </cell>
          <cell r="I97" t="str">
            <v/>
          </cell>
          <cell r="J97" t="str">
            <v/>
          </cell>
          <cell r="L97" t="str">
            <v/>
          </cell>
          <cell r="M97" t="str">
            <v/>
          </cell>
          <cell r="O97" t="str">
            <v/>
          </cell>
          <cell r="P97" t="str">
            <v/>
          </cell>
          <cell r="R97">
            <v>0</v>
          </cell>
          <cell r="T97">
            <v>0</v>
          </cell>
        </row>
        <row r="98">
          <cell r="A98" t="str">
            <v>Essex</v>
          </cell>
          <cell r="B98">
            <v>881</v>
          </cell>
          <cell r="C98">
            <v>0.25882685671874017</v>
          </cell>
          <cell r="D98" t="str">
            <v/>
          </cell>
          <cell r="F98" t="str">
            <v/>
          </cell>
          <cell r="G98" t="str">
            <v/>
          </cell>
          <cell r="I98" t="str">
            <v/>
          </cell>
          <cell r="J98" t="str">
            <v/>
          </cell>
          <cell r="L98" t="str">
            <v/>
          </cell>
          <cell r="M98" t="str">
            <v/>
          </cell>
          <cell r="O98" t="str">
            <v/>
          </cell>
          <cell r="P98" t="str">
            <v/>
          </cell>
          <cell r="R98">
            <v>0</v>
          </cell>
          <cell r="T98">
            <v>0</v>
          </cell>
        </row>
        <row r="99">
          <cell r="A99" t="str">
            <v>Hertfordshire</v>
          </cell>
          <cell r="B99">
            <v>919</v>
          </cell>
          <cell r="C99">
            <v>2.4222636331993209E-2</v>
          </cell>
          <cell r="D99" t="str">
            <v/>
          </cell>
          <cell r="F99" t="str">
            <v/>
          </cell>
          <cell r="G99" t="str">
            <v/>
          </cell>
          <cell r="I99" t="str">
            <v/>
          </cell>
          <cell r="J99" t="str">
            <v/>
          </cell>
          <cell r="L99" t="str">
            <v/>
          </cell>
          <cell r="M99" t="str">
            <v/>
          </cell>
          <cell r="O99" t="str">
            <v/>
          </cell>
          <cell r="P99" t="str">
            <v/>
          </cell>
          <cell r="R99">
            <v>0</v>
          </cell>
          <cell r="T99">
            <v>0</v>
          </cell>
        </row>
        <row r="100">
          <cell r="A100" t="str">
            <v>Luton</v>
          </cell>
          <cell r="B100">
            <v>821</v>
          </cell>
          <cell r="C100">
            <v>3.5993625324038998E-2</v>
          </cell>
          <cell r="D100" t="str">
            <v/>
          </cell>
          <cell r="F100" t="str">
            <v/>
          </cell>
          <cell r="G100" t="str">
            <v/>
          </cell>
          <cell r="I100" t="str">
            <v/>
          </cell>
          <cell r="J100" t="str">
            <v/>
          </cell>
          <cell r="L100" t="str">
            <v/>
          </cell>
          <cell r="M100" t="str">
            <v/>
          </cell>
          <cell r="O100" t="str">
            <v/>
          </cell>
          <cell r="P100" t="str">
            <v/>
          </cell>
          <cell r="R100">
            <v>0</v>
          </cell>
          <cell r="T100">
            <v>0</v>
          </cell>
        </row>
        <row r="101">
          <cell r="A101" t="str">
            <v>Norfolk</v>
          </cell>
          <cell r="B101">
            <v>926</v>
          </cell>
          <cell r="C101">
            <v>0.20185629343885569</v>
          </cell>
          <cell r="D101" t="str">
            <v/>
          </cell>
          <cell r="F101" t="str">
            <v/>
          </cell>
          <cell r="G101" t="str">
            <v/>
          </cell>
          <cell r="I101" t="str">
            <v/>
          </cell>
          <cell r="J101" t="str">
            <v/>
          </cell>
          <cell r="L101" t="str">
            <v/>
          </cell>
          <cell r="M101" t="str">
            <v/>
          </cell>
          <cell r="O101" t="str">
            <v/>
          </cell>
          <cell r="P101" t="str">
            <v/>
          </cell>
          <cell r="R101">
            <v>0</v>
          </cell>
          <cell r="T101">
            <v>0</v>
          </cell>
        </row>
        <row r="102">
          <cell r="A102" t="str">
            <v>Peterborough</v>
          </cell>
          <cell r="B102">
            <v>874</v>
          </cell>
          <cell r="C102">
            <v>1.9596404675115909E-2</v>
          </cell>
          <cell r="D102" t="str">
            <v/>
          </cell>
          <cell r="F102">
            <v>13.663478650214712</v>
          </cell>
          <cell r="G102" t="str">
            <v/>
          </cell>
          <cell r="I102" t="str">
            <v/>
          </cell>
          <cell r="J102" t="str">
            <v/>
          </cell>
          <cell r="L102" t="str">
            <v/>
          </cell>
          <cell r="M102" t="str">
            <v/>
          </cell>
          <cell r="O102" t="str">
            <v/>
          </cell>
          <cell r="P102" t="str">
            <v/>
          </cell>
          <cell r="R102">
            <v>0</v>
          </cell>
          <cell r="T102">
            <v>0</v>
          </cell>
        </row>
        <row r="103">
          <cell r="A103" t="str">
            <v>Southend-on-Sea</v>
          </cell>
          <cell r="B103">
            <v>882</v>
          </cell>
          <cell r="C103">
            <v>1.1277330361453708</v>
          </cell>
          <cell r="D103" t="str">
            <v/>
          </cell>
          <cell r="F103" t="str">
            <v/>
          </cell>
          <cell r="G103" t="str">
            <v/>
          </cell>
          <cell r="I103" t="str">
            <v/>
          </cell>
          <cell r="J103" t="str">
            <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t="str">
            <v/>
          </cell>
          <cell r="F104" t="str">
            <v/>
          </cell>
          <cell r="G104" t="str">
            <v/>
          </cell>
          <cell r="I104" t="str">
            <v/>
          </cell>
          <cell r="J104" t="str">
            <v/>
          </cell>
          <cell r="L104" t="str">
            <v/>
          </cell>
          <cell r="M104" t="str">
            <v/>
          </cell>
          <cell r="O104" t="str">
            <v/>
          </cell>
          <cell r="P104" t="str">
            <v/>
          </cell>
          <cell r="R104">
            <v>0</v>
          </cell>
          <cell r="T104">
            <v>0</v>
          </cell>
        </row>
        <row r="105">
          <cell r="A105" t="str">
            <v>Thurrock</v>
          </cell>
          <cell r="B105">
            <v>883</v>
          </cell>
          <cell r="C105">
            <v>0</v>
          </cell>
          <cell r="D105" t="str">
            <v/>
          </cell>
          <cell r="F105" t="str">
            <v/>
          </cell>
          <cell r="G105" t="str">
            <v/>
          </cell>
          <cell r="I105" t="str">
            <v/>
          </cell>
          <cell r="J105" t="str">
            <v/>
          </cell>
          <cell r="L105" t="str">
            <v/>
          </cell>
          <cell r="M105" t="str">
            <v/>
          </cell>
          <cell r="O105" t="str">
            <v/>
          </cell>
          <cell r="P105" t="str">
            <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t="str">
            <v/>
          </cell>
          <cell r="F111" t="str">
            <v/>
          </cell>
          <cell r="G111" t="str">
            <v/>
          </cell>
          <cell r="I111" t="str">
            <v/>
          </cell>
          <cell r="J111" t="str">
            <v/>
          </cell>
          <cell r="L111" t="str">
            <v/>
          </cell>
          <cell r="M111" t="str">
            <v/>
          </cell>
          <cell r="O111" t="str">
            <v/>
          </cell>
          <cell r="P111" t="str">
            <v/>
          </cell>
          <cell r="R111">
            <v>0</v>
          </cell>
          <cell r="T111">
            <v>0</v>
          </cell>
        </row>
        <row r="112">
          <cell r="A112" t="str">
            <v>Hackney</v>
          </cell>
          <cell r="B112">
            <v>204</v>
          </cell>
          <cell r="C112">
            <v>6.5708174104104983E-2</v>
          </cell>
          <cell r="D112" t="str">
            <v/>
          </cell>
          <cell r="F112" t="str">
            <v/>
          </cell>
          <cell r="G112" t="str">
            <v/>
          </cell>
          <cell r="I112" t="str">
            <v/>
          </cell>
          <cell r="J112" t="str">
            <v/>
          </cell>
          <cell r="L112" t="str">
            <v/>
          </cell>
          <cell r="M112" t="str">
            <v/>
          </cell>
          <cell r="O112" t="str">
            <v/>
          </cell>
          <cell r="P112" t="str">
            <v/>
          </cell>
          <cell r="R112">
            <v>0</v>
          </cell>
          <cell r="T112">
            <v>0</v>
          </cell>
        </row>
        <row r="113">
          <cell r="A113" t="str">
            <v>Hammersmith and Fulham</v>
          </cell>
          <cell r="B113">
            <v>205</v>
          </cell>
          <cell r="C113">
            <v>0.25150430204913399</v>
          </cell>
          <cell r="D113" t="str">
            <v/>
          </cell>
          <cell r="F113" t="str">
            <v/>
          </cell>
          <cell r="G113" t="str">
            <v/>
          </cell>
          <cell r="I113" t="str">
            <v/>
          </cell>
          <cell r="J113" t="str">
            <v/>
          </cell>
          <cell r="L113" t="str">
            <v/>
          </cell>
          <cell r="M113" t="str">
            <v/>
          </cell>
          <cell r="O113" t="str">
            <v/>
          </cell>
          <cell r="P113" t="str">
            <v/>
          </cell>
          <cell r="R113">
            <v>0</v>
          </cell>
          <cell r="T113">
            <v>0</v>
          </cell>
        </row>
        <row r="114">
          <cell r="A114" t="str">
            <v>Haringey</v>
          </cell>
          <cell r="B114">
            <v>309</v>
          </cell>
          <cell r="C114">
            <v>1.1954786293815043</v>
          </cell>
          <cell r="D114" t="str">
            <v/>
          </cell>
          <cell r="F114" t="str">
            <v/>
          </cell>
          <cell r="G114" t="str">
            <v/>
          </cell>
          <cell r="I114" t="str">
            <v/>
          </cell>
          <cell r="J114" t="str">
            <v/>
          </cell>
          <cell r="L114" t="str">
            <v/>
          </cell>
          <cell r="M114" t="str">
            <v/>
          </cell>
          <cell r="O114" t="str">
            <v/>
          </cell>
          <cell r="P114" t="str">
            <v/>
          </cell>
          <cell r="R114">
            <v>0</v>
          </cell>
          <cell r="T114">
            <v>0</v>
          </cell>
        </row>
        <row r="115">
          <cell r="A115" t="str">
            <v>Islington</v>
          </cell>
          <cell r="B115">
            <v>206</v>
          </cell>
          <cell r="C115">
            <v>0</v>
          </cell>
          <cell r="D115" t="str">
            <v/>
          </cell>
          <cell r="F115" t="str">
            <v/>
          </cell>
          <cell r="G115" t="str">
            <v/>
          </cell>
          <cell r="I115" t="str">
            <v/>
          </cell>
          <cell r="J115" t="str">
            <v/>
          </cell>
          <cell r="L115" t="str">
            <v/>
          </cell>
          <cell r="M115" t="str">
            <v/>
          </cell>
          <cell r="O115" t="str">
            <v/>
          </cell>
          <cell r="P115" t="str">
            <v/>
          </cell>
          <cell r="R115">
            <v>0</v>
          </cell>
          <cell r="T115">
            <v>0</v>
          </cell>
        </row>
        <row r="116">
          <cell r="A116" t="str">
            <v>Kensington and Chelsea</v>
          </cell>
          <cell r="B116">
            <v>207</v>
          </cell>
          <cell r="C116">
            <v>6.6849355663807064E-2</v>
          </cell>
          <cell r="D116" t="str">
            <v/>
          </cell>
          <cell r="F116" t="str">
            <v/>
          </cell>
          <cell r="G116" t="str">
            <v/>
          </cell>
          <cell r="I116" t="str">
            <v/>
          </cell>
          <cell r="J116" t="str">
            <v/>
          </cell>
          <cell r="L116" t="str">
            <v/>
          </cell>
          <cell r="M116" t="str">
            <v/>
          </cell>
          <cell r="O116" t="str">
            <v/>
          </cell>
          <cell r="P116" t="str">
            <v/>
          </cell>
          <cell r="R116">
            <v>0</v>
          </cell>
          <cell r="T116" t="str">
            <v>#</v>
          </cell>
        </row>
        <row r="117">
          <cell r="A117" t="str">
            <v>Lambeth</v>
          </cell>
          <cell r="B117">
            <v>208</v>
          </cell>
          <cell r="C117">
            <v>0.11088145447532954</v>
          </cell>
          <cell r="D117" t="str">
            <v/>
          </cell>
          <cell r="F117">
            <v>15.02236494356031</v>
          </cell>
          <cell r="G117">
            <v>15.02236494356031</v>
          </cell>
          <cell r="I117" t="str">
            <v/>
          </cell>
          <cell r="J117" t="str">
            <v/>
          </cell>
          <cell r="L117" t="str">
            <v/>
          </cell>
          <cell r="M117" t="str">
            <v/>
          </cell>
          <cell r="O117" t="str">
            <v/>
          </cell>
          <cell r="P117" t="str">
            <v/>
          </cell>
          <cell r="R117">
            <v>0</v>
          </cell>
          <cell r="T117">
            <v>0</v>
          </cell>
        </row>
        <row r="118">
          <cell r="A118" t="str">
            <v>Lewisham</v>
          </cell>
          <cell r="B118">
            <v>209</v>
          </cell>
          <cell r="C118">
            <v>1.0427701859272951</v>
          </cell>
          <cell r="D118" t="str">
            <v/>
          </cell>
          <cell r="F118" t="str">
            <v/>
          </cell>
          <cell r="G118" t="str">
            <v/>
          </cell>
          <cell r="I118" t="str">
            <v/>
          </cell>
          <cell r="J118" t="str">
            <v/>
          </cell>
          <cell r="L118" t="str">
            <v/>
          </cell>
          <cell r="M118" t="str">
            <v/>
          </cell>
          <cell r="O118" t="str">
            <v/>
          </cell>
          <cell r="P118" t="str">
            <v/>
          </cell>
          <cell r="R118">
            <v>0</v>
          </cell>
          <cell r="T118">
            <v>0</v>
          </cell>
        </row>
        <row r="119">
          <cell r="A119" t="str">
            <v>Newham</v>
          </cell>
          <cell r="B119">
            <v>316</v>
          </cell>
          <cell r="C119">
            <v>0.22594027054845151</v>
          </cell>
          <cell r="D119" t="str">
            <v/>
          </cell>
          <cell r="F119">
            <v>27.370791052054649</v>
          </cell>
          <cell r="G119">
            <v>27.370791052054649</v>
          </cell>
          <cell r="I119">
            <v>23.937892957426435</v>
          </cell>
          <cell r="J119">
            <v>23.937892957426435</v>
          </cell>
          <cell r="L119" t="str">
            <v/>
          </cell>
          <cell r="M119" t="str">
            <v/>
          </cell>
          <cell r="O119" t="str">
            <v/>
          </cell>
          <cell r="P119" t="str">
            <v/>
          </cell>
          <cell r="R119">
            <v>0</v>
          </cell>
          <cell r="T119">
            <v>0</v>
          </cell>
        </row>
        <row r="120">
          <cell r="A120" t="str">
            <v>Southwark</v>
          </cell>
          <cell r="B120">
            <v>210</v>
          </cell>
          <cell r="C120">
            <v>0.12967841805799704</v>
          </cell>
          <cell r="D120" t="str">
            <v/>
          </cell>
          <cell r="F120" t="str">
            <v/>
          </cell>
          <cell r="G120" t="str">
            <v/>
          </cell>
          <cell r="I120" t="str">
            <v/>
          </cell>
          <cell r="J120" t="str">
            <v/>
          </cell>
          <cell r="L120" t="str">
            <v/>
          </cell>
          <cell r="M120" t="str">
            <v/>
          </cell>
          <cell r="O120" t="str">
            <v/>
          </cell>
          <cell r="P120" t="str">
            <v/>
          </cell>
          <cell r="R120">
            <v>0</v>
          </cell>
          <cell r="T120">
            <v>0</v>
          </cell>
        </row>
        <row r="121">
          <cell r="A121" t="str">
            <v>Tower Hamlets</v>
          </cell>
          <cell r="B121">
            <v>211</v>
          </cell>
          <cell r="C121">
            <v>2.480177002652368E-2</v>
          </cell>
          <cell r="D121" t="str">
            <v/>
          </cell>
          <cell r="F121">
            <v>15.450254431365774</v>
          </cell>
          <cell r="G121">
            <v>15.450254431365774</v>
          </cell>
          <cell r="I121" t="str">
            <v/>
          </cell>
          <cell r="J121" t="str">
            <v/>
          </cell>
          <cell r="L121" t="str">
            <v/>
          </cell>
          <cell r="M121" t="str">
            <v/>
          </cell>
          <cell r="O121">
            <v>10.617541053810296</v>
          </cell>
          <cell r="P121">
            <v>10.617541053810296</v>
          </cell>
          <cell r="R121">
            <v>0</v>
          </cell>
          <cell r="T121">
            <v>0</v>
          </cell>
        </row>
        <row r="122">
          <cell r="A122" t="str">
            <v>Wandsworth</v>
          </cell>
          <cell r="B122">
            <v>212</v>
          </cell>
          <cell r="C122">
            <v>0.1863138696171677</v>
          </cell>
          <cell r="D122" t="str">
            <v/>
          </cell>
          <cell r="F122" t="str">
            <v/>
          </cell>
          <cell r="G122" t="str">
            <v/>
          </cell>
          <cell r="I122" t="str">
            <v/>
          </cell>
          <cell r="J122" t="str">
            <v/>
          </cell>
          <cell r="L122" t="str">
            <v/>
          </cell>
          <cell r="M122" t="str">
            <v/>
          </cell>
          <cell r="O122" t="str">
            <v/>
          </cell>
          <cell r="P122" t="str">
            <v/>
          </cell>
          <cell r="R122">
            <v>0</v>
          </cell>
          <cell r="T122">
            <v>0</v>
          </cell>
        </row>
        <row r="123">
          <cell r="A123" t="str">
            <v>Westminster</v>
          </cell>
          <cell r="B123">
            <v>213</v>
          </cell>
          <cell r="C123">
            <v>6.866373803048019E-3</v>
          </cell>
          <cell r="D123" t="str">
            <v/>
          </cell>
          <cell r="F123" t="str">
            <v/>
          </cell>
          <cell r="G123" t="str">
            <v/>
          </cell>
          <cell r="I123" t="str">
            <v/>
          </cell>
          <cell r="J123" t="str">
            <v/>
          </cell>
          <cell r="L123" t="str">
            <v/>
          </cell>
          <cell r="M123" t="str">
            <v/>
          </cell>
          <cell r="O123" t="str">
            <v/>
          </cell>
          <cell r="P123" t="str">
            <v/>
          </cell>
          <cell r="R123">
            <v>0</v>
          </cell>
          <cell r="T123">
            <v>0</v>
          </cell>
        </row>
        <row r="125">
          <cell r="A125" t="str">
            <v>Outer London</v>
          </cell>
          <cell r="B125" t="str">
            <v>Outer London</v>
          </cell>
        </row>
        <row r="127">
          <cell r="A127" t="str">
            <v>Barking and Dagenham</v>
          </cell>
          <cell r="B127">
            <v>301</v>
          </cell>
          <cell r="C127">
            <v>0.45034181894609793</v>
          </cell>
          <cell r="D127" t="str">
            <v/>
          </cell>
          <cell r="F127">
            <v>13.573126420801756</v>
          </cell>
          <cell r="G127">
            <v>13.573126420801756</v>
          </cell>
          <cell r="I127" t="str">
            <v/>
          </cell>
          <cell r="J127" t="str">
            <v/>
          </cell>
          <cell r="L127" t="str">
            <v/>
          </cell>
          <cell r="M127" t="str">
            <v/>
          </cell>
          <cell r="O127">
            <v>18.825709953994306</v>
          </cell>
          <cell r="P127">
            <v>18.825709953994306</v>
          </cell>
          <cell r="R127">
            <v>0</v>
          </cell>
          <cell r="T127">
            <v>0</v>
          </cell>
        </row>
        <row r="128">
          <cell r="A128" t="str">
            <v>Barnet</v>
          </cell>
          <cell r="B128">
            <v>302</v>
          </cell>
          <cell r="C128">
            <v>0.24405135363152197</v>
          </cell>
          <cell r="D128" t="str">
            <v/>
          </cell>
          <cell r="F128" t="str">
            <v/>
          </cell>
          <cell r="G128" t="str">
            <v/>
          </cell>
          <cell r="I128" t="str">
            <v/>
          </cell>
          <cell r="J128" t="str">
            <v/>
          </cell>
          <cell r="L128" t="str">
            <v/>
          </cell>
          <cell r="M128" t="str">
            <v/>
          </cell>
          <cell r="O128">
            <v>8.8798455799598965</v>
          </cell>
          <cell r="P128">
            <v>8.8798455799598965</v>
          </cell>
          <cell r="R128">
            <v>1</v>
          </cell>
          <cell r="T128" t="str">
            <v>#</v>
          </cell>
        </row>
        <row r="129">
          <cell r="A129" t="str">
            <v>Bexley</v>
          </cell>
          <cell r="B129">
            <v>303</v>
          </cell>
          <cell r="C129">
            <v>5.8612281476917133E-2</v>
          </cell>
          <cell r="D129" t="str">
            <v/>
          </cell>
          <cell r="F129" t="str">
            <v/>
          </cell>
          <cell r="G129" t="str">
            <v/>
          </cell>
          <cell r="I129" t="str">
            <v/>
          </cell>
          <cell r="J129" t="str">
            <v/>
          </cell>
          <cell r="L129" t="str">
            <v/>
          </cell>
          <cell r="M129" t="str">
            <v/>
          </cell>
          <cell r="O129" t="str">
            <v/>
          </cell>
          <cell r="P129">
            <v>9.1279163128619114</v>
          </cell>
          <cell r="R129">
            <v>0</v>
          </cell>
          <cell r="T129">
            <v>0</v>
          </cell>
        </row>
        <row r="130">
          <cell r="A130" t="str">
            <v>Brent</v>
          </cell>
          <cell r="B130">
            <v>304</v>
          </cell>
          <cell r="C130">
            <v>4.210652406147939E-2</v>
          </cell>
          <cell r="D130" t="str">
            <v/>
          </cell>
          <cell r="F130" t="str">
            <v/>
          </cell>
          <cell r="G130" t="str">
            <v/>
          </cell>
          <cell r="I130" t="str">
            <v/>
          </cell>
          <cell r="J130" t="str">
            <v/>
          </cell>
          <cell r="L130" t="str">
            <v/>
          </cell>
          <cell r="M130" t="str">
            <v/>
          </cell>
          <cell r="O130" t="str">
            <v/>
          </cell>
          <cell r="P130" t="str">
            <v/>
          </cell>
          <cell r="R130">
            <v>0</v>
          </cell>
          <cell r="T130">
            <v>0</v>
          </cell>
        </row>
        <row r="131">
          <cell r="A131" t="str">
            <v>Bromley</v>
          </cell>
          <cell r="B131">
            <v>305</v>
          </cell>
          <cell r="C131">
            <v>0.26006015899991597</v>
          </cell>
          <cell r="D131" t="str">
            <v/>
          </cell>
          <cell r="F131" t="str">
            <v/>
          </cell>
          <cell r="G131" t="str">
            <v/>
          </cell>
          <cell r="I131" t="str">
            <v/>
          </cell>
          <cell r="J131" t="str">
            <v/>
          </cell>
          <cell r="L131" t="str">
            <v/>
          </cell>
          <cell r="M131" t="str">
            <v/>
          </cell>
          <cell r="O131" t="str">
            <v/>
          </cell>
          <cell r="P131" t="str">
            <v/>
          </cell>
          <cell r="R131">
            <v>0</v>
          </cell>
          <cell r="T131">
            <v>0</v>
          </cell>
        </row>
        <row r="132">
          <cell r="A132" t="str">
            <v>Croydon</v>
          </cell>
          <cell r="B132">
            <v>306</v>
          </cell>
          <cell r="C132">
            <v>0.31794030376998145</v>
          </cell>
          <cell r="D132" t="str">
            <v/>
          </cell>
          <cell r="F132" t="str">
            <v/>
          </cell>
          <cell r="G132" t="str">
            <v/>
          </cell>
          <cell r="I132" t="str">
            <v/>
          </cell>
          <cell r="J132" t="str">
            <v/>
          </cell>
          <cell r="L132" t="str">
            <v/>
          </cell>
          <cell r="M132" t="str">
            <v/>
          </cell>
          <cell r="O132" t="str">
            <v/>
          </cell>
          <cell r="P132" t="str">
            <v/>
          </cell>
          <cell r="R132">
            <v>0</v>
          </cell>
          <cell r="T132">
            <v>0</v>
          </cell>
        </row>
        <row r="133">
          <cell r="A133" t="str">
            <v>Ealing</v>
          </cell>
          <cell r="B133">
            <v>307</v>
          </cell>
          <cell r="C133">
            <v>0.30535194380478359</v>
          </cell>
          <cell r="D133" t="str">
            <v/>
          </cell>
          <cell r="F133">
            <v>21.564124031494714</v>
          </cell>
          <cell r="G133">
            <v>21.564124031494714</v>
          </cell>
          <cell r="I133" t="str">
            <v/>
          </cell>
          <cell r="J133" t="str">
            <v/>
          </cell>
          <cell r="L133" t="str">
            <v/>
          </cell>
          <cell r="M133" t="str">
            <v/>
          </cell>
          <cell r="O133" t="str">
            <v/>
          </cell>
          <cell r="P133" t="str">
            <v/>
          </cell>
          <cell r="R133">
            <v>0</v>
          </cell>
          <cell r="T133">
            <v>0</v>
          </cell>
        </row>
        <row r="134">
          <cell r="A134" t="str">
            <v>Enfield</v>
          </cell>
          <cell r="B134">
            <v>308</v>
          </cell>
          <cell r="C134">
            <v>1.2387895256211565E-2</v>
          </cell>
          <cell r="D134" t="str">
            <v/>
          </cell>
          <cell r="F134">
            <v>17.182549062737742</v>
          </cell>
          <cell r="G134">
            <v>17.182549062737742</v>
          </cell>
          <cell r="I134">
            <v>43.416024547262886</v>
          </cell>
          <cell r="J134">
            <v>43.416024547262886</v>
          </cell>
          <cell r="L134">
            <v>42.925726221604044</v>
          </cell>
          <cell r="M134">
            <v>42.925726221604044</v>
          </cell>
          <cell r="O134" t="str">
            <v/>
          </cell>
          <cell r="P134" t="str">
            <v/>
          </cell>
          <cell r="R134">
            <v>1</v>
          </cell>
          <cell r="T134" t="str">
            <v>#</v>
          </cell>
        </row>
        <row r="135">
          <cell r="A135" t="str">
            <v>Greenwich</v>
          </cell>
          <cell r="B135">
            <v>203</v>
          </cell>
          <cell r="C135">
            <v>5.1920166466668943E-2</v>
          </cell>
          <cell r="D135" t="str">
            <v/>
          </cell>
          <cell r="F135">
            <v>16.938428511381048</v>
          </cell>
          <cell r="G135">
            <v>16.938428511381048</v>
          </cell>
          <cell r="I135">
            <v>14.837006943975087</v>
          </cell>
          <cell r="J135">
            <v>14.837006943975087</v>
          </cell>
          <cell r="L135" t="str">
            <v/>
          </cell>
          <cell r="M135" t="str">
            <v/>
          </cell>
          <cell r="O135" t="str">
            <v/>
          </cell>
          <cell r="P135" t="str">
            <v/>
          </cell>
          <cell r="R135">
            <v>0</v>
          </cell>
          <cell r="T135">
            <v>0</v>
          </cell>
        </row>
        <row r="136">
          <cell r="A136" t="str">
            <v>Harrow</v>
          </cell>
          <cell r="B136">
            <v>310</v>
          </cell>
          <cell r="C136">
            <v>0.12513145724926067</v>
          </cell>
          <cell r="D136" t="str">
            <v/>
          </cell>
          <cell r="F136" t="str">
            <v/>
          </cell>
          <cell r="G136" t="str">
            <v/>
          </cell>
          <cell r="I136" t="str">
            <v/>
          </cell>
          <cell r="J136" t="str">
            <v/>
          </cell>
          <cell r="L136" t="str">
            <v/>
          </cell>
          <cell r="M136" t="str">
            <v/>
          </cell>
          <cell r="O136" t="str">
            <v/>
          </cell>
          <cell r="P136" t="str">
            <v/>
          </cell>
          <cell r="R136">
            <v>0</v>
          </cell>
          <cell r="T136">
            <v>0</v>
          </cell>
        </row>
        <row r="137">
          <cell r="A137" t="str">
            <v>Havering</v>
          </cell>
          <cell r="B137">
            <v>311</v>
          </cell>
          <cell r="C137">
            <v>1.4717123098934786E-2</v>
          </cell>
          <cell r="D137" t="str">
            <v/>
          </cell>
          <cell r="F137" t="str">
            <v/>
          </cell>
          <cell r="G137" t="str">
            <v/>
          </cell>
          <cell r="I137" t="str">
            <v/>
          </cell>
          <cell r="J137" t="str">
            <v/>
          </cell>
          <cell r="L137" t="str">
            <v/>
          </cell>
          <cell r="M137" t="str">
            <v/>
          </cell>
          <cell r="O137" t="str">
            <v/>
          </cell>
          <cell r="P137" t="str">
            <v/>
          </cell>
          <cell r="R137">
            <v>0</v>
          </cell>
          <cell r="T137">
            <v>0</v>
          </cell>
        </row>
        <row r="138">
          <cell r="A138" t="str">
            <v>Hillingdon</v>
          </cell>
          <cell r="B138">
            <v>312</v>
          </cell>
          <cell r="C138">
            <v>3.0738105961588141E-2</v>
          </cell>
          <cell r="D138" t="str">
            <v/>
          </cell>
          <cell r="F138" t="str">
            <v/>
          </cell>
          <cell r="G138" t="str">
            <v/>
          </cell>
          <cell r="I138" t="str">
            <v/>
          </cell>
          <cell r="J138" t="str">
            <v/>
          </cell>
          <cell r="L138" t="str">
            <v/>
          </cell>
          <cell r="M138" t="str">
            <v/>
          </cell>
          <cell r="O138" t="str">
            <v/>
          </cell>
          <cell r="P138" t="str">
            <v/>
          </cell>
          <cell r="R138">
            <v>0</v>
          </cell>
          <cell r="T138">
            <v>0</v>
          </cell>
        </row>
        <row r="139">
          <cell r="A139" t="str">
            <v>Hounslow</v>
          </cell>
          <cell r="B139">
            <v>313</v>
          </cell>
          <cell r="C139">
            <v>1.3728235226563214E-2</v>
          </cell>
          <cell r="D139" t="str">
            <v/>
          </cell>
          <cell r="F139">
            <v>77.841096085217458</v>
          </cell>
          <cell r="G139">
            <v>77.841096085217458</v>
          </cell>
          <cell r="I139">
            <v>50.415858698639596</v>
          </cell>
          <cell r="J139">
            <v>50.415858698639596</v>
          </cell>
          <cell r="L139" t="str">
            <v/>
          </cell>
          <cell r="M139" t="str">
            <v/>
          </cell>
          <cell r="O139" t="str">
            <v/>
          </cell>
          <cell r="P139" t="str">
            <v/>
          </cell>
          <cell r="R139">
            <v>0</v>
          </cell>
          <cell r="T139">
            <v>0</v>
          </cell>
        </row>
        <row r="140">
          <cell r="A140" t="str">
            <v>Kingston upon Thames</v>
          </cell>
          <cell r="B140">
            <v>314</v>
          </cell>
          <cell r="C140">
            <v>0</v>
          </cell>
          <cell r="D140" t="str">
            <v/>
          </cell>
          <cell r="F140" t="str">
            <v/>
          </cell>
          <cell r="G140" t="str">
            <v/>
          </cell>
          <cell r="I140" t="str">
            <v/>
          </cell>
          <cell r="J140" t="str">
            <v/>
          </cell>
          <cell r="L140" t="str">
            <v/>
          </cell>
          <cell r="M140" t="str">
            <v/>
          </cell>
          <cell r="O140" t="str">
            <v/>
          </cell>
          <cell r="P140" t="str">
            <v/>
          </cell>
          <cell r="R140">
            <v>0</v>
          </cell>
          <cell r="T140">
            <v>0</v>
          </cell>
        </row>
        <row r="141">
          <cell r="A141" t="str">
            <v>Merton</v>
          </cell>
          <cell r="B141">
            <v>315</v>
          </cell>
          <cell r="C141">
            <v>5.5138331641723746E-3</v>
          </cell>
          <cell r="D141" t="str">
            <v/>
          </cell>
          <cell r="F141" t="str">
            <v/>
          </cell>
          <cell r="G141" t="str">
            <v/>
          </cell>
          <cell r="I141" t="str">
            <v/>
          </cell>
          <cell r="J141" t="str">
            <v/>
          </cell>
          <cell r="L141" t="str">
            <v/>
          </cell>
          <cell r="M141" t="str">
            <v/>
          </cell>
          <cell r="O141" t="str">
            <v/>
          </cell>
          <cell r="P141" t="str">
            <v/>
          </cell>
          <cell r="R141">
            <v>0</v>
          </cell>
          <cell r="T141">
            <v>0</v>
          </cell>
        </row>
        <row r="142">
          <cell r="A142" t="str">
            <v>Redbridge</v>
          </cell>
          <cell r="B142">
            <v>317</v>
          </cell>
          <cell r="C142">
            <v>1.4329760276014611</v>
          </cell>
          <cell r="D142" t="str">
            <v/>
          </cell>
          <cell r="F142" t="str">
            <v/>
          </cell>
          <cell r="G142" t="str">
            <v/>
          </cell>
          <cell r="I142" t="str">
            <v/>
          </cell>
          <cell r="J142" t="str">
            <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t="str">
            <v/>
          </cell>
          <cell r="F143" t="str">
            <v/>
          </cell>
          <cell r="G143" t="str">
            <v/>
          </cell>
          <cell r="I143" t="str">
            <v/>
          </cell>
          <cell r="J143" t="str">
            <v/>
          </cell>
          <cell r="L143" t="str">
            <v/>
          </cell>
          <cell r="M143" t="str">
            <v/>
          </cell>
          <cell r="O143" t="str">
            <v/>
          </cell>
          <cell r="P143" t="str">
            <v/>
          </cell>
          <cell r="R143">
            <v>0</v>
          </cell>
          <cell r="T143">
            <v>0</v>
          </cell>
        </row>
        <row r="144">
          <cell r="A144" t="str">
            <v>Sutton</v>
          </cell>
          <cell r="B144">
            <v>319</v>
          </cell>
          <cell r="C144">
            <v>8.1451183148818024E-2</v>
          </cell>
          <cell r="D144" t="str">
            <v/>
          </cell>
          <cell r="F144" t="str">
            <v/>
          </cell>
          <cell r="G144" t="str">
            <v/>
          </cell>
          <cell r="I144" t="str">
            <v/>
          </cell>
          <cell r="J144" t="str">
            <v/>
          </cell>
          <cell r="L144" t="str">
            <v/>
          </cell>
          <cell r="M144" t="str">
            <v/>
          </cell>
          <cell r="O144" t="str">
            <v/>
          </cell>
          <cell r="P144" t="str">
            <v/>
          </cell>
          <cell r="R144">
            <v>0</v>
          </cell>
          <cell r="T144">
            <v>0</v>
          </cell>
        </row>
        <row r="145">
          <cell r="A145" t="str">
            <v>Waltham Forest</v>
          </cell>
          <cell r="B145">
            <v>320</v>
          </cell>
          <cell r="C145">
            <v>9.0218136750809796E-5</v>
          </cell>
          <cell r="D145" t="str">
            <v/>
          </cell>
          <cell r="F145" t="str">
            <v/>
          </cell>
          <cell r="G145" t="str">
            <v/>
          </cell>
          <cell r="I145" t="str">
            <v/>
          </cell>
          <cell r="J145" t="str">
            <v/>
          </cell>
          <cell r="L145" t="str">
            <v/>
          </cell>
          <cell r="M145" t="str">
            <v/>
          </cell>
          <cell r="O145" t="str">
            <v/>
          </cell>
          <cell r="P145" t="str">
            <v/>
          </cell>
          <cell r="R145">
            <v>0</v>
          </cell>
          <cell r="T145">
            <v>0</v>
          </cell>
        </row>
        <row r="147">
          <cell r="A147" t="str">
            <v>South East</v>
          </cell>
          <cell r="B147" t="str">
            <v>South East</v>
          </cell>
          <cell r="T147">
            <v>0</v>
          </cell>
        </row>
        <row r="149">
          <cell r="A149" t="str">
            <v>Bracknell Forest</v>
          </cell>
          <cell r="B149">
            <v>867</v>
          </cell>
          <cell r="C149">
            <v>0</v>
          </cell>
          <cell r="D149" t="str">
            <v/>
          </cell>
          <cell r="F149" t="str">
            <v/>
          </cell>
          <cell r="G149" t="str">
            <v/>
          </cell>
          <cell r="I149" t="str">
            <v/>
          </cell>
          <cell r="J149" t="str">
            <v/>
          </cell>
          <cell r="L149" t="str">
            <v/>
          </cell>
          <cell r="M149" t="str">
            <v/>
          </cell>
          <cell r="O149" t="str">
            <v/>
          </cell>
          <cell r="P149" t="str">
            <v/>
          </cell>
          <cell r="R149">
            <v>0</v>
          </cell>
          <cell r="T149">
            <v>0</v>
          </cell>
        </row>
        <row r="150">
          <cell r="A150" t="str">
            <v>Brighton and Hove</v>
          </cell>
          <cell r="B150">
            <v>846</v>
          </cell>
          <cell r="C150">
            <v>0.62063918103183757</v>
          </cell>
          <cell r="D150" t="str">
            <v/>
          </cell>
          <cell r="F150" t="str">
            <v/>
          </cell>
          <cell r="G150" t="str">
            <v/>
          </cell>
          <cell r="I150" t="str">
            <v/>
          </cell>
          <cell r="J150" t="str">
            <v/>
          </cell>
          <cell r="L150" t="str">
            <v/>
          </cell>
          <cell r="M150" t="str">
            <v/>
          </cell>
          <cell r="O150">
            <v>31.385011067686825</v>
          </cell>
          <cell r="P150">
            <v>31.46813698301267</v>
          </cell>
          <cell r="R150">
            <v>0</v>
          </cell>
          <cell r="T150" t="str">
            <v>#</v>
          </cell>
        </row>
        <row r="151">
          <cell r="A151" t="str">
            <v>Buckinghamshire</v>
          </cell>
          <cell r="B151">
            <v>825</v>
          </cell>
          <cell r="C151">
            <v>0.59651880299796689</v>
          </cell>
          <cell r="D151" t="str">
            <v/>
          </cell>
          <cell r="F151" t="str">
            <v/>
          </cell>
          <cell r="G151" t="str">
            <v/>
          </cell>
          <cell r="I151" t="str">
            <v/>
          </cell>
          <cell r="J151" t="str">
            <v/>
          </cell>
          <cell r="L151" t="str">
            <v/>
          </cell>
          <cell r="M151" t="str">
            <v/>
          </cell>
          <cell r="O151" t="str">
            <v/>
          </cell>
          <cell r="P151" t="str">
            <v/>
          </cell>
          <cell r="R151">
            <v>0</v>
          </cell>
          <cell r="T151">
            <v>0</v>
          </cell>
        </row>
        <row r="152">
          <cell r="A152" t="str">
            <v>East Sussex</v>
          </cell>
          <cell r="B152">
            <v>845</v>
          </cell>
          <cell r="C152">
            <v>1.0043010641508478E-2</v>
          </cell>
          <cell r="D152" t="str">
            <v/>
          </cell>
          <cell r="F152" t="str">
            <v/>
          </cell>
          <cell r="G152" t="str">
            <v/>
          </cell>
          <cell r="I152" t="str">
            <v/>
          </cell>
          <cell r="J152" t="str">
            <v/>
          </cell>
          <cell r="L152" t="str">
            <v/>
          </cell>
          <cell r="M152" t="str">
            <v/>
          </cell>
          <cell r="O152" t="str">
            <v/>
          </cell>
          <cell r="P152" t="str">
            <v/>
          </cell>
          <cell r="R152">
            <v>0</v>
          </cell>
          <cell r="T152">
            <v>0</v>
          </cell>
        </row>
        <row r="153">
          <cell r="A153" t="str">
            <v>Hampshire</v>
          </cell>
          <cell r="B153">
            <v>850</v>
          </cell>
          <cell r="C153">
            <v>0.2391895687316907</v>
          </cell>
          <cell r="D153" t="str">
            <v/>
          </cell>
          <cell r="F153" t="str">
            <v/>
          </cell>
          <cell r="G153" t="str">
            <v/>
          </cell>
          <cell r="I153" t="str">
            <v/>
          </cell>
          <cell r="J153" t="str">
            <v/>
          </cell>
          <cell r="L153" t="str">
            <v/>
          </cell>
          <cell r="M153" t="str">
            <v/>
          </cell>
          <cell r="O153" t="str">
            <v/>
          </cell>
          <cell r="P153" t="str">
            <v/>
          </cell>
          <cell r="R153">
            <v>0</v>
          </cell>
          <cell r="T153">
            <v>0</v>
          </cell>
        </row>
        <row r="154">
          <cell r="A154" t="str">
            <v>Isle of Wight</v>
          </cell>
          <cell r="B154">
            <v>921</v>
          </cell>
          <cell r="C154">
            <v>0</v>
          </cell>
          <cell r="D154" t="str">
            <v/>
          </cell>
          <cell r="F154" t="str">
            <v/>
          </cell>
          <cell r="G154" t="str">
            <v/>
          </cell>
          <cell r="I154" t="str">
            <v/>
          </cell>
          <cell r="J154" t="str">
            <v/>
          </cell>
          <cell r="L154" t="str">
            <v/>
          </cell>
          <cell r="M154" t="str">
            <v/>
          </cell>
          <cell r="O154" t="str">
            <v/>
          </cell>
          <cell r="P154" t="str">
            <v/>
          </cell>
          <cell r="R154">
            <v>0</v>
          </cell>
          <cell r="T154">
            <v>0</v>
          </cell>
        </row>
        <row r="155">
          <cell r="A155" t="str">
            <v>Kent</v>
          </cell>
          <cell r="B155">
            <v>886</v>
          </cell>
          <cell r="C155">
            <v>2.5719386059841242E-3</v>
          </cell>
          <cell r="D155" t="str">
            <v/>
          </cell>
          <cell r="F155" t="str">
            <v/>
          </cell>
          <cell r="G155" t="str">
            <v/>
          </cell>
          <cell r="I155" t="str">
            <v/>
          </cell>
          <cell r="J155" t="str">
            <v/>
          </cell>
          <cell r="L155" t="str">
            <v/>
          </cell>
          <cell r="M155" t="str">
            <v/>
          </cell>
          <cell r="O155" t="str">
            <v/>
          </cell>
          <cell r="P155" t="str">
            <v/>
          </cell>
          <cell r="R155">
            <v>0</v>
          </cell>
          <cell r="T155">
            <v>0</v>
          </cell>
        </row>
        <row r="156">
          <cell r="A156" t="str">
            <v>Medway</v>
          </cell>
          <cell r="B156">
            <v>887</v>
          </cell>
          <cell r="C156">
            <v>6.1242432306043738E-3</v>
          </cell>
          <cell r="D156" t="str">
            <v/>
          </cell>
          <cell r="F156" t="str">
            <v/>
          </cell>
          <cell r="G156" t="str">
            <v/>
          </cell>
          <cell r="I156" t="str">
            <v/>
          </cell>
          <cell r="J156" t="str">
            <v/>
          </cell>
          <cell r="L156" t="str">
            <v/>
          </cell>
          <cell r="M156" t="str">
            <v/>
          </cell>
          <cell r="O156" t="str">
            <v/>
          </cell>
          <cell r="P156" t="str">
            <v/>
          </cell>
          <cell r="R156">
            <v>0</v>
          </cell>
          <cell r="T156">
            <v>0</v>
          </cell>
        </row>
        <row r="157">
          <cell r="A157" t="str">
            <v>Milton Keynes</v>
          </cell>
          <cell r="B157">
            <v>826</v>
          </cell>
          <cell r="C157">
            <v>1.0885846884824951E-2</v>
          </cell>
          <cell r="D157" t="str">
            <v/>
          </cell>
          <cell r="F157" t="str">
            <v/>
          </cell>
          <cell r="G157" t="str">
            <v/>
          </cell>
          <cell r="I157" t="str">
            <v/>
          </cell>
          <cell r="J157" t="str">
            <v/>
          </cell>
          <cell r="L157">
            <v>8.8045122841338106</v>
          </cell>
          <cell r="M157">
            <v>8.8135094981490507</v>
          </cell>
          <cell r="O157" t="str">
            <v/>
          </cell>
          <cell r="P157" t="str">
            <v/>
          </cell>
          <cell r="R157">
            <v>1</v>
          </cell>
          <cell r="T157">
            <v>0</v>
          </cell>
        </row>
        <row r="158">
          <cell r="A158" t="str">
            <v>Oxfordshire</v>
          </cell>
          <cell r="B158">
            <v>931</v>
          </cell>
          <cell r="C158">
            <v>0.13856236395530386</v>
          </cell>
          <cell r="D158" t="str">
            <v/>
          </cell>
          <cell r="F158" t="str">
            <v/>
          </cell>
          <cell r="G158" t="str">
            <v/>
          </cell>
          <cell r="I158" t="str">
            <v/>
          </cell>
          <cell r="J158" t="str">
            <v/>
          </cell>
          <cell r="L158" t="str">
            <v/>
          </cell>
          <cell r="M158" t="str">
            <v/>
          </cell>
          <cell r="O158" t="str">
            <v/>
          </cell>
          <cell r="P158" t="str">
            <v/>
          </cell>
          <cell r="R158">
            <v>0</v>
          </cell>
          <cell r="T158">
            <v>0</v>
          </cell>
        </row>
        <row r="159">
          <cell r="A159" t="str">
            <v>Portsmouth</v>
          </cell>
          <cell r="B159">
            <v>851</v>
          </cell>
          <cell r="C159">
            <v>0.11245055194943993</v>
          </cell>
          <cell r="D159" t="str">
            <v/>
          </cell>
          <cell r="F159" t="str">
            <v/>
          </cell>
          <cell r="G159" t="str">
            <v/>
          </cell>
          <cell r="I159" t="str">
            <v/>
          </cell>
          <cell r="J159" t="str">
            <v/>
          </cell>
          <cell r="L159" t="str">
            <v/>
          </cell>
          <cell r="M159" t="str">
            <v/>
          </cell>
          <cell r="O159" t="str">
            <v/>
          </cell>
          <cell r="P159" t="str">
            <v/>
          </cell>
          <cell r="R159">
            <v>0</v>
          </cell>
          <cell r="T159">
            <v>0</v>
          </cell>
        </row>
        <row r="160">
          <cell r="A160" t="str">
            <v>Reading</v>
          </cell>
          <cell r="B160">
            <v>870</v>
          </cell>
          <cell r="C160">
            <v>6.9180214458662752E-3</v>
          </cell>
          <cell r="D160" t="str">
            <v/>
          </cell>
          <cell r="F160" t="str">
            <v/>
          </cell>
          <cell r="G160" t="str">
            <v/>
          </cell>
          <cell r="I160" t="str">
            <v/>
          </cell>
          <cell r="J160" t="str">
            <v/>
          </cell>
          <cell r="L160" t="str">
            <v/>
          </cell>
          <cell r="M160" t="str">
            <v/>
          </cell>
          <cell r="O160" t="str">
            <v/>
          </cell>
          <cell r="P160" t="str">
            <v/>
          </cell>
          <cell r="R160">
            <v>0</v>
          </cell>
          <cell r="T160">
            <v>0</v>
          </cell>
        </row>
        <row r="161">
          <cell r="A161" t="str">
            <v>Slough</v>
          </cell>
          <cell r="B161">
            <v>871</v>
          </cell>
          <cell r="C161">
            <v>6.9707401032701621E-2</v>
          </cell>
          <cell r="D161" t="str">
            <v/>
          </cell>
          <cell r="F161" t="str">
            <v/>
          </cell>
          <cell r="G161" t="str">
            <v/>
          </cell>
          <cell r="I161" t="str">
            <v/>
          </cell>
          <cell r="J161" t="str">
            <v/>
          </cell>
          <cell r="L161" t="str">
            <v/>
          </cell>
          <cell r="M161" t="str">
            <v/>
          </cell>
          <cell r="O161" t="str">
            <v/>
          </cell>
          <cell r="P161" t="str">
            <v/>
          </cell>
          <cell r="R161">
            <v>1</v>
          </cell>
          <cell r="T161">
            <v>0</v>
          </cell>
        </row>
        <row r="162">
          <cell r="A162" t="str">
            <v>Southampton</v>
          </cell>
          <cell r="B162">
            <v>852</v>
          </cell>
          <cell r="C162">
            <v>5.0541013190452018E-2</v>
          </cell>
          <cell r="D162" t="str">
            <v/>
          </cell>
          <cell r="F162" t="str">
            <v/>
          </cell>
          <cell r="G162" t="str">
            <v/>
          </cell>
          <cell r="I162" t="str">
            <v/>
          </cell>
          <cell r="J162" t="str">
            <v/>
          </cell>
          <cell r="L162" t="str">
            <v/>
          </cell>
          <cell r="M162" t="str">
            <v/>
          </cell>
          <cell r="O162" t="str">
            <v/>
          </cell>
          <cell r="P162" t="str">
            <v/>
          </cell>
          <cell r="R162">
            <v>0</v>
          </cell>
          <cell r="T162">
            <v>0</v>
          </cell>
        </row>
        <row r="163">
          <cell r="A163" t="str">
            <v>Surrey</v>
          </cell>
          <cell r="B163">
            <v>936</v>
          </cell>
          <cell r="C163">
            <v>4.8524345847723444E-2</v>
          </cell>
          <cell r="D163" t="str">
            <v/>
          </cell>
          <cell r="F163" t="str">
            <v/>
          </cell>
          <cell r="G163" t="str">
            <v/>
          </cell>
          <cell r="I163" t="str">
            <v/>
          </cell>
          <cell r="J163" t="str">
            <v/>
          </cell>
          <cell r="L163" t="str">
            <v/>
          </cell>
          <cell r="M163" t="str">
            <v/>
          </cell>
          <cell r="O163" t="str">
            <v/>
          </cell>
          <cell r="P163" t="str">
            <v/>
          </cell>
          <cell r="R163">
            <v>0</v>
          </cell>
          <cell r="T163">
            <v>0</v>
          </cell>
        </row>
        <row r="164">
          <cell r="A164" t="str">
            <v>West Berkshire</v>
          </cell>
          <cell r="B164">
            <v>869</v>
          </cell>
          <cell r="C164">
            <v>9.8669245547196638E-2</v>
          </cell>
          <cell r="D164" t="str">
            <v/>
          </cell>
          <cell r="F164" t="str">
            <v/>
          </cell>
          <cell r="G164" t="str">
            <v/>
          </cell>
          <cell r="I164" t="str">
            <v/>
          </cell>
          <cell r="J164" t="str">
            <v/>
          </cell>
          <cell r="L164" t="str">
            <v/>
          </cell>
          <cell r="M164" t="str">
            <v/>
          </cell>
          <cell r="O164" t="str">
            <v/>
          </cell>
          <cell r="P164" t="str">
            <v/>
          </cell>
          <cell r="R164">
            <v>0</v>
          </cell>
          <cell r="T164">
            <v>0</v>
          </cell>
        </row>
        <row r="165">
          <cell r="A165" t="str">
            <v>West Sussex</v>
          </cell>
          <cell r="B165">
            <v>938</v>
          </cell>
          <cell r="C165">
            <v>4.0863020985876672E-2</v>
          </cell>
          <cell r="D165" t="str">
            <v/>
          </cell>
          <cell r="F165" t="str">
            <v/>
          </cell>
          <cell r="G165" t="str">
            <v/>
          </cell>
          <cell r="I165" t="str">
            <v/>
          </cell>
          <cell r="J165" t="str">
            <v/>
          </cell>
          <cell r="L165" t="str">
            <v/>
          </cell>
          <cell r="M165" t="str">
            <v/>
          </cell>
          <cell r="O165" t="str">
            <v/>
          </cell>
          <cell r="P165" t="str">
            <v/>
          </cell>
          <cell r="R165">
            <v>0</v>
          </cell>
          <cell r="T165">
            <v>0</v>
          </cell>
        </row>
        <row r="166">
          <cell r="A166" t="str">
            <v>Windsor and Maidenhead</v>
          </cell>
          <cell r="B166">
            <v>868</v>
          </cell>
          <cell r="C166">
            <v>2.0582026416265865E-2</v>
          </cell>
          <cell r="D166" t="str">
            <v/>
          </cell>
          <cell r="F166" t="str">
            <v/>
          </cell>
          <cell r="G166" t="str">
            <v/>
          </cell>
          <cell r="I166" t="str">
            <v/>
          </cell>
          <cell r="J166" t="str">
            <v/>
          </cell>
          <cell r="L166" t="str">
            <v/>
          </cell>
          <cell r="M166" t="str">
            <v/>
          </cell>
          <cell r="O166" t="str">
            <v/>
          </cell>
          <cell r="P166" t="str">
            <v/>
          </cell>
          <cell r="R166">
            <v>0</v>
          </cell>
          <cell r="T166">
            <v>0</v>
          </cell>
        </row>
        <row r="167">
          <cell r="A167" t="str">
            <v>Wokingham</v>
          </cell>
          <cell r="B167">
            <v>872</v>
          </cell>
          <cell r="C167">
            <v>0.11101689576876131</v>
          </cell>
          <cell r="D167" t="str">
            <v/>
          </cell>
          <cell r="F167" t="str">
            <v/>
          </cell>
          <cell r="G167" t="str">
            <v/>
          </cell>
          <cell r="I167" t="str">
            <v/>
          </cell>
          <cell r="J167" t="str">
            <v/>
          </cell>
          <cell r="L167" t="str">
            <v/>
          </cell>
          <cell r="M167" t="str">
            <v/>
          </cell>
          <cell r="O167" t="str">
            <v/>
          </cell>
          <cell r="P167" t="str">
            <v/>
          </cell>
          <cell r="R167">
            <v>0</v>
          </cell>
          <cell r="T167">
            <v>0</v>
          </cell>
        </row>
        <row r="169">
          <cell r="A169" t="str">
            <v>South West</v>
          </cell>
          <cell r="B169" t="str">
            <v>South West</v>
          </cell>
        </row>
        <row r="171">
          <cell r="A171" t="str">
            <v>Bath and North East Somerset</v>
          </cell>
          <cell r="B171">
            <v>800</v>
          </cell>
          <cell r="C171">
            <v>0.69382264142080674</v>
          </cell>
          <cell r="D171" t="str">
            <v/>
          </cell>
          <cell r="F171" t="str">
            <v/>
          </cell>
          <cell r="G171" t="str">
            <v/>
          </cell>
          <cell r="I171" t="str">
            <v/>
          </cell>
          <cell r="J171" t="str">
            <v/>
          </cell>
          <cell r="L171" t="str">
            <v/>
          </cell>
          <cell r="M171" t="str">
            <v/>
          </cell>
          <cell r="O171" t="str">
            <v/>
          </cell>
          <cell r="P171" t="str">
            <v/>
          </cell>
          <cell r="R171">
            <v>0</v>
          </cell>
          <cell r="T171">
            <v>0</v>
          </cell>
        </row>
        <row r="172">
          <cell r="A172" t="str">
            <v>Bournemouth</v>
          </cell>
          <cell r="B172">
            <v>837</v>
          </cell>
          <cell r="C172">
            <v>0</v>
          </cell>
          <cell r="D172" t="str">
            <v/>
          </cell>
          <cell r="F172" t="str">
            <v/>
          </cell>
          <cell r="G172" t="str">
            <v/>
          </cell>
          <cell r="I172" t="str">
            <v/>
          </cell>
          <cell r="J172" t="str">
            <v/>
          </cell>
          <cell r="L172" t="str">
            <v/>
          </cell>
          <cell r="M172" t="str">
            <v/>
          </cell>
          <cell r="O172" t="str">
            <v/>
          </cell>
          <cell r="P172" t="str">
            <v/>
          </cell>
          <cell r="R172">
            <v>0</v>
          </cell>
          <cell r="T172">
            <v>0</v>
          </cell>
        </row>
        <row r="173">
          <cell r="A173" t="str">
            <v>Bristol, City of</v>
          </cell>
          <cell r="B173">
            <v>801</v>
          </cell>
          <cell r="C173">
            <v>1.3259903921184613</v>
          </cell>
          <cell r="D173" t="str">
            <v/>
          </cell>
          <cell r="F173" t="str">
            <v/>
          </cell>
          <cell r="G173" t="str">
            <v/>
          </cell>
          <cell r="I173" t="str">
            <v/>
          </cell>
          <cell r="J173" t="str">
            <v/>
          </cell>
          <cell r="L173" t="str">
            <v/>
          </cell>
          <cell r="M173" t="str">
            <v/>
          </cell>
          <cell r="O173" t="str">
            <v/>
          </cell>
          <cell r="P173" t="str">
            <v/>
          </cell>
          <cell r="R173">
            <v>0</v>
          </cell>
          <cell r="T173">
            <v>0</v>
          </cell>
        </row>
        <row r="174">
          <cell r="A174" t="str">
            <v>Cornwall</v>
          </cell>
          <cell r="B174">
            <v>908</v>
          </cell>
          <cell r="C174">
            <v>5.5099769742130269E-4</v>
          </cell>
          <cell r="D174" t="str">
            <v/>
          </cell>
          <cell r="F174" t="str">
            <v/>
          </cell>
          <cell r="G174" t="str">
            <v/>
          </cell>
          <cell r="I174" t="str">
            <v/>
          </cell>
          <cell r="J174" t="str">
            <v/>
          </cell>
          <cell r="L174" t="str">
            <v/>
          </cell>
          <cell r="M174" t="str">
            <v/>
          </cell>
          <cell r="O174" t="str">
            <v/>
          </cell>
          <cell r="P174" t="str">
            <v/>
          </cell>
          <cell r="R174">
            <v>0</v>
          </cell>
          <cell r="T174" t="str">
            <v>#</v>
          </cell>
        </row>
        <row r="175">
          <cell r="A175" t="str">
            <v>Devon</v>
          </cell>
          <cell r="B175">
            <v>878</v>
          </cell>
          <cell r="C175">
            <v>4.3025197380787295E-3</v>
          </cell>
          <cell r="D175" t="str">
            <v/>
          </cell>
          <cell r="F175" t="str">
            <v/>
          </cell>
          <cell r="G175" t="str">
            <v/>
          </cell>
          <cell r="I175" t="str">
            <v/>
          </cell>
          <cell r="J175" t="str">
            <v/>
          </cell>
          <cell r="L175" t="str">
            <v/>
          </cell>
          <cell r="M175" t="str">
            <v/>
          </cell>
          <cell r="O175" t="str">
            <v/>
          </cell>
          <cell r="P175" t="str">
            <v/>
          </cell>
          <cell r="R175">
            <v>0</v>
          </cell>
          <cell r="T175">
            <v>0</v>
          </cell>
        </row>
        <row r="176">
          <cell r="A176" t="str">
            <v>Dorset</v>
          </cell>
          <cell r="B176">
            <v>835</v>
          </cell>
          <cell r="C176">
            <v>0.32364211084558292</v>
          </cell>
          <cell r="D176" t="str">
            <v/>
          </cell>
          <cell r="F176" t="str">
            <v/>
          </cell>
          <cell r="G176" t="str">
            <v/>
          </cell>
          <cell r="I176" t="str">
            <v/>
          </cell>
          <cell r="J176" t="str">
            <v/>
          </cell>
          <cell r="L176" t="str">
            <v/>
          </cell>
          <cell r="M176" t="str">
            <v/>
          </cell>
          <cell r="O176" t="str">
            <v/>
          </cell>
          <cell r="P176" t="str">
            <v/>
          </cell>
          <cell r="R176">
            <v>0</v>
          </cell>
          <cell r="T176">
            <v>0</v>
          </cell>
        </row>
        <row r="177">
          <cell r="A177" t="str">
            <v>Gloucestershire</v>
          </cell>
          <cell r="B177">
            <v>916</v>
          </cell>
          <cell r="C177">
            <v>0.10546367331064738</v>
          </cell>
          <cell r="D177" t="str">
            <v/>
          </cell>
          <cell r="F177" t="str">
            <v/>
          </cell>
          <cell r="G177" t="str">
            <v/>
          </cell>
          <cell r="I177" t="str">
            <v/>
          </cell>
          <cell r="J177" t="str">
            <v/>
          </cell>
          <cell r="L177" t="str">
            <v/>
          </cell>
          <cell r="M177" t="str">
            <v/>
          </cell>
          <cell r="O177" t="str">
            <v/>
          </cell>
          <cell r="P177" t="str">
            <v/>
          </cell>
          <cell r="R177">
            <v>0</v>
          </cell>
          <cell r="T177">
            <v>0</v>
          </cell>
        </row>
        <row r="178">
          <cell r="A178" t="str">
            <v>Isles of Scilly</v>
          </cell>
          <cell r="B178">
            <v>420</v>
          </cell>
          <cell r="C178">
            <v>0</v>
          </cell>
          <cell r="D178" t="str">
            <v/>
          </cell>
          <cell r="F178" t="str">
            <v/>
          </cell>
          <cell r="G178" t="str">
            <v/>
          </cell>
          <cell r="I178" t="str">
            <v/>
          </cell>
          <cell r="J178" t="str">
            <v/>
          </cell>
          <cell r="L178" t="str">
            <v/>
          </cell>
          <cell r="M178" t="str">
            <v/>
          </cell>
          <cell r="O178" t="str">
            <v/>
          </cell>
          <cell r="P178" t="str">
            <v/>
          </cell>
          <cell r="R178">
            <v>0</v>
          </cell>
          <cell r="T178">
            <v>0</v>
          </cell>
        </row>
        <row r="179">
          <cell r="A179" t="str">
            <v>North Somerset</v>
          </cell>
          <cell r="B179">
            <v>802</v>
          </cell>
          <cell r="C179">
            <v>0.43811421065086048</v>
          </cell>
          <cell r="D179" t="str">
            <v/>
          </cell>
          <cell r="F179" t="str">
            <v/>
          </cell>
          <cell r="G179" t="str">
            <v/>
          </cell>
          <cell r="I179" t="str">
            <v/>
          </cell>
          <cell r="J179" t="str">
            <v/>
          </cell>
          <cell r="L179" t="str">
            <v/>
          </cell>
          <cell r="M179" t="str">
            <v/>
          </cell>
          <cell r="O179" t="str">
            <v/>
          </cell>
          <cell r="P179" t="str">
            <v/>
          </cell>
          <cell r="R179">
            <v>0</v>
          </cell>
          <cell r="T179">
            <v>0</v>
          </cell>
        </row>
        <row r="180">
          <cell r="A180" t="str">
            <v>Plymouth</v>
          </cell>
          <cell r="B180">
            <v>879</v>
          </cell>
          <cell r="C180">
            <v>2.4932749183524471E-2</v>
          </cell>
          <cell r="D180" t="str">
            <v/>
          </cell>
          <cell r="F180" t="str">
            <v/>
          </cell>
          <cell r="G180" t="str">
            <v/>
          </cell>
          <cell r="I180" t="str">
            <v/>
          </cell>
          <cell r="J180" t="str">
            <v/>
          </cell>
          <cell r="L180" t="str">
            <v/>
          </cell>
          <cell r="M180" t="str">
            <v/>
          </cell>
          <cell r="O180" t="str">
            <v/>
          </cell>
          <cell r="P180" t="str">
            <v/>
          </cell>
          <cell r="R180">
            <v>0</v>
          </cell>
          <cell r="T180">
            <v>0</v>
          </cell>
        </row>
        <row r="181">
          <cell r="A181" t="str">
            <v>Poole</v>
          </cell>
          <cell r="B181">
            <v>836</v>
          </cell>
          <cell r="C181">
            <v>6.5140017732959958E-4</v>
          </cell>
          <cell r="D181" t="str">
            <v/>
          </cell>
          <cell r="F181" t="str">
            <v/>
          </cell>
          <cell r="G181" t="str">
            <v/>
          </cell>
          <cell r="I181" t="str">
            <v/>
          </cell>
          <cell r="J181" t="str">
            <v/>
          </cell>
          <cell r="L181" t="str">
            <v/>
          </cell>
          <cell r="M181" t="str">
            <v/>
          </cell>
          <cell r="O181" t="str">
            <v/>
          </cell>
          <cell r="P181" t="str">
            <v/>
          </cell>
          <cell r="R181">
            <v>0</v>
          </cell>
          <cell r="T181">
            <v>0</v>
          </cell>
        </row>
        <row r="182">
          <cell r="A182" t="str">
            <v>Somerset</v>
          </cell>
          <cell r="B182">
            <v>933</v>
          </cell>
          <cell r="C182">
            <v>0.12408480556548684</v>
          </cell>
          <cell r="D182" t="str">
            <v/>
          </cell>
          <cell r="F182" t="str">
            <v/>
          </cell>
          <cell r="G182" t="str">
            <v/>
          </cell>
          <cell r="I182" t="str">
            <v/>
          </cell>
          <cell r="J182" t="str">
            <v/>
          </cell>
          <cell r="L182" t="str">
            <v/>
          </cell>
          <cell r="M182" t="str">
            <v/>
          </cell>
          <cell r="O182" t="str">
            <v/>
          </cell>
          <cell r="P182" t="str">
            <v/>
          </cell>
          <cell r="R182">
            <v>0</v>
          </cell>
          <cell r="T182">
            <v>0</v>
          </cell>
        </row>
        <row r="183">
          <cell r="A183" t="str">
            <v>South Gloucestershire</v>
          </cell>
          <cell r="B183">
            <v>803</v>
          </cell>
          <cell r="C183">
            <v>1.076419597948524</v>
          </cell>
          <cell r="D183" t="str">
            <v/>
          </cell>
          <cell r="F183" t="str">
            <v/>
          </cell>
          <cell r="G183" t="str">
            <v/>
          </cell>
          <cell r="I183" t="str">
            <v/>
          </cell>
          <cell r="J183" t="str">
            <v/>
          </cell>
          <cell r="L183" t="str">
            <v/>
          </cell>
          <cell r="M183" t="str">
            <v/>
          </cell>
          <cell r="O183">
            <v>23.270612324164915</v>
          </cell>
          <cell r="P183">
            <v>23.270612324164915</v>
          </cell>
          <cell r="R183">
            <v>0</v>
          </cell>
          <cell r="T183">
            <v>0</v>
          </cell>
        </row>
        <row r="184">
          <cell r="A184" t="str">
            <v>Swindon</v>
          </cell>
          <cell r="B184">
            <v>866</v>
          </cell>
          <cell r="C184">
            <v>1.9332811607270961E-2</v>
          </cell>
          <cell r="D184" t="str">
            <v/>
          </cell>
          <cell r="F184" t="str">
            <v/>
          </cell>
          <cell r="G184" t="str">
            <v/>
          </cell>
          <cell r="I184" t="str">
            <v/>
          </cell>
          <cell r="J184" t="str">
            <v/>
          </cell>
          <cell r="L184" t="str">
            <v/>
          </cell>
          <cell r="M184" t="str">
            <v/>
          </cell>
          <cell r="O184" t="str">
            <v/>
          </cell>
          <cell r="P184" t="str">
            <v/>
          </cell>
          <cell r="R184">
            <v>0</v>
          </cell>
          <cell r="T184">
            <v>0</v>
          </cell>
        </row>
        <row r="185">
          <cell r="A185" t="str">
            <v>Torbay</v>
          </cell>
          <cell r="B185">
            <v>880</v>
          </cell>
          <cell r="C185">
            <v>9.2381145443009349E-2</v>
          </cell>
          <cell r="D185" t="str">
            <v/>
          </cell>
          <cell r="F185" t="str">
            <v/>
          </cell>
          <cell r="G185" t="str">
            <v/>
          </cell>
          <cell r="I185" t="str">
            <v/>
          </cell>
          <cell r="J185" t="str">
            <v/>
          </cell>
          <cell r="L185" t="str">
            <v/>
          </cell>
          <cell r="M185" t="str">
            <v/>
          </cell>
          <cell r="O185">
            <v>25.398853441645027</v>
          </cell>
          <cell r="P185">
            <v>25.456127745498655</v>
          </cell>
          <cell r="R185">
            <v>1</v>
          </cell>
          <cell r="T185" t="str">
            <v>#</v>
          </cell>
        </row>
        <row r="186">
          <cell r="A186" t="str">
            <v>Wiltshire</v>
          </cell>
          <cell r="B186">
            <v>865</v>
          </cell>
          <cell r="C186">
            <v>6.6177658867886013E-2</v>
          </cell>
          <cell r="D186" t="str">
            <v/>
          </cell>
          <cell r="F186" t="str">
            <v/>
          </cell>
          <cell r="G186" t="str">
            <v/>
          </cell>
          <cell r="I186" t="str">
            <v/>
          </cell>
          <cell r="J186" t="str">
            <v/>
          </cell>
          <cell r="L186" t="str">
            <v/>
          </cell>
          <cell r="M186" t="str">
            <v/>
          </cell>
          <cell r="O186" t="str">
            <v/>
          </cell>
          <cell r="P186" t="str">
            <v/>
          </cell>
          <cell r="R186">
            <v>0</v>
          </cell>
          <cell r="T186">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t="str">
            <v/>
          </cell>
          <cell r="F8" t="str">
            <v/>
          </cell>
          <cell r="G8" t="str">
            <v/>
          </cell>
          <cell r="I8" t="str">
            <v/>
          </cell>
          <cell r="J8" t="str">
            <v/>
          </cell>
          <cell r="L8" t="str">
            <v/>
          </cell>
          <cell r="M8" t="str">
            <v/>
          </cell>
          <cell r="O8" t="str">
            <v/>
          </cell>
          <cell r="P8" t="str">
            <v/>
          </cell>
          <cell r="R8">
            <v>0</v>
          </cell>
          <cell r="T8">
            <v>0</v>
          </cell>
        </row>
        <row r="9">
          <cell r="A9" t="str">
            <v>Durham</v>
          </cell>
          <cell r="B9">
            <v>840</v>
          </cell>
          <cell r="C9">
            <v>2.689439911815867E-2</v>
          </cell>
          <cell r="D9" t="str">
            <v/>
          </cell>
          <cell r="F9" t="str">
            <v/>
          </cell>
          <cell r="G9" t="str">
            <v/>
          </cell>
          <cell r="I9" t="str">
            <v/>
          </cell>
          <cell r="J9" t="str">
            <v/>
          </cell>
          <cell r="L9" t="str">
            <v/>
          </cell>
          <cell r="M9" t="str">
            <v/>
          </cell>
          <cell r="O9" t="str">
            <v/>
          </cell>
          <cell r="P9" t="str">
            <v/>
          </cell>
          <cell r="R9">
            <v>0</v>
          </cell>
          <cell r="T9">
            <v>0</v>
          </cell>
        </row>
        <row r="10">
          <cell r="A10" t="str">
            <v>Gateshead</v>
          </cell>
          <cell r="B10">
            <v>390</v>
          </cell>
          <cell r="C10">
            <v>7.9833852287227813E-4</v>
          </cell>
          <cell r="D10" t="str">
            <v/>
          </cell>
          <cell r="F10" t="str">
            <v/>
          </cell>
          <cell r="G10" t="str">
            <v/>
          </cell>
          <cell r="I10" t="str">
            <v/>
          </cell>
          <cell r="J10" t="str">
            <v/>
          </cell>
          <cell r="L10" t="str">
            <v/>
          </cell>
          <cell r="M10" t="str">
            <v/>
          </cell>
          <cell r="O10" t="str">
            <v/>
          </cell>
          <cell r="P10" t="str">
            <v/>
          </cell>
          <cell r="R10">
            <v>0</v>
          </cell>
          <cell r="T10">
            <v>0</v>
          </cell>
        </row>
        <row r="11">
          <cell r="A11" t="str">
            <v>Middlesbrough</v>
          </cell>
          <cell r="B11">
            <v>806</v>
          </cell>
          <cell r="C11">
            <v>0.23858539584886435</v>
          </cell>
          <cell r="D11" t="str">
            <v/>
          </cell>
          <cell r="F11">
            <v>13.792399443269263</v>
          </cell>
          <cell r="G11">
            <v>13.314708405575947</v>
          </cell>
          <cell r="I11">
            <v>22.145714285714284</v>
          </cell>
          <cell r="J11">
            <v>22.198711063372716</v>
          </cell>
          <cell r="L11" t="str">
            <v/>
          </cell>
          <cell r="M11" t="str">
            <v/>
          </cell>
          <cell r="O11">
            <v>9.860916361129032</v>
          </cell>
          <cell r="P11">
            <v>9.9004184533960142</v>
          </cell>
          <cell r="R11">
            <v>1</v>
          </cell>
          <cell r="T11">
            <v>0</v>
          </cell>
        </row>
        <row r="12">
          <cell r="A12" t="str">
            <v>Newcastle upon Tyne</v>
          </cell>
          <cell r="B12">
            <v>391</v>
          </cell>
          <cell r="C12">
            <v>2.2866567760979901E-2</v>
          </cell>
          <cell r="D12" t="str">
            <v/>
          </cell>
          <cell r="F12" t="str">
            <v/>
          </cell>
          <cell r="G12" t="str">
            <v/>
          </cell>
          <cell r="I12" t="str">
            <v/>
          </cell>
          <cell r="J12" t="str">
            <v/>
          </cell>
          <cell r="L12" t="str">
            <v/>
          </cell>
          <cell r="M12" t="str">
            <v/>
          </cell>
          <cell r="O12">
            <v>8.7743736027347978</v>
          </cell>
          <cell r="P12">
            <v>8.7743736027347978</v>
          </cell>
          <cell r="R12">
            <v>1</v>
          </cell>
          <cell r="T12">
            <v>0</v>
          </cell>
        </row>
        <row r="13">
          <cell r="A13" t="str">
            <v>North Tyneside</v>
          </cell>
          <cell r="B13">
            <v>392</v>
          </cell>
          <cell r="C13">
            <v>0.78024436912419781</v>
          </cell>
          <cell r="D13" t="str">
            <v/>
          </cell>
          <cell r="F13" t="str">
            <v/>
          </cell>
          <cell r="G13" t="str">
            <v/>
          </cell>
          <cell r="I13" t="str">
            <v/>
          </cell>
          <cell r="J13" t="str">
            <v/>
          </cell>
          <cell r="L13" t="str">
            <v/>
          </cell>
          <cell r="M13" t="str">
            <v/>
          </cell>
          <cell r="O13">
            <v>60.228352551915265</v>
          </cell>
          <cell r="P13">
            <v>60.716486200435845</v>
          </cell>
          <cell r="R13">
            <v>1</v>
          </cell>
          <cell r="T13" t="str">
            <v>#</v>
          </cell>
        </row>
        <row r="14">
          <cell r="A14" t="str">
            <v>Northumberland</v>
          </cell>
          <cell r="B14">
            <v>929</v>
          </cell>
          <cell r="C14">
            <v>0.10187691486188873</v>
          </cell>
          <cell r="D14" t="str">
            <v/>
          </cell>
          <cell r="F14" t="str">
            <v/>
          </cell>
          <cell r="G14" t="str">
            <v/>
          </cell>
          <cell r="I14" t="str">
            <v/>
          </cell>
          <cell r="J14" t="str">
            <v/>
          </cell>
          <cell r="L14" t="str">
            <v/>
          </cell>
          <cell r="M14" t="str">
            <v/>
          </cell>
          <cell r="O14">
            <v>17.927293090112776</v>
          </cell>
          <cell r="P14">
            <v>17.94649653538136</v>
          </cell>
          <cell r="R14">
            <v>0</v>
          </cell>
          <cell r="T14">
            <v>0</v>
          </cell>
        </row>
        <row r="15">
          <cell r="A15" t="str">
            <v>Redcar and Cleveland</v>
          </cell>
          <cell r="B15">
            <v>807</v>
          </cell>
          <cell r="C15">
            <v>2.9775568211698258E-2</v>
          </cell>
          <cell r="D15" t="str">
            <v/>
          </cell>
          <cell r="F15" t="str">
            <v/>
          </cell>
          <cell r="G15" t="str">
            <v/>
          </cell>
          <cell r="I15" t="str">
            <v/>
          </cell>
          <cell r="J15" t="str">
            <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t="str">
            <v/>
          </cell>
          <cell r="F16" t="str">
            <v/>
          </cell>
          <cell r="G16" t="str">
            <v/>
          </cell>
          <cell r="I16" t="str">
            <v/>
          </cell>
          <cell r="J16" t="str">
            <v/>
          </cell>
          <cell r="L16" t="str">
            <v/>
          </cell>
          <cell r="M16" t="str">
            <v/>
          </cell>
          <cell r="O16" t="str">
            <v/>
          </cell>
          <cell r="P16" t="str">
            <v/>
          </cell>
          <cell r="R16">
            <v>0</v>
          </cell>
          <cell r="T16">
            <v>0</v>
          </cell>
        </row>
        <row r="17">
          <cell r="A17" t="str">
            <v>Stockton-on-Tees</v>
          </cell>
          <cell r="B17">
            <v>808</v>
          </cell>
          <cell r="C17">
            <v>0.13919798732706898</v>
          </cell>
          <cell r="D17" t="str">
            <v/>
          </cell>
          <cell r="F17" t="str">
            <v/>
          </cell>
          <cell r="G17" t="str">
            <v/>
          </cell>
          <cell r="I17" t="str">
            <v/>
          </cell>
          <cell r="J17" t="str">
            <v/>
          </cell>
          <cell r="L17" t="str">
            <v/>
          </cell>
          <cell r="M17" t="str">
            <v/>
          </cell>
          <cell r="O17" t="str">
            <v/>
          </cell>
          <cell r="P17" t="str">
            <v/>
          </cell>
          <cell r="R17">
            <v>0</v>
          </cell>
          <cell r="T17">
            <v>0</v>
          </cell>
        </row>
        <row r="18">
          <cell r="A18" t="str">
            <v>Sunderland</v>
          </cell>
          <cell r="B18">
            <v>394</v>
          </cell>
          <cell r="C18">
            <v>0.30054031753498189</v>
          </cell>
          <cell r="D18" t="str">
            <v/>
          </cell>
          <cell r="F18" t="str">
            <v/>
          </cell>
          <cell r="G18" t="str">
            <v/>
          </cell>
          <cell r="I18" t="str">
            <v/>
          </cell>
          <cell r="J18" t="str">
            <v/>
          </cell>
          <cell r="L18" t="str">
            <v/>
          </cell>
          <cell r="M18" t="str">
            <v/>
          </cell>
          <cell r="O18" t="str">
            <v/>
          </cell>
          <cell r="P18" t="str">
            <v/>
          </cell>
          <cell r="R18">
            <v>0</v>
          </cell>
          <cell r="T18">
            <v>0</v>
          </cell>
        </row>
        <row r="20">
          <cell r="A20" t="str">
            <v>North West</v>
          </cell>
          <cell r="B20" t="str">
            <v>North West</v>
          </cell>
        </row>
        <row r="22">
          <cell r="A22" t="str">
            <v>Blackburn with Darwen</v>
          </cell>
          <cell r="B22">
            <v>889</v>
          </cell>
          <cell r="C22">
            <v>0.132684123288766</v>
          </cell>
          <cell r="D22" t="str">
            <v/>
          </cell>
          <cell r="F22">
            <v>47.320382827202899</v>
          </cell>
          <cell r="G22">
            <v>47.569801637025066</v>
          </cell>
          <cell r="I22">
            <v>48.565107643860728</v>
          </cell>
          <cell r="J22">
            <v>48.784027782774615</v>
          </cell>
          <cell r="L22" t="str">
            <v/>
          </cell>
          <cell r="M22" t="str">
            <v/>
          </cell>
          <cell r="O22" t="str">
            <v/>
          </cell>
          <cell r="P22" t="str">
            <v/>
          </cell>
          <cell r="R22">
            <v>0</v>
          </cell>
          <cell r="T22">
            <v>0</v>
          </cell>
        </row>
        <row r="23">
          <cell r="A23" t="str">
            <v>Blackpool</v>
          </cell>
          <cell r="B23">
            <v>890</v>
          </cell>
          <cell r="C23">
            <v>0.12818600595073104</v>
          </cell>
          <cell r="D23" t="str">
            <v/>
          </cell>
          <cell r="F23" t="str">
            <v/>
          </cell>
          <cell r="G23" t="str">
            <v/>
          </cell>
          <cell r="I23" t="str">
            <v/>
          </cell>
          <cell r="J23" t="str">
            <v/>
          </cell>
          <cell r="L23" t="str">
            <v/>
          </cell>
          <cell r="M23" t="str">
            <v/>
          </cell>
          <cell r="O23">
            <v>22.369226236975241</v>
          </cell>
          <cell r="P23">
            <v>22.677244100180541</v>
          </cell>
          <cell r="R23">
            <v>1</v>
          </cell>
          <cell r="T23">
            <v>0</v>
          </cell>
        </row>
        <row r="24">
          <cell r="A24" t="str">
            <v>Bolton</v>
          </cell>
          <cell r="B24">
            <v>350</v>
          </cell>
          <cell r="C24">
            <v>0.53211977679959999</v>
          </cell>
          <cell r="D24" t="str">
            <v/>
          </cell>
          <cell r="F24" t="str">
            <v/>
          </cell>
          <cell r="G24" t="str">
            <v/>
          </cell>
          <cell r="I24" t="str">
            <v/>
          </cell>
          <cell r="J24" t="str">
            <v/>
          </cell>
          <cell r="L24" t="str">
            <v/>
          </cell>
          <cell r="M24" t="str">
            <v/>
          </cell>
          <cell r="O24" t="str">
            <v/>
          </cell>
          <cell r="P24" t="str">
            <v/>
          </cell>
          <cell r="R24">
            <v>0</v>
          </cell>
          <cell r="T24">
            <v>0</v>
          </cell>
        </row>
        <row r="25">
          <cell r="A25" t="str">
            <v>Bury</v>
          </cell>
          <cell r="B25">
            <v>351</v>
          </cell>
          <cell r="C25">
            <v>1.3625184456468285E-2</v>
          </cell>
          <cell r="D25" t="str">
            <v/>
          </cell>
          <cell r="F25" t="str">
            <v/>
          </cell>
          <cell r="G25" t="str">
            <v/>
          </cell>
          <cell r="I25" t="str">
            <v/>
          </cell>
          <cell r="J25" t="str">
            <v/>
          </cell>
          <cell r="L25" t="str">
            <v/>
          </cell>
          <cell r="M25" t="str">
            <v/>
          </cell>
          <cell r="O25" t="str">
            <v/>
          </cell>
          <cell r="P25" t="str">
            <v/>
          </cell>
          <cell r="R25">
            <v>0</v>
          </cell>
          <cell r="T25">
            <v>0</v>
          </cell>
        </row>
        <row r="26">
          <cell r="A26" t="str">
            <v>Cheshire East</v>
          </cell>
          <cell r="B26">
            <v>895</v>
          </cell>
          <cell r="C26">
            <v>0.33822104906681583</v>
          </cell>
          <cell r="D26" t="str">
            <v/>
          </cell>
          <cell r="F26" t="str">
            <v/>
          </cell>
          <cell r="G26" t="str">
            <v/>
          </cell>
          <cell r="I26" t="str">
            <v/>
          </cell>
          <cell r="J26" t="str">
            <v/>
          </cell>
          <cell r="L26" t="str">
            <v/>
          </cell>
          <cell r="M26" t="str">
            <v/>
          </cell>
          <cell r="O26" t="str">
            <v/>
          </cell>
          <cell r="P26" t="str">
            <v/>
          </cell>
          <cell r="R26">
            <v>0</v>
          </cell>
          <cell r="T26">
            <v>0</v>
          </cell>
        </row>
        <row r="27">
          <cell r="A27" t="str">
            <v>Cheshire West and Chester</v>
          </cell>
          <cell r="B27">
            <v>896</v>
          </cell>
          <cell r="C27">
            <v>0.27132586555764238</v>
          </cell>
          <cell r="D27" t="str">
            <v/>
          </cell>
          <cell r="F27" t="str">
            <v/>
          </cell>
          <cell r="G27" t="str">
            <v/>
          </cell>
          <cell r="I27" t="str">
            <v/>
          </cell>
          <cell r="J27" t="str">
            <v/>
          </cell>
          <cell r="L27" t="str">
            <v/>
          </cell>
          <cell r="M27" t="str">
            <v/>
          </cell>
          <cell r="O27" t="str">
            <v/>
          </cell>
          <cell r="P27" t="str">
            <v/>
          </cell>
          <cell r="R27">
            <v>0</v>
          </cell>
          <cell r="T27">
            <v>0</v>
          </cell>
        </row>
        <row r="28">
          <cell r="A28" t="str">
            <v>Cumbria</v>
          </cell>
          <cell r="B28">
            <v>909</v>
          </cell>
          <cell r="C28">
            <v>3.2318858265086677E-5</v>
          </cell>
          <cell r="D28" t="str">
            <v/>
          </cell>
          <cell r="F28" t="str">
            <v/>
          </cell>
          <cell r="G28" t="str">
            <v/>
          </cell>
          <cell r="I28" t="str">
            <v/>
          </cell>
          <cell r="J28" t="str">
            <v/>
          </cell>
          <cell r="L28" t="str">
            <v/>
          </cell>
          <cell r="M28" t="str">
            <v/>
          </cell>
          <cell r="O28" t="str">
            <v/>
          </cell>
          <cell r="P28" t="str">
            <v/>
          </cell>
          <cell r="R28">
            <v>0</v>
          </cell>
          <cell r="T28">
            <v>0</v>
          </cell>
        </row>
        <row r="29">
          <cell r="A29" t="str">
            <v>Halton</v>
          </cell>
          <cell r="B29">
            <v>876</v>
          </cell>
          <cell r="C29">
            <v>0</v>
          </cell>
          <cell r="D29" t="str">
            <v/>
          </cell>
          <cell r="F29" t="str">
            <v/>
          </cell>
          <cell r="G29" t="str">
            <v/>
          </cell>
          <cell r="I29" t="str">
            <v/>
          </cell>
          <cell r="J29" t="str">
            <v/>
          </cell>
          <cell r="L29" t="str">
            <v/>
          </cell>
          <cell r="M29" t="str">
            <v/>
          </cell>
          <cell r="O29" t="str">
            <v/>
          </cell>
          <cell r="P29" t="str">
            <v/>
          </cell>
          <cell r="R29">
            <v>0</v>
          </cell>
          <cell r="T29">
            <v>0</v>
          </cell>
        </row>
        <row r="30">
          <cell r="A30" t="str">
            <v>Knowsley</v>
          </cell>
          <cell r="B30">
            <v>340</v>
          </cell>
          <cell r="C30">
            <v>0</v>
          </cell>
          <cell r="D30" t="str">
            <v/>
          </cell>
          <cell r="F30" t="str">
            <v/>
          </cell>
          <cell r="G30" t="str">
            <v/>
          </cell>
          <cell r="I30" t="str">
            <v/>
          </cell>
          <cell r="J30" t="str">
            <v/>
          </cell>
          <cell r="L30" t="str">
            <v/>
          </cell>
          <cell r="M30" t="str">
            <v/>
          </cell>
          <cell r="O30" t="str">
            <v/>
          </cell>
          <cell r="P30" t="str">
            <v/>
          </cell>
          <cell r="R30">
            <v>0</v>
          </cell>
          <cell r="T30">
            <v>0</v>
          </cell>
        </row>
        <row r="31">
          <cell r="A31" t="str">
            <v>Lancashire</v>
          </cell>
          <cell r="B31">
            <v>888</v>
          </cell>
          <cell r="C31">
            <v>0.32224168004442966</v>
          </cell>
          <cell r="D31" t="str">
            <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t="str">
            <v/>
          </cell>
          <cell r="F32" t="str">
            <v/>
          </cell>
          <cell r="G32" t="str">
            <v/>
          </cell>
          <cell r="I32" t="str">
            <v/>
          </cell>
          <cell r="J32" t="str">
            <v/>
          </cell>
          <cell r="L32">
            <v>14.69772999977129</v>
          </cell>
          <cell r="M32" t="str">
            <v/>
          </cell>
          <cell r="O32" t="str">
            <v/>
          </cell>
          <cell r="P32" t="str">
            <v/>
          </cell>
          <cell r="R32">
            <v>0</v>
          </cell>
          <cell r="T32">
            <v>0</v>
          </cell>
        </row>
        <row r="33">
          <cell r="A33" t="str">
            <v>Manchester</v>
          </cell>
          <cell r="B33">
            <v>352</v>
          </cell>
          <cell r="C33">
            <v>0.1643475682694171</v>
          </cell>
          <cell r="D33" t="str">
            <v/>
          </cell>
          <cell r="F33">
            <v>14.762569202255335</v>
          </cell>
          <cell r="G33">
            <v>14.762569202255335</v>
          </cell>
          <cell r="I33" t="str">
            <v/>
          </cell>
          <cell r="J33" t="str">
            <v/>
          </cell>
          <cell r="L33" t="str">
            <v/>
          </cell>
          <cell r="M33" t="str">
            <v/>
          </cell>
          <cell r="O33" t="str">
            <v/>
          </cell>
          <cell r="P33" t="str">
            <v/>
          </cell>
          <cell r="R33">
            <v>0</v>
          </cell>
          <cell r="T33">
            <v>0</v>
          </cell>
        </row>
        <row r="34">
          <cell r="A34" t="str">
            <v>Oldham</v>
          </cell>
          <cell r="B34">
            <v>353</v>
          </cell>
          <cell r="C34">
            <v>1.0237737831000915</v>
          </cell>
          <cell r="D34" t="str">
            <v/>
          </cell>
          <cell r="F34" t="str">
            <v/>
          </cell>
          <cell r="G34" t="str">
            <v/>
          </cell>
          <cell r="I34" t="str">
            <v/>
          </cell>
          <cell r="J34" t="str">
            <v/>
          </cell>
          <cell r="L34" t="str">
            <v/>
          </cell>
          <cell r="M34" t="str">
            <v/>
          </cell>
          <cell r="O34" t="str">
            <v/>
          </cell>
          <cell r="P34" t="str">
            <v/>
          </cell>
          <cell r="R34">
            <v>1</v>
          </cell>
          <cell r="T34">
            <v>0</v>
          </cell>
        </row>
        <row r="35">
          <cell r="A35" t="str">
            <v>Rochdale</v>
          </cell>
          <cell r="B35">
            <v>354</v>
          </cell>
          <cell r="C35">
            <v>0.77130890997015067</v>
          </cell>
          <cell r="D35" t="str">
            <v/>
          </cell>
          <cell r="F35" t="str">
            <v/>
          </cell>
          <cell r="G35" t="str">
            <v/>
          </cell>
          <cell r="I35">
            <v>11.754866647923905</v>
          </cell>
          <cell r="J35">
            <v>11.754866647923905</v>
          </cell>
          <cell r="L35" t="str">
            <v/>
          </cell>
          <cell r="M35" t="str">
            <v/>
          </cell>
          <cell r="O35" t="str">
            <v/>
          </cell>
          <cell r="P35" t="str">
            <v/>
          </cell>
          <cell r="R35">
            <v>0</v>
          </cell>
          <cell r="T35">
            <v>0</v>
          </cell>
        </row>
        <row r="36">
          <cell r="A36" t="str">
            <v>Salford</v>
          </cell>
          <cell r="B36">
            <v>355</v>
          </cell>
          <cell r="C36">
            <v>1.8165833496120512E-2</v>
          </cell>
          <cell r="D36" t="str">
            <v/>
          </cell>
          <cell r="F36" t="str">
            <v/>
          </cell>
          <cell r="G36" t="str">
            <v/>
          </cell>
          <cell r="I36" t="str">
            <v/>
          </cell>
          <cell r="J36" t="str">
            <v/>
          </cell>
          <cell r="L36" t="str">
            <v/>
          </cell>
          <cell r="M36" t="str">
            <v/>
          </cell>
          <cell r="O36" t="str">
            <v/>
          </cell>
          <cell r="P36" t="str">
            <v/>
          </cell>
          <cell r="R36">
            <v>0</v>
          </cell>
          <cell r="T36" t="str">
            <v>#</v>
          </cell>
        </row>
        <row r="37">
          <cell r="A37" t="str">
            <v>Sefton</v>
          </cell>
          <cell r="B37">
            <v>343</v>
          </cell>
          <cell r="C37">
            <v>2.1039019411400579</v>
          </cell>
          <cell r="D37" t="str">
            <v/>
          </cell>
          <cell r="F37" t="str">
            <v/>
          </cell>
          <cell r="G37" t="str">
            <v/>
          </cell>
          <cell r="I37" t="str">
            <v/>
          </cell>
          <cell r="J37" t="str">
            <v/>
          </cell>
          <cell r="L37" t="str">
            <v/>
          </cell>
          <cell r="M37" t="str">
            <v/>
          </cell>
          <cell r="O37">
            <v>42.719798854231001</v>
          </cell>
          <cell r="P37">
            <v>42.719798854231001</v>
          </cell>
          <cell r="R37">
            <v>0</v>
          </cell>
          <cell r="T37" t="str">
            <v>#</v>
          </cell>
        </row>
        <row r="38">
          <cell r="A38" t="str">
            <v>St. Helens</v>
          </cell>
          <cell r="B38">
            <v>342</v>
          </cell>
          <cell r="C38">
            <v>0</v>
          </cell>
          <cell r="D38" t="str">
            <v/>
          </cell>
          <cell r="F38" t="str">
            <v/>
          </cell>
          <cell r="G38" t="str">
            <v/>
          </cell>
          <cell r="I38" t="str">
            <v/>
          </cell>
          <cell r="J38" t="str">
            <v/>
          </cell>
          <cell r="L38" t="str">
            <v/>
          </cell>
          <cell r="M38" t="str">
            <v/>
          </cell>
          <cell r="O38" t="str">
            <v/>
          </cell>
          <cell r="P38" t="str">
            <v/>
          </cell>
          <cell r="R38">
            <v>0</v>
          </cell>
          <cell r="T38">
            <v>0</v>
          </cell>
        </row>
        <row r="39">
          <cell r="A39" t="str">
            <v>Stockport</v>
          </cell>
          <cell r="B39">
            <v>356</v>
          </cell>
          <cell r="C39">
            <v>2.7377614266089575E-2</v>
          </cell>
          <cell r="D39" t="str">
            <v/>
          </cell>
          <cell r="F39" t="str">
            <v/>
          </cell>
          <cell r="G39" t="str">
            <v/>
          </cell>
          <cell r="I39" t="str">
            <v/>
          </cell>
          <cell r="J39" t="str">
            <v/>
          </cell>
          <cell r="L39">
            <v>11.054485557809762</v>
          </cell>
          <cell r="M39">
            <v>11.054485557809762</v>
          </cell>
          <cell r="O39" t="str">
            <v/>
          </cell>
          <cell r="P39" t="str">
            <v/>
          </cell>
          <cell r="R39">
            <v>0</v>
          </cell>
          <cell r="T39">
            <v>0</v>
          </cell>
        </row>
        <row r="40">
          <cell r="A40" t="str">
            <v>Tameside</v>
          </cell>
          <cell r="B40">
            <v>357</v>
          </cell>
          <cell r="C40">
            <v>0.13091573127085737</v>
          </cell>
          <cell r="D40" t="str">
            <v/>
          </cell>
          <cell r="F40" t="str">
            <v/>
          </cell>
          <cell r="G40" t="str">
            <v/>
          </cell>
          <cell r="I40" t="str">
            <v/>
          </cell>
          <cell r="J40" t="str">
            <v/>
          </cell>
          <cell r="L40" t="str">
            <v/>
          </cell>
          <cell r="M40" t="str">
            <v/>
          </cell>
          <cell r="O40" t="str">
            <v/>
          </cell>
          <cell r="P40" t="str">
            <v/>
          </cell>
          <cell r="R40">
            <v>0</v>
          </cell>
          <cell r="T40">
            <v>0</v>
          </cell>
        </row>
        <row r="41">
          <cell r="A41" t="str">
            <v>Trafford</v>
          </cell>
          <cell r="B41">
            <v>358</v>
          </cell>
          <cell r="C41">
            <v>4.1451323824707093E-2</v>
          </cell>
          <cell r="D41" t="str">
            <v/>
          </cell>
          <cell r="F41" t="str">
            <v/>
          </cell>
          <cell r="G41" t="str">
            <v/>
          </cell>
          <cell r="I41" t="str">
            <v/>
          </cell>
          <cell r="J41" t="str">
            <v/>
          </cell>
          <cell r="L41" t="str">
            <v/>
          </cell>
          <cell r="M41" t="str">
            <v/>
          </cell>
          <cell r="O41" t="str">
            <v/>
          </cell>
          <cell r="P41" t="str">
            <v/>
          </cell>
          <cell r="R41">
            <v>0</v>
          </cell>
          <cell r="T41">
            <v>0</v>
          </cell>
        </row>
        <row r="42">
          <cell r="A42" t="str">
            <v>Warrington</v>
          </cell>
          <cell r="B42">
            <v>877</v>
          </cell>
          <cell r="C42">
            <v>0.16019430232906706</v>
          </cell>
          <cell r="D42" t="str">
            <v/>
          </cell>
          <cell r="F42" t="str">
            <v/>
          </cell>
          <cell r="G42" t="str">
            <v/>
          </cell>
          <cell r="I42" t="str">
            <v/>
          </cell>
          <cell r="J42" t="str">
            <v/>
          </cell>
          <cell r="L42" t="str">
            <v/>
          </cell>
          <cell r="M42" t="str">
            <v/>
          </cell>
          <cell r="O42" t="str">
            <v/>
          </cell>
          <cell r="P42" t="str">
            <v/>
          </cell>
          <cell r="R42">
            <v>0</v>
          </cell>
          <cell r="T42">
            <v>0</v>
          </cell>
        </row>
        <row r="43">
          <cell r="A43" t="str">
            <v>Wigan</v>
          </cell>
          <cell r="B43">
            <v>359</v>
          </cell>
          <cell r="C43">
            <v>0.34679054346530858</v>
          </cell>
          <cell r="D43" t="str">
            <v/>
          </cell>
          <cell r="F43" t="str">
            <v/>
          </cell>
          <cell r="G43" t="str">
            <v/>
          </cell>
          <cell r="I43" t="str">
            <v/>
          </cell>
          <cell r="J43" t="str">
            <v/>
          </cell>
          <cell r="L43" t="str">
            <v/>
          </cell>
          <cell r="M43" t="str">
            <v/>
          </cell>
          <cell r="O43">
            <v>12.71895915836971</v>
          </cell>
          <cell r="P43">
            <v>12.71895915836971</v>
          </cell>
          <cell r="R43">
            <v>0</v>
          </cell>
          <cell r="T43">
            <v>0</v>
          </cell>
        </row>
        <row r="44">
          <cell r="A44" t="str">
            <v>Wirral</v>
          </cell>
          <cell r="B44">
            <v>344</v>
          </cell>
          <cell r="C44">
            <v>0</v>
          </cell>
          <cell r="D44" t="str">
            <v/>
          </cell>
          <cell r="F44" t="str">
            <v/>
          </cell>
          <cell r="G44" t="str">
            <v/>
          </cell>
          <cell r="I44" t="str">
            <v/>
          </cell>
          <cell r="J44" t="str">
            <v/>
          </cell>
          <cell r="L44" t="str">
            <v/>
          </cell>
          <cell r="M44" t="str">
            <v/>
          </cell>
          <cell r="O44" t="str">
            <v/>
          </cell>
          <cell r="P44" t="str">
            <v/>
          </cell>
          <cell r="R44">
            <v>0</v>
          </cell>
          <cell r="T44">
            <v>0</v>
          </cell>
        </row>
        <row r="46">
          <cell r="A46" t="str">
            <v>Yorkshire and the Humber</v>
          </cell>
          <cell r="B46" t="str">
            <v>Yorkshire and the Humber</v>
          </cell>
        </row>
        <row r="48">
          <cell r="A48" t="str">
            <v>Barnsley</v>
          </cell>
          <cell r="B48">
            <v>370</v>
          </cell>
          <cell r="C48">
            <v>0.20086187205174727</v>
          </cell>
          <cell r="D48" t="str">
            <v/>
          </cell>
          <cell r="F48" t="str">
            <v/>
          </cell>
          <cell r="G48" t="str">
            <v/>
          </cell>
          <cell r="I48" t="str">
            <v/>
          </cell>
          <cell r="J48" t="str">
            <v/>
          </cell>
          <cell r="L48" t="str">
            <v/>
          </cell>
          <cell r="M48" t="str">
            <v/>
          </cell>
          <cell r="O48" t="str">
            <v/>
          </cell>
          <cell r="P48" t="str">
            <v/>
          </cell>
          <cell r="R48">
            <v>1</v>
          </cell>
          <cell r="T48">
            <v>0</v>
          </cell>
        </row>
        <row r="49">
          <cell r="A49" t="str">
            <v>Bradford</v>
          </cell>
          <cell r="B49">
            <v>380</v>
          </cell>
          <cell r="C49">
            <v>0.24206566256337003</v>
          </cell>
          <cell r="D49" t="str">
            <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t="str">
            <v/>
          </cell>
          <cell r="F50">
            <v>21.192034486197635</v>
          </cell>
          <cell r="G50" t="str">
            <v/>
          </cell>
          <cell r="I50">
            <v>12.846034227548223</v>
          </cell>
          <cell r="J50" t="str">
            <v/>
          </cell>
          <cell r="L50" t="str">
            <v/>
          </cell>
          <cell r="M50" t="str">
            <v/>
          </cell>
          <cell r="O50" t="str">
            <v/>
          </cell>
          <cell r="P50">
            <v>13.378578709552608</v>
          </cell>
          <cell r="R50">
            <v>1</v>
          </cell>
          <cell r="T50" t="str">
            <v>#</v>
          </cell>
        </row>
        <row r="51">
          <cell r="A51" t="str">
            <v>Doncaster</v>
          </cell>
          <cell r="B51">
            <v>371</v>
          </cell>
          <cell r="C51">
            <v>0.31403126172403556</v>
          </cell>
          <cell r="D51" t="str">
            <v/>
          </cell>
          <cell r="F51" t="str">
            <v/>
          </cell>
          <cell r="G51" t="str">
            <v/>
          </cell>
          <cell r="I51" t="str">
            <v/>
          </cell>
          <cell r="J51" t="str">
            <v/>
          </cell>
          <cell r="L51" t="str">
            <v/>
          </cell>
          <cell r="M51" t="str">
            <v/>
          </cell>
          <cell r="O51" t="str">
            <v/>
          </cell>
          <cell r="P51" t="str">
            <v/>
          </cell>
          <cell r="R51">
            <v>0</v>
          </cell>
          <cell r="T51">
            <v>0</v>
          </cell>
        </row>
        <row r="52">
          <cell r="A52" t="str">
            <v>East Riding of Yorkshire</v>
          </cell>
          <cell r="B52">
            <v>811</v>
          </cell>
          <cell r="C52">
            <v>1.1426141600853174E-2</v>
          </cell>
          <cell r="D52" t="str">
            <v/>
          </cell>
          <cell r="F52" t="str">
            <v/>
          </cell>
          <cell r="G52" t="str">
            <v/>
          </cell>
          <cell r="I52" t="str">
            <v/>
          </cell>
          <cell r="J52" t="str">
            <v/>
          </cell>
          <cell r="L52">
            <v>11.700181603385381</v>
          </cell>
          <cell r="M52">
            <v>11.715361852973142</v>
          </cell>
          <cell r="O52" t="str">
            <v/>
          </cell>
          <cell r="P52" t="str">
            <v/>
          </cell>
          <cell r="R52">
            <v>0</v>
          </cell>
          <cell r="T52">
            <v>0</v>
          </cell>
        </row>
        <row r="53">
          <cell r="A53" t="str">
            <v>Kingston Upon Hull, City of</v>
          </cell>
          <cell r="B53">
            <v>810</v>
          </cell>
          <cell r="C53">
            <v>0.83356377912828516</v>
          </cell>
          <cell r="D53" t="str">
            <v/>
          </cell>
          <cell r="F53" t="str">
            <v/>
          </cell>
          <cell r="G53" t="str">
            <v/>
          </cell>
          <cell r="I53" t="str">
            <v/>
          </cell>
          <cell r="J53" t="str">
            <v/>
          </cell>
          <cell r="L53" t="str">
            <v/>
          </cell>
          <cell r="M53" t="str">
            <v/>
          </cell>
          <cell r="O53" t="str">
            <v/>
          </cell>
          <cell r="P53" t="str">
            <v/>
          </cell>
          <cell r="R53">
            <v>0</v>
          </cell>
          <cell r="T53">
            <v>0</v>
          </cell>
        </row>
        <row r="54">
          <cell r="A54" t="str">
            <v>Kirklees</v>
          </cell>
          <cell r="B54">
            <v>382</v>
          </cell>
          <cell r="C54">
            <v>0.51481344401368045</v>
          </cell>
          <cell r="D54" t="str">
            <v/>
          </cell>
          <cell r="F54">
            <v>123.88248284112149</v>
          </cell>
          <cell r="G54">
            <v>123.88248284112149</v>
          </cell>
          <cell r="I54">
            <v>114.15054542196566</v>
          </cell>
          <cell r="J54">
            <v>114.15054542196566</v>
          </cell>
          <cell r="L54" t="str">
            <v/>
          </cell>
          <cell r="M54" t="str">
            <v/>
          </cell>
          <cell r="O54" t="str">
            <v/>
          </cell>
          <cell r="P54" t="str">
            <v/>
          </cell>
          <cell r="R54">
            <v>0</v>
          </cell>
          <cell r="T54">
            <v>0</v>
          </cell>
        </row>
        <row r="55">
          <cell r="A55" t="str">
            <v>Leeds</v>
          </cell>
          <cell r="B55">
            <v>383</v>
          </cell>
          <cell r="C55">
            <v>0.55054719526781581</v>
          </cell>
          <cell r="D55" t="str">
            <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t="str">
            <v/>
          </cell>
          <cell r="F56" t="str">
            <v/>
          </cell>
          <cell r="G56" t="str">
            <v/>
          </cell>
          <cell r="I56" t="str">
            <v/>
          </cell>
          <cell r="J56" t="str">
            <v/>
          </cell>
          <cell r="L56">
            <v>9.0784444263464259</v>
          </cell>
          <cell r="M56">
            <v>9.0941916916996632</v>
          </cell>
          <cell r="O56" t="str">
            <v/>
          </cell>
          <cell r="P56" t="str">
            <v/>
          </cell>
          <cell r="R56">
            <v>0</v>
          </cell>
          <cell r="T56">
            <v>0</v>
          </cell>
        </row>
        <row r="57">
          <cell r="A57" t="str">
            <v>North Lincolnshire</v>
          </cell>
          <cell r="B57">
            <v>813</v>
          </cell>
          <cell r="C57">
            <v>1.2016278555235544</v>
          </cell>
          <cell r="D57" t="str">
            <v/>
          </cell>
          <cell r="F57">
            <v>31.080377546834402</v>
          </cell>
          <cell r="G57">
            <v>31.224242045190994</v>
          </cell>
          <cell r="I57">
            <v>35.268327284249338</v>
          </cell>
          <cell r="J57">
            <v>35.300932733615888</v>
          </cell>
          <cell r="L57">
            <v>6.7651405670287783</v>
          </cell>
          <cell r="M57">
            <v>6.7706259529155837</v>
          </cell>
          <cell r="O57" t="str">
            <v/>
          </cell>
          <cell r="P57" t="str">
            <v/>
          </cell>
          <cell r="R57">
            <v>1</v>
          </cell>
          <cell r="T57" t="str">
            <v>#</v>
          </cell>
        </row>
        <row r="58">
          <cell r="A58" t="str">
            <v>North Yorkshire</v>
          </cell>
          <cell r="B58">
            <v>815</v>
          </cell>
          <cell r="C58">
            <v>1.6465477716141826E-2</v>
          </cell>
          <cell r="D58" t="str">
            <v/>
          </cell>
          <cell r="F58" t="str">
            <v/>
          </cell>
          <cell r="G58" t="str">
            <v/>
          </cell>
          <cell r="I58" t="str">
            <v/>
          </cell>
          <cell r="J58" t="str">
            <v/>
          </cell>
          <cell r="L58">
            <v>14.382981184165693</v>
          </cell>
          <cell r="M58">
            <v>14.384356693806108</v>
          </cell>
          <cell r="O58" t="str">
            <v/>
          </cell>
          <cell r="P58" t="str">
            <v/>
          </cell>
          <cell r="R58">
            <v>0</v>
          </cell>
          <cell r="T58">
            <v>0</v>
          </cell>
        </row>
        <row r="59">
          <cell r="A59" t="str">
            <v>Rotherham</v>
          </cell>
          <cell r="B59">
            <v>372</v>
          </cell>
          <cell r="C59">
            <v>8.6144075340541526E-2</v>
          </cell>
          <cell r="D59" t="str">
            <v/>
          </cell>
          <cell r="F59" t="str">
            <v/>
          </cell>
          <cell r="G59" t="str">
            <v/>
          </cell>
          <cell r="I59" t="str">
            <v/>
          </cell>
          <cell r="J59" t="str">
            <v/>
          </cell>
          <cell r="L59" t="str">
            <v/>
          </cell>
          <cell r="M59" t="str">
            <v/>
          </cell>
          <cell r="O59" t="str">
            <v/>
          </cell>
          <cell r="P59" t="str">
            <v/>
          </cell>
          <cell r="R59">
            <v>0</v>
          </cell>
          <cell r="T59">
            <v>0</v>
          </cell>
        </row>
        <row r="60">
          <cell r="A60" t="str">
            <v>Sheffield</v>
          </cell>
          <cell r="B60">
            <v>373</v>
          </cell>
          <cell r="C60">
            <v>7.8686486560325841E-2</v>
          </cell>
          <cell r="D60" t="str">
            <v/>
          </cell>
          <cell r="F60" t="str">
            <v/>
          </cell>
          <cell r="G60" t="str">
            <v/>
          </cell>
          <cell r="I60" t="str">
            <v/>
          </cell>
          <cell r="J60" t="str">
            <v/>
          </cell>
          <cell r="L60" t="str">
            <v/>
          </cell>
          <cell r="M60" t="str">
            <v/>
          </cell>
          <cell r="O60" t="str">
            <v/>
          </cell>
          <cell r="P60" t="str">
            <v/>
          </cell>
          <cell r="R60">
            <v>0</v>
          </cell>
          <cell r="T60">
            <v>0</v>
          </cell>
        </row>
        <row r="61">
          <cell r="A61" t="str">
            <v>Wakefield</v>
          </cell>
          <cell r="B61">
            <v>384</v>
          </cell>
          <cell r="C61">
            <v>4.2342028964267777E-3</v>
          </cell>
          <cell r="D61" t="str">
            <v/>
          </cell>
          <cell r="F61" t="str">
            <v/>
          </cell>
          <cell r="G61" t="str">
            <v/>
          </cell>
          <cell r="I61" t="str">
            <v/>
          </cell>
          <cell r="J61" t="str">
            <v/>
          </cell>
          <cell r="L61" t="str">
            <v/>
          </cell>
          <cell r="M61" t="str">
            <v/>
          </cell>
          <cell r="O61" t="str">
            <v/>
          </cell>
          <cell r="P61" t="str">
            <v/>
          </cell>
          <cell r="R61">
            <v>0</v>
          </cell>
          <cell r="T61" t="str">
            <v>#</v>
          </cell>
        </row>
        <row r="62">
          <cell r="A62" t="str">
            <v>York</v>
          </cell>
          <cell r="B62">
            <v>816</v>
          </cell>
          <cell r="C62">
            <v>1.18249856240869E-2</v>
          </cell>
          <cell r="D62" t="str">
            <v/>
          </cell>
          <cell r="F62" t="str">
            <v/>
          </cell>
          <cell r="G62" t="str">
            <v/>
          </cell>
          <cell r="I62" t="str">
            <v/>
          </cell>
          <cell r="J62" t="str">
            <v/>
          </cell>
          <cell r="L62" t="str">
            <v/>
          </cell>
          <cell r="M62" t="str">
            <v/>
          </cell>
          <cell r="O62" t="str">
            <v/>
          </cell>
          <cell r="P62" t="str">
            <v/>
          </cell>
          <cell r="R62">
            <v>0</v>
          </cell>
          <cell r="T62">
            <v>0</v>
          </cell>
        </row>
        <row r="64">
          <cell r="A64" t="str">
            <v>East Midlands</v>
          </cell>
          <cell r="B64" t="str">
            <v>East Midlands</v>
          </cell>
          <cell r="T64">
            <v>0</v>
          </cell>
        </row>
        <row r="66">
          <cell r="A66" t="str">
            <v>Derby</v>
          </cell>
          <cell r="B66">
            <v>831</v>
          </cell>
          <cell r="C66">
            <v>0.34839785768293036</v>
          </cell>
          <cell r="D66" t="str">
            <v/>
          </cell>
          <cell r="F66">
            <v>13.454988888888415</v>
          </cell>
          <cell r="G66" t="str">
            <v/>
          </cell>
          <cell r="I66" t="str">
            <v/>
          </cell>
          <cell r="J66" t="str">
            <v/>
          </cell>
          <cell r="L66" t="str">
            <v/>
          </cell>
          <cell r="M66" t="str">
            <v/>
          </cell>
          <cell r="O66" t="str">
            <v/>
          </cell>
          <cell r="P66" t="str">
            <v/>
          </cell>
          <cell r="R66">
            <v>0</v>
          </cell>
          <cell r="T66">
            <v>0</v>
          </cell>
        </row>
        <row r="67">
          <cell r="A67" t="str">
            <v>Derbyshire</v>
          </cell>
          <cell r="B67">
            <v>830</v>
          </cell>
          <cell r="C67">
            <v>2.162661734578817E-2</v>
          </cell>
          <cell r="D67" t="str">
            <v/>
          </cell>
          <cell r="F67" t="str">
            <v/>
          </cell>
          <cell r="G67" t="str">
            <v/>
          </cell>
          <cell r="I67" t="str">
            <v/>
          </cell>
          <cell r="J67" t="str">
            <v/>
          </cell>
          <cell r="L67" t="str">
            <v/>
          </cell>
          <cell r="M67" t="str">
            <v/>
          </cell>
          <cell r="O67" t="str">
            <v/>
          </cell>
          <cell r="P67" t="str">
            <v/>
          </cell>
          <cell r="R67">
            <v>0</v>
          </cell>
          <cell r="T67">
            <v>0</v>
          </cell>
        </row>
        <row r="68">
          <cell r="A68" t="str">
            <v>Leicester</v>
          </cell>
          <cell r="B68">
            <v>856</v>
          </cell>
          <cell r="C68">
            <v>9.2503094374916175E-2</v>
          </cell>
          <cell r="D68" t="str">
            <v/>
          </cell>
          <cell r="F68" t="str">
            <v/>
          </cell>
          <cell r="G68" t="str">
            <v/>
          </cell>
          <cell r="I68" t="str">
            <v/>
          </cell>
          <cell r="J68" t="str">
            <v/>
          </cell>
          <cell r="L68" t="str">
            <v/>
          </cell>
          <cell r="M68" t="str">
            <v/>
          </cell>
          <cell r="O68" t="str">
            <v/>
          </cell>
          <cell r="P68" t="str">
            <v/>
          </cell>
          <cell r="R68">
            <v>0</v>
          </cell>
          <cell r="T68">
            <v>0</v>
          </cell>
        </row>
        <row r="69">
          <cell r="A69" t="str">
            <v>Leicestershire</v>
          </cell>
          <cell r="B69">
            <v>855</v>
          </cell>
          <cell r="C69">
            <v>0.14399997034219786</v>
          </cell>
          <cell r="D69" t="str">
            <v/>
          </cell>
          <cell r="F69" t="str">
            <v/>
          </cell>
          <cell r="G69" t="str">
            <v/>
          </cell>
          <cell r="I69" t="str">
            <v/>
          </cell>
          <cell r="J69">
            <v>13.553502165602502</v>
          </cell>
          <cell r="L69" t="str">
            <v/>
          </cell>
          <cell r="M69" t="str">
            <v/>
          </cell>
          <cell r="O69" t="str">
            <v/>
          </cell>
          <cell r="P69" t="str">
            <v/>
          </cell>
          <cell r="R69">
            <v>0</v>
          </cell>
        </row>
        <row r="70">
          <cell r="A70" t="str">
            <v>Lincolnshire</v>
          </cell>
          <cell r="B70">
            <v>925</v>
          </cell>
          <cell r="C70">
            <v>5.0177528836965732E-2</v>
          </cell>
          <cell r="D70" t="str">
            <v/>
          </cell>
          <cell r="F70" t="str">
            <v/>
          </cell>
          <cell r="G70" t="str">
            <v/>
          </cell>
          <cell r="I70" t="str">
            <v/>
          </cell>
          <cell r="J70" t="str">
            <v/>
          </cell>
          <cell r="L70" t="str">
            <v/>
          </cell>
          <cell r="M70" t="str">
            <v/>
          </cell>
          <cell r="O70" t="str">
            <v/>
          </cell>
          <cell r="P70" t="str">
            <v/>
          </cell>
          <cell r="R70">
            <v>0</v>
          </cell>
          <cell r="T70">
            <v>0</v>
          </cell>
        </row>
        <row r="71">
          <cell r="A71" t="str">
            <v>Northamptonshire</v>
          </cell>
          <cell r="B71">
            <v>928</v>
          </cell>
          <cell r="C71">
            <v>9.2376573541393774E-3</v>
          </cell>
          <cell r="D71" t="str">
            <v/>
          </cell>
          <cell r="F71" t="str">
            <v/>
          </cell>
          <cell r="G71" t="str">
            <v/>
          </cell>
          <cell r="I71" t="str">
            <v/>
          </cell>
          <cell r="J71" t="str">
            <v/>
          </cell>
          <cell r="L71" t="str">
            <v/>
          </cell>
          <cell r="M71" t="str">
            <v/>
          </cell>
          <cell r="O71" t="str">
            <v/>
          </cell>
          <cell r="P71" t="str">
            <v/>
          </cell>
          <cell r="R71">
            <v>0</v>
          </cell>
          <cell r="T71">
            <v>0</v>
          </cell>
        </row>
        <row r="72">
          <cell r="A72" t="str">
            <v>Nottingham</v>
          </cell>
          <cell r="B72">
            <v>892</v>
          </cell>
          <cell r="C72">
            <v>0.28887473488797616</v>
          </cell>
          <cell r="D72" t="str">
            <v/>
          </cell>
          <cell r="F72" t="str">
            <v/>
          </cell>
          <cell r="G72" t="str">
            <v/>
          </cell>
          <cell r="I72" t="str">
            <v/>
          </cell>
          <cell r="J72" t="str">
            <v/>
          </cell>
          <cell r="L72" t="str">
            <v/>
          </cell>
          <cell r="M72" t="str">
            <v/>
          </cell>
          <cell r="O72" t="str">
            <v/>
          </cell>
          <cell r="P72" t="str">
            <v/>
          </cell>
          <cell r="R72">
            <v>0</v>
          </cell>
          <cell r="T72">
            <v>0</v>
          </cell>
        </row>
        <row r="73">
          <cell r="A73" t="str">
            <v>Nottinghamshire</v>
          </cell>
          <cell r="B73">
            <v>891</v>
          </cell>
          <cell r="C73">
            <v>0.21257179860981168</v>
          </cell>
          <cell r="D73" t="str">
            <v/>
          </cell>
          <cell r="F73" t="str">
            <v/>
          </cell>
          <cell r="G73" t="str">
            <v/>
          </cell>
          <cell r="I73" t="str">
            <v/>
          </cell>
          <cell r="J73" t="str">
            <v/>
          </cell>
          <cell r="L73" t="str">
            <v/>
          </cell>
          <cell r="M73" t="str">
            <v/>
          </cell>
          <cell r="O73" t="str">
            <v/>
          </cell>
          <cell r="P73" t="str">
            <v/>
          </cell>
          <cell r="R73">
            <v>0</v>
          </cell>
          <cell r="T73">
            <v>0</v>
          </cell>
        </row>
        <row r="74">
          <cell r="A74" t="str">
            <v>Rutland</v>
          </cell>
          <cell r="B74">
            <v>857</v>
          </cell>
          <cell r="C74">
            <v>1.0771281904523433</v>
          </cell>
          <cell r="D74" t="str">
            <v/>
          </cell>
          <cell r="F74" t="str">
            <v/>
          </cell>
          <cell r="G74" t="str">
            <v/>
          </cell>
          <cell r="I74" t="str">
            <v/>
          </cell>
          <cell r="J74" t="str">
            <v/>
          </cell>
          <cell r="L74" t="str">
            <v/>
          </cell>
          <cell r="M74" t="str">
            <v/>
          </cell>
          <cell r="O74" t="str">
            <v/>
          </cell>
          <cell r="P74" t="str">
            <v/>
          </cell>
          <cell r="R74">
            <v>1</v>
          </cell>
          <cell r="T74" t="str">
            <v>#</v>
          </cell>
        </row>
        <row r="76">
          <cell r="A76" t="str">
            <v>West Midlands</v>
          </cell>
          <cell r="B76" t="str">
            <v>West Midlands</v>
          </cell>
          <cell r="T76">
            <v>0</v>
          </cell>
        </row>
        <row r="78">
          <cell r="A78" t="str">
            <v>Birmingham</v>
          </cell>
          <cell r="B78">
            <v>330</v>
          </cell>
          <cell r="C78">
            <v>0.19623693947081622</v>
          </cell>
          <cell r="D78" t="str">
            <v/>
          </cell>
          <cell r="F78">
            <v>47.345838576807864</v>
          </cell>
          <cell r="G78">
            <v>47.345838576807864</v>
          </cell>
          <cell r="I78" t="str">
            <v/>
          </cell>
          <cell r="J78" t="str">
            <v/>
          </cell>
          <cell r="L78" t="str">
            <v/>
          </cell>
          <cell r="M78" t="str">
            <v/>
          </cell>
          <cell r="O78">
            <v>22.810717208981959</v>
          </cell>
          <cell r="P78">
            <v>22.810717208981959</v>
          </cell>
          <cell r="R78">
            <v>0</v>
          </cell>
          <cell r="T78">
            <v>0</v>
          </cell>
        </row>
        <row r="79">
          <cell r="A79" t="str">
            <v>Coventry</v>
          </cell>
          <cell r="B79">
            <v>331</v>
          </cell>
          <cell r="C79">
            <v>6.5442189772273868E-2</v>
          </cell>
          <cell r="D79" t="str">
            <v/>
          </cell>
          <cell r="F79" t="str">
            <v/>
          </cell>
          <cell r="G79" t="str">
            <v/>
          </cell>
          <cell r="I79" t="str">
            <v/>
          </cell>
          <cell r="J79" t="str">
            <v/>
          </cell>
          <cell r="L79" t="str">
            <v/>
          </cell>
          <cell r="M79" t="str">
            <v/>
          </cell>
          <cell r="O79" t="str">
            <v/>
          </cell>
          <cell r="P79" t="str">
            <v/>
          </cell>
          <cell r="R79">
            <v>0</v>
          </cell>
          <cell r="T79">
            <v>0</v>
          </cell>
        </row>
        <row r="80">
          <cell r="A80" t="str">
            <v>Dudley</v>
          </cell>
          <cell r="B80">
            <v>332</v>
          </cell>
          <cell r="C80">
            <v>1.1125493096646943</v>
          </cell>
          <cell r="D80" t="str">
            <v/>
          </cell>
          <cell r="F80" t="str">
            <v/>
          </cell>
          <cell r="G80" t="str">
            <v/>
          </cell>
          <cell r="I80" t="str">
            <v/>
          </cell>
          <cell r="J80" t="str">
            <v/>
          </cell>
          <cell r="L80" t="str">
            <v/>
          </cell>
          <cell r="M80" t="str">
            <v/>
          </cell>
          <cell r="O80">
            <v>27.154182260101383</v>
          </cell>
          <cell r="P80">
            <v>27.154182260101383</v>
          </cell>
          <cell r="R80">
            <v>0</v>
          </cell>
          <cell r="T80" t="str">
            <v>#</v>
          </cell>
        </row>
        <row r="81">
          <cell r="A81" t="str">
            <v>Herefordshire</v>
          </cell>
          <cell r="B81">
            <v>884</v>
          </cell>
          <cell r="C81">
            <v>7.847550687427611E-2</v>
          </cell>
          <cell r="D81" t="str">
            <v/>
          </cell>
          <cell r="F81" t="str">
            <v/>
          </cell>
          <cell r="G81" t="str">
            <v/>
          </cell>
          <cell r="I81" t="str">
            <v/>
          </cell>
          <cell r="J81" t="str">
            <v/>
          </cell>
          <cell r="L81" t="str">
            <v/>
          </cell>
          <cell r="M81" t="str">
            <v/>
          </cell>
          <cell r="O81" t="str">
            <v/>
          </cell>
          <cell r="P81" t="str">
            <v/>
          </cell>
          <cell r="R81">
            <v>0</v>
          </cell>
          <cell r="T81">
            <v>0</v>
          </cell>
        </row>
        <row r="82">
          <cell r="A82" t="str">
            <v>Sandwell</v>
          </cell>
          <cell r="B82">
            <v>333</v>
          </cell>
          <cell r="C82">
            <v>2.3622086072806097E-3</v>
          </cell>
          <cell r="D82" t="str">
            <v/>
          </cell>
          <cell r="F82" t="str">
            <v/>
          </cell>
          <cell r="G82" t="str">
            <v/>
          </cell>
          <cell r="I82" t="str">
            <v/>
          </cell>
          <cell r="J82" t="str">
            <v/>
          </cell>
          <cell r="L82" t="str">
            <v/>
          </cell>
          <cell r="M82" t="str">
            <v/>
          </cell>
          <cell r="O82" t="str">
            <v/>
          </cell>
          <cell r="P82" t="str">
            <v/>
          </cell>
          <cell r="R82">
            <v>0</v>
          </cell>
          <cell r="T82">
            <v>0</v>
          </cell>
        </row>
        <row r="83">
          <cell r="A83" t="str">
            <v>Shropshire</v>
          </cell>
          <cell r="B83">
            <v>893</v>
          </cell>
          <cell r="C83">
            <v>9.400039496061377E-2</v>
          </cell>
          <cell r="D83" t="str">
            <v/>
          </cell>
          <cell r="F83" t="str">
            <v/>
          </cell>
          <cell r="G83" t="str">
            <v/>
          </cell>
          <cell r="I83" t="str">
            <v/>
          </cell>
          <cell r="J83" t="str">
            <v/>
          </cell>
          <cell r="L83" t="str">
            <v/>
          </cell>
          <cell r="M83" t="str">
            <v/>
          </cell>
          <cell r="O83" t="str">
            <v/>
          </cell>
          <cell r="P83" t="str">
            <v/>
          </cell>
          <cell r="R83">
            <v>0</v>
          </cell>
          <cell r="T83">
            <v>0</v>
          </cell>
        </row>
        <row r="84">
          <cell r="A84" t="str">
            <v>Solihull</v>
          </cell>
          <cell r="B84">
            <v>334</v>
          </cell>
          <cell r="C84">
            <v>8.368903883735429E-6</v>
          </cell>
          <cell r="D84" t="str">
            <v/>
          </cell>
          <cell r="F84" t="str">
            <v/>
          </cell>
          <cell r="G84" t="str">
            <v/>
          </cell>
          <cell r="I84" t="str">
            <v/>
          </cell>
          <cell r="J84" t="str">
            <v/>
          </cell>
          <cell r="L84" t="str">
            <v/>
          </cell>
          <cell r="M84" t="str">
            <v/>
          </cell>
          <cell r="O84" t="str">
            <v/>
          </cell>
          <cell r="P84" t="str">
            <v/>
          </cell>
          <cell r="R84">
            <v>0</v>
          </cell>
          <cell r="T84">
            <v>0</v>
          </cell>
        </row>
        <row r="85">
          <cell r="A85" t="str">
            <v>Staffordshire</v>
          </cell>
          <cell r="B85">
            <v>860</v>
          </cell>
          <cell r="C85">
            <v>0.20158710976125951</v>
          </cell>
          <cell r="D85" t="str">
            <v/>
          </cell>
          <cell r="F85">
            <v>28.508763755960203</v>
          </cell>
          <cell r="G85">
            <v>28.413312923480483</v>
          </cell>
          <cell r="I85">
            <v>24.272363708022951</v>
          </cell>
          <cell r="J85">
            <v>24.287635219688667</v>
          </cell>
          <cell r="L85" t="str">
            <v/>
          </cell>
          <cell r="M85" t="str">
            <v/>
          </cell>
          <cell r="O85" t="str">
            <v/>
          </cell>
          <cell r="P85" t="str">
            <v/>
          </cell>
          <cell r="R85">
            <v>0</v>
          </cell>
          <cell r="T85">
            <v>0</v>
          </cell>
        </row>
        <row r="86">
          <cell r="A86" t="str">
            <v>Stoke-on-Trent</v>
          </cell>
          <cell r="B86">
            <v>861</v>
          </cell>
          <cell r="C86">
            <v>3.2190607147978474</v>
          </cell>
          <cell r="D86" t="str">
            <v/>
          </cell>
          <cell r="F86" t="str">
            <v/>
          </cell>
          <cell r="G86" t="str">
            <v/>
          </cell>
          <cell r="I86" t="str">
            <v/>
          </cell>
          <cell r="J86" t="str">
            <v/>
          </cell>
          <cell r="L86" t="str">
            <v/>
          </cell>
          <cell r="M86" t="str">
            <v/>
          </cell>
          <cell r="O86">
            <v>43.170637142632771</v>
          </cell>
          <cell r="P86">
            <v>43.237894937118625</v>
          </cell>
          <cell r="R86">
            <v>1</v>
          </cell>
          <cell r="T86" t="str">
            <v>#</v>
          </cell>
        </row>
        <row r="87">
          <cell r="A87" t="str">
            <v>Telford and Wrekin</v>
          </cell>
          <cell r="B87">
            <v>894</v>
          </cell>
          <cell r="C87">
            <v>1.4191850602047314E-2</v>
          </cell>
          <cell r="D87" t="str">
            <v/>
          </cell>
          <cell r="F87" t="str">
            <v/>
          </cell>
          <cell r="G87" t="str">
            <v/>
          </cell>
          <cell r="I87" t="str">
            <v/>
          </cell>
          <cell r="J87" t="str">
            <v/>
          </cell>
          <cell r="L87" t="str">
            <v/>
          </cell>
          <cell r="M87" t="str">
            <v/>
          </cell>
          <cell r="O87">
            <v>10.121429394520518</v>
          </cell>
          <cell r="P87">
            <v>10.135492475723151</v>
          </cell>
          <cell r="R87">
            <v>0</v>
          </cell>
          <cell r="T87">
            <v>0</v>
          </cell>
        </row>
        <row r="88">
          <cell r="A88" t="str">
            <v>Walsall</v>
          </cell>
          <cell r="B88">
            <v>335</v>
          </cell>
          <cell r="C88">
            <v>3.1857782981911109E-3</v>
          </cell>
          <cell r="D88" t="str">
            <v/>
          </cell>
          <cell r="F88" t="str">
            <v/>
          </cell>
          <cell r="G88" t="str">
            <v/>
          </cell>
          <cell r="I88" t="str">
            <v/>
          </cell>
          <cell r="J88" t="str">
            <v/>
          </cell>
          <cell r="L88" t="str">
            <v/>
          </cell>
          <cell r="M88" t="str">
            <v/>
          </cell>
          <cell r="O88" t="str">
            <v/>
          </cell>
          <cell r="P88" t="str">
            <v/>
          </cell>
          <cell r="R88">
            <v>0</v>
          </cell>
          <cell r="T88">
            <v>0</v>
          </cell>
        </row>
        <row r="89">
          <cell r="A89" t="str">
            <v>Warwickshire</v>
          </cell>
          <cell r="B89">
            <v>937</v>
          </cell>
          <cell r="C89">
            <v>0.20559973032097145</v>
          </cell>
          <cell r="D89" t="str">
            <v/>
          </cell>
          <cell r="F89" t="str">
            <v/>
          </cell>
          <cell r="G89" t="str">
            <v/>
          </cell>
          <cell r="I89" t="str">
            <v/>
          </cell>
          <cell r="J89" t="str">
            <v/>
          </cell>
          <cell r="L89" t="str">
            <v/>
          </cell>
          <cell r="M89" t="str">
            <v/>
          </cell>
          <cell r="O89" t="str">
            <v/>
          </cell>
          <cell r="P89" t="str">
            <v/>
          </cell>
          <cell r="R89">
            <v>0</v>
          </cell>
          <cell r="T89">
            <v>0</v>
          </cell>
        </row>
        <row r="90">
          <cell r="A90" t="str">
            <v>Wolverhampton</v>
          </cell>
          <cell r="B90">
            <v>336</v>
          </cell>
          <cell r="C90">
            <v>0.31808320166912363</v>
          </cell>
          <cell r="D90" t="str">
            <v/>
          </cell>
          <cell r="F90">
            <v>20.485613937195403</v>
          </cell>
          <cell r="G90">
            <v>20.485613937195403</v>
          </cell>
          <cell r="I90">
            <v>18.480755985912911</v>
          </cell>
          <cell r="J90">
            <v>18.480755985912911</v>
          </cell>
          <cell r="L90" t="str">
            <v/>
          </cell>
          <cell r="M90" t="str">
            <v/>
          </cell>
          <cell r="O90" t="str">
            <v/>
          </cell>
          <cell r="P90" t="str">
            <v/>
          </cell>
          <cell r="R90">
            <v>0</v>
          </cell>
          <cell r="T90">
            <v>0</v>
          </cell>
        </row>
        <row r="91">
          <cell r="A91" t="str">
            <v>Worcestershire</v>
          </cell>
          <cell r="B91">
            <v>885</v>
          </cell>
          <cell r="C91">
            <v>3.4798172698960878E-2</v>
          </cell>
          <cell r="D91" t="str">
            <v/>
          </cell>
          <cell r="F91" t="str">
            <v/>
          </cell>
          <cell r="G91" t="str">
            <v/>
          </cell>
          <cell r="I91" t="str">
            <v/>
          </cell>
          <cell r="J91" t="str">
            <v/>
          </cell>
          <cell r="L91" t="str">
            <v/>
          </cell>
          <cell r="M91" t="str">
            <v/>
          </cell>
          <cell r="O91" t="str">
            <v/>
          </cell>
          <cell r="P91" t="str">
            <v/>
          </cell>
          <cell r="R91">
            <v>0</v>
          </cell>
          <cell r="T91">
            <v>0</v>
          </cell>
        </row>
        <row r="93">
          <cell r="A93" t="str">
            <v>East of England</v>
          </cell>
          <cell r="B93" t="str">
            <v>East of England</v>
          </cell>
          <cell r="T93">
            <v>0</v>
          </cell>
        </row>
        <row r="95">
          <cell r="A95" t="str">
            <v>Bedford</v>
          </cell>
          <cell r="B95">
            <v>822</v>
          </cell>
          <cell r="C95">
            <v>2.4680931386122876E-3</v>
          </cell>
          <cell r="D95" t="str">
            <v/>
          </cell>
          <cell r="F95" t="str">
            <v/>
          </cell>
          <cell r="G95" t="str">
            <v/>
          </cell>
          <cell r="I95" t="str">
            <v/>
          </cell>
          <cell r="J95" t="str">
            <v/>
          </cell>
          <cell r="L95" t="str">
            <v/>
          </cell>
          <cell r="M95" t="str">
            <v/>
          </cell>
          <cell r="O95" t="str">
            <v/>
          </cell>
          <cell r="P95" t="str">
            <v/>
          </cell>
          <cell r="R95">
            <v>0</v>
          </cell>
          <cell r="T95">
            <v>0</v>
          </cell>
        </row>
        <row r="96">
          <cell r="A96" t="str">
            <v>Central Bedfordshire</v>
          </cell>
          <cell r="B96">
            <v>823</v>
          </cell>
          <cell r="C96">
            <v>2.4981605336485769E-3</v>
          </cell>
          <cell r="D96" t="str">
            <v/>
          </cell>
          <cell r="F96" t="str">
            <v/>
          </cell>
          <cell r="G96" t="str">
            <v/>
          </cell>
          <cell r="I96" t="str">
            <v/>
          </cell>
          <cell r="J96" t="str">
            <v/>
          </cell>
          <cell r="L96" t="str">
            <v/>
          </cell>
          <cell r="M96" t="str">
            <v/>
          </cell>
          <cell r="O96" t="str">
            <v/>
          </cell>
          <cell r="P96" t="str">
            <v/>
          </cell>
          <cell r="R96">
            <v>0</v>
          </cell>
          <cell r="T96">
            <v>0</v>
          </cell>
        </row>
        <row r="97">
          <cell r="A97" t="str">
            <v>Cambridgeshire</v>
          </cell>
          <cell r="B97">
            <v>873</v>
          </cell>
          <cell r="C97">
            <v>3.7353675435041069E-2</v>
          </cell>
          <cell r="D97" t="str">
            <v/>
          </cell>
          <cell r="F97" t="str">
            <v/>
          </cell>
          <cell r="G97" t="str">
            <v/>
          </cell>
          <cell r="I97" t="str">
            <v/>
          </cell>
          <cell r="J97" t="str">
            <v/>
          </cell>
          <cell r="L97" t="str">
            <v/>
          </cell>
          <cell r="M97" t="str">
            <v/>
          </cell>
          <cell r="O97" t="str">
            <v/>
          </cell>
          <cell r="P97" t="str">
            <v/>
          </cell>
          <cell r="R97">
            <v>0</v>
          </cell>
          <cell r="T97">
            <v>0</v>
          </cell>
        </row>
        <row r="98">
          <cell r="A98" t="str">
            <v>Essex</v>
          </cell>
          <cell r="B98">
            <v>881</v>
          </cell>
          <cell r="C98">
            <v>0.25882685671874017</v>
          </cell>
          <cell r="D98" t="str">
            <v/>
          </cell>
          <cell r="F98" t="str">
            <v/>
          </cell>
          <cell r="G98" t="str">
            <v/>
          </cell>
          <cell r="I98" t="str">
            <v/>
          </cell>
          <cell r="J98" t="str">
            <v/>
          </cell>
          <cell r="L98" t="str">
            <v/>
          </cell>
          <cell r="M98" t="str">
            <v/>
          </cell>
          <cell r="O98" t="str">
            <v/>
          </cell>
          <cell r="P98" t="str">
            <v/>
          </cell>
          <cell r="R98">
            <v>0</v>
          </cell>
          <cell r="T98">
            <v>0</v>
          </cell>
        </row>
        <row r="99">
          <cell r="A99" t="str">
            <v>Hertfordshire</v>
          </cell>
          <cell r="B99">
            <v>919</v>
          </cell>
          <cell r="C99">
            <v>2.4222636331993209E-2</v>
          </cell>
          <cell r="D99" t="str">
            <v/>
          </cell>
          <cell r="F99" t="str">
            <v/>
          </cell>
          <cell r="G99" t="str">
            <v/>
          </cell>
          <cell r="I99" t="str">
            <v/>
          </cell>
          <cell r="J99" t="str">
            <v/>
          </cell>
          <cell r="L99" t="str">
            <v/>
          </cell>
          <cell r="M99" t="str">
            <v/>
          </cell>
          <cell r="O99" t="str">
            <v/>
          </cell>
          <cell r="P99" t="str">
            <v/>
          </cell>
          <cell r="R99">
            <v>0</v>
          </cell>
          <cell r="T99">
            <v>0</v>
          </cell>
        </row>
        <row r="100">
          <cell r="A100" t="str">
            <v>Luton</v>
          </cell>
          <cell r="B100">
            <v>821</v>
          </cell>
          <cell r="C100">
            <v>3.5993625324038998E-2</v>
          </cell>
          <cell r="D100" t="str">
            <v/>
          </cell>
          <cell r="F100" t="str">
            <v/>
          </cell>
          <cell r="G100" t="str">
            <v/>
          </cell>
          <cell r="I100" t="str">
            <v/>
          </cell>
          <cell r="J100" t="str">
            <v/>
          </cell>
          <cell r="L100" t="str">
            <v/>
          </cell>
          <cell r="M100" t="str">
            <v/>
          </cell>
          <cell r="O100" t="str">
            <v/>
          </cell>
          <cell r="P100" t="str">
            <v/>
          </cell>
          <cell r="R100">
            <v>0</v>
          </cell>
          <cell r="T100">
            <v>0</v>
          </cell>
        </row>
        <row r="101">
          <cell r="A101" t="str">
            <v>Norfolk</v>
          </cell>
          <cell r="B101">
            <v>926</v>
          </cell>
          <cell r="C101">
            <v>0.20185629343885569</v>
          </cell>
          <cell r="D101" t="str">
            <v/>
          </cell>
          <cell r="F101" t="str">
            <v/>
          </cell>
          <cell r="G101" t="str">
            <v/>
          </cell>
          <cell r="I101" t="str">
            <v/>
          </cell>
          <cell r="J101" t="str">
            <v/>
          </cell>
          <cell r="L101" t="str">
            <v/>
          </cell>
          <cell r="M101" t="str">
            <v/>
          </cell>
          <cell r="O101" t="str">
            <v/>
          </cell>
          <cell r="P101" t="str">
            <v/>
          </cell>
          <cell r="R101">
            <v>0</v>
          </cell>
          <cell r="T101">
            <v>0</v>
          </cell>
        </row>
        <row r="102">
          <cell r="A102" t="str">
            <v>Peterborough</v>
          </cell>
          <cell r="B102">
            <v>874</v>
          </cell>
          <cell r="C102">
            <v>1.9596404675115909E-2</v>
          </cell>
          <cell r="D102" t="str">
            <v/>
          </cell>
          <cell r="F102">
            <v>13.663478650214712</v>
          </cell>
          <cell r="G102" t="str">
            <v/>
          </cell>
          <cell r="I102" t="str">
            <v/>
          </cell>
          <cell r="J102" t="str">
            <v/>
          </cell>
          <cell r="L102" t="str">
            <v/>
          </cell>
          <cell r="M102" t="str">
            <v/>
          </cell>
          <cell r="O102" t="str">
            <v/>
          </cell>
          <cell r="P102" t="str">
            <v/>
          </cell>
          <cell r="R102">
            <v>0</v>
          </cell>
          <cell r="T102">
            <v>0</v>
          </cell>
        </row>
        <row r="103">
          <cell r="A103" t="str">
            <v>Southend-on-Sea</v>
          </cell>
          <cell r="B103">
            <v>882</v>
          </cell>
          <cell r="C103">
            <v>1.1277330361453708</v>
          </cell>
          <cell r="D103" t="str">
            <v/>
          </cell>
          <cell r="F103" t="str">
            <v/>
          </cell>
          <cell r="G103" t="str">
            <v/>
          </cell>
          <cell r="I103" t="str">
            <v/>
          </cell>
          <cell r="J103" t="str">
            <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t="str">
            <v/>
          </cell>
          <cell r="F104" t="str">
            <v/>
          </cell>
          <cell r="G104" t="str">
            <v/>
          </cell>
          <cell r="I104" t="str">
            <v/>
          </cell>
          <cell r="J104" t="str">
            <v/>
          </cell>
          <cell r="L104" t="str">
            <v/>
          </cell>
          <cell r="M104" t="str">
            <v/>
          </cell>
          <cell r="O104" t="str">
            <v/>
          </cell>
          <cell r="P104" t="str">
            <v/>
          </cell>
          <cell r="R104">
            <v>0</v>
          </cell>
          <cell r="T104">
            <v>0</v>
          </cell>
        </row>
        <row r="105">
          <cell r="A105" t="str">
            <v>Thurrock</v>
          </cell>
          <cell r="B105">
            <v>883</v>
          </cell>
          <cell r="C105">
            <v>0</v>
          </cell>
          <cell r="D105" t="str">
            <v/>
          </cell>
          <cell r="F105" t="str">
            <v/>
          </cell>
          <cell r="G105" t="str">
            <v/>
          </cell>
          <cell r="I105" t="str">
            <v/>
          </cell>
          <cell r="J105" t="str">
            <v/>
          </cell>
          <cell r="L105" t="str">
            <v/>
          </cell>
          <cell r="M105" t="str">
            <v/>
          </cell>
          <cell r="O105" t="str">
            <v/>
          </cell>
          <cell r="P105" t="str">
            <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t="str">
            <v/>
          </cell>
          <cell r="F111" t="str">
            <v/>
          </cell>
          <cell r="G111" t="str">
            <v/>
          </cell>
          <cell r="I111" t="str">
            <v/>
          </cell>
          <cell r="J111" t="str">
            <v/>
          </cell>
          <cell r="L111" t="str">
            <v/>
          </cell>
          <cell r="M111" t="str">
            <v/>
          </cell>
          <cell r="O111" t="str">
            <v/>
          </cell>
          <cell r="P111" t="str">
            <v/>
          </cell>
          <cell r="R111">
            <v>0</v>
          </cell>
          <cell r="T111">
            <v>0</v>
          </cell>
        </row>
        <row r="112">
          <cell r="A112" t="str">
            <v>Hackney</v>
          </cell>
          <cell r="B112">
            <v>204</v>
          </cell>
          <cell r="C112">
            <v>6.5708174104104983E-2</v>
          </cell>
          <cell r="D112" t="str">
            <v/>
          </cell>
          <cell r="F112" t="str">
            <v/>
          </cell>
          <cell r="G112" t="str">
            <v/>
          </cell>
          <cell r="I112" t="str">
            <v/>
          </cell>
          <cell r="J112" t="str">
            <v/>
          </cell>
          <cell r="L112" t="str">
            <v/>
          </cell>
          <cell r="M112" t="str">
            <v/>
          </cell>
          <cell r="O112" t="str">
            <v/>
          </cell>
          <cell r="P112" t="str">
            <v/>
          </cell>
          <cell r="R112">
            <v>0</v>
          </cell>
          <cell r="T112">
            <v>0</v>
          </cell>
        </row>
        <row r="113">
          <cell r="A113" t="str">
            <v>Hammersmith and Fulham</v>
          </cell>
          <cell r="B113">
            <v>205</v>
          </cell>
          <cell r="C113">
            <v>0.25150430204913399</v>
          </cell>
          <cell r="D113" t="str">
            <v/>
          </cell>
          <cell r="F113" t="str">
            <v/>
          </cell>
          <cell r="G113" t="str">
            <v/>
          </cell>
          <cell r="I113" t="str">
            <v/>
          </cell>
          <cell r="J113" t="str">
            <v/>
          </cell>
          <cell r="L113" t="str">
            <v/>
          </cell>
          <cell r="M113" t="str">
            <v/>
          </cell>
          <cell r="O113" t="str">
            <v/>
          </cell>
          <cell r="P113" t="str">
            <v/>
          </cell>
          <cell r="R113">
            <v>0</v>
          </cell>
          <cell r="T113">
            <v>0</v>
          </cell>
        </row>
        <row r="114">
          <cell r="A114" t="str">
            <v>Haringey</v>
          </cell>
          <cell r="B114">
            <v>309</v>
          </cell>
          <cell r="C114">
            <v>1.1954786293815043</v>
          </cell>
          <cell r="D114" t="str">
            <v/>
          </cell>
          <cell r="F114" t="str">
            <v/>
          </cell>
          <cell r="G114" t="str">
            <v/>
          </cell>
          <cell r="I114" t="str">
            <v/>
          </cell>
          <cell r="J114" t="str">
            <v/>
          </cell>
          <cell r="L114" t="str">
            <v/>
          </cell>
          <cell r="M114" t="str">
            <v/>
          </cell>
          <cell r="O114" t="str">
            <v/>
          </cell>
          <cell r="P114" t="str">
            <v/>
          </cell>
          <cell r="R114">
            <v>0</v>
          </cell>
          <cell r="T114">
            <v>0</v>
          </cell>
        </row>
        <row r="115">
          <cell r="A115" t="str">
            <v>Islington</v>
          </cell>
          <cell r="B115">
            <v>206</v>
          </cell>
          <cell r="C115">
            <v>0</v>
          </cell>
          <cell r="D115" t="str">
            <v/>
          </cell>
          <cell r="F115" t="str">
            <v/>
          </cell>
          <cell r="G115" t="str">
            <v/>
          </cell>
          <cell r="I115" t="str">
            <v/>
          </cell>
          <cell r="J115" t="str">
            <v/>
          </cell>
          <cell r="L115" t="str">
            <v/>
          </cell>
          <cell r="M115" t="str">
            <v/>
          </cell>
          <cell r="O115" t="str">
            <v/>
          </cell>
          <cell r="P115" t="str">
            <v/>
          </cell>
          <cell r="R115">
            <v>0</v>
          </cell>
          <cell r="T115">
            <v>0</v>
          </cell>
        </row>
        <row r="116">
          <cell r="A116" t="str">
            <v>Kensington and Chelsea</v>
          </cell>
          <cell r="B116">
            <v>207</v>
          </cell>
          <cell r="C116">
            <v>6.6849355663807064E-2</v>
          </cell>
          <cell r="D116" t="str">
            <v/>
          </cell>
          <cell r="F116" t="str">
            <v/>
          </cell>
          <cell r="G116" t="str">
            <v/>
          </cell>
          <cell r="I116" t="str">
            <v/>
          </cell>
          <cell r="J116" t="str">
            <v/>
          </cell>
          <cell r="L116" t="str">
            <v/>
          </cell>
          <cell r="M116" t="str">
            <v/>
          </cell>
          <cell r="O116" t="str">
            <v/>
          </cell>
          <cell r="P116" t="str">
            <v/>
          </cell>
          <cell r="R116">
            <v>0</v>
          </cell>
          <cell r="T116" t="str">
            <v>#</v>
          </cell>
        </row>
        <row r="117">
          <cell r="A117" t="str">
            <v>Lambeth</v>
          </cell>
          <cell r="B117">
            <v>208</v>
          </cell>
          <cell r="C117">
            <v>0.11088145447532954</v>
          </cell>
          <cell r="D117" t="str">
            <v/>
          </cell>
          <cell r="F117">
            <v>15.02236494356031</v>
          </cell>
          <cell r="G117">
            <v>15.02236494356031</v>
          </cell>
          <cell r="I117" t="str">
            <v/>
          </cell>
          <cell r="J117" t="str">
            <v/>
          </cell>
          <cell r="L117" t="str">
            <v/>
          </cell>
          <cell r="M117" t="str">
            <v/>
          </cell>
          <cell r="O117" t="str">
            <v/>
          </cell>
          <cell r="P117" t="str">
            <v/>
          </cell>
          <cell r="R117">
            <v>0</v>
          </cell>
          <cell r="T117">
            <v>0</v>
          </cell>
        </row>
        <row r="118">
          <cell r="A118" t="str">
            <v>Lewisham</v>
          </cell>
          <cell r="B118">
            <v>209</v>
          </cell>
          <cell r="C118">
            <v>1.0427701859272951</v>
          </cell>
          <cell r="D118" t="str">
            <v/>
          </cell>
          <cell r="F118" t="str">
            <v/>
          </cell>
          <cell r="G118" t="str">
            <v/>
          </cell>
          <cell r="I118" t="str">
            <v/>
          </cell>
          <cell r="J118" t="str">
            <v/>
          </cell>
          <cell r="L118" t="str">
            <v/>
          </cell>
          <cell r="M118" t="str">
            <v/>
          </cell>
          <cell r="O118" t="str">
            <v/>
          </cell>
          <cell r="P118" t="str">
            <v/>
          </cell>
          <cell r="R118">
            <v>0</v>
          </cell>
          <cell r="T118">
            <v>0</v>
          </cell>
        </row>
        <row r="119">
          <cell r="A119" t="str">
            <v>Newham</v>
          </cell>
          <cell r="B119">
            <v>316</v>
          </cell>
          <cell r="C119">
            <v>0.22594027054845151</v>
          </cell>
          <cell r="D119" t="str">
            <v/>
          </cell>
          <cell r="F119">
            <v>27.370791052054649</v>
          </cell>
          <cell r="G119">
            <v>27.370791052054649</v>
          </cell>
          <cell r="I119">
            <v>23.937892957426435</v>
          </cell>
          <cell r="J119">
            <v>23.937892957426435</v>
          </cell>
          <cell r="L119" t="str">
            <v/>
          </cell>
          <cell r="M119" t="str">
            <v/>
          </cell>
          <cell r="O119" t="str">
            <v/>
          </cell>
          <cell r="P119" t="str">
            <v/>
          </cell>
          <cell r="R119">
            <v>0</v>
          </cell>
          <cell r="T119">
            <v>0</v>
          </cell>
        </row>
        <row r="120">
          <cell r="A120" t="str">
            <v>Southwark</v>
          </cell>
          <cell r="B120">
            <v>210</v>
          </cell>
          <cell r="C120">
            <v>0.12967841805799704</v>
          </cell>
          <cell r="D120" t="str">
            <v/>
          </cell>
          <cell r="F120" t="str">
            <v/>
          </cell>
          <cell r="G120" t="str">
            <v/>
          </cell>
          <cell r="I120" t="str">
            <v/>
          </cell>
          <cell r="J120" t="str">
            <v/>
          </cell>
          <cell r="L120" t="str">
            <v/>
          </cell>
          <cell r="M120" t="str">
            <v/>
          </cell>
          <cell r="O120" t="str">
            <v/>
          </cell>
          <cell r="P120" t="str">
            <v/>
          </cell>
          <cell r="R120">
            <v>0</v>
          </cell>
          <cell r="T120">
            <v>0</v>
          </cell>
        </row>
        <row r="121">
          <cell r="A121" t="str">
            <v>Tower Hamlets</v>
          </cell>
          <cell r="B121">
            <v>211</v>
          </cell>
          <cell r="C121">
            <v>2.480177002652368E-2</v>
          </cell>
          <cell r="D121" t="str">
            <v/>
          </cell>
          <cell r="F121">
            <v>15.450254431365774</v>
          </cell>
          <cell r="G121">
            <v>15.450254431365774</v>
          </cell>
          <cell r="I121" t="str">
            <v/>
          </cell>
          <cell r="J121" t="str">
            <v/>
          </cell>
          <cell r="L121" t="str">
            <v/>
          </cell>
          <cell r="M121" t="str">
            <v/>
          </cell>
          <cell r="O121">
            <v>10.617541053810296</v>
          </cell>
          <cell r="P121">
            <v>10.617541053810296</v>
          </cell>
          <cell r="R121">
            <v>0</v>
          </cell>
          <cell r="T121">
            <v>0</v>
          </cell>
        </row>
        <row r="122">
          <cell r="A122" t="str">
            <v>Wandsworth</v>
          </cell>
          <cell r="B122">
            <v>212</v>
          </cell>
          <cell r="C122">
            <v>0.1863138696171677</v>
          </cell>
          <cell r="D122" t="str">
            <v/>
          </cell>
          <cell r="F122" t="str">
            <v/>
          </cell>
          <cell r="G122" t="str">
            <v/>
          </cell>
          <cell r="I122" t="str">
            <v/>
          </cell>
          <cell r="J122" t="str">
            <v/>
          </cell>
          <cell r="L122" t="str">
            <v/>
          </cell>
          <cell r="M122" t="str">
            <v/>
          </cell>
          <cell r="O122" t="str">
            <v/>
          </cell>
          <cell r="P122" t="str">
            <v/>
          </cell>
          <cell r="R122">
            <v>0</v>
          </cell>
          <cell r="T122">
            <v>0</v>
          </cell>
        </row>
        <row r="123">
          <cell r="A123" t="str">
            <v>Westminster</v>
          </cell>
          <cell r="B123">
            <v>213</v>
          </cell>
          <cell r="C123">
            <v>6.866373803048019E-3</v>
          </cell>
          <cell r="D123" t="str">
            <v/>
          </cell>
          <cell r="F123" t="str">
            <v/>
          </cell>
          <cell r="G123" t="str">
            <v/>
          </cell>
          <cell r="I123" t="str">
            <v/>
          </cell>
          <cell r="J123" t="str">
            <v/>
          </cell>
          <cell r="L123" t="str">
            <v/>
          </cell>
          <cell r="M123" t="str">
            <v/>
          </cell>
          <cell r="O123" t="str">
            <v/>
          </cell>
          <cell r="P123" t="str">
            <v/>
          </cell>
          <cell r="R123">
            <v>0</v>
          </cell>
          <cell r="T123">
            <v>0</v>
          </cell>
        </row>
        <row r="125">
          <cell r="A125" t="str">
            <v>Outer London</v>
          </cell>
          <cell r="B125" t="str">
            <v>Outer London</v>
          </cell>
        </row>
        <row r="127">
          <cell r="A127" t="str">
            <v>Barking and Dagenham</v>
          </cell>
          <cell r="B127">
            <v>301</v>
          </cell>
          <cell r="C127">
            <v>0.45034181894609793</v>
          </cell>
          <cell r="D127" t="str">
            <v/>
          </cell>
          <cell r="F127">
            <v>13.573126420801756</v>
          </cell>
          <cell r="G127">
            <v>13.573126420801756</v>
          </cell>
          <cell r="I127" t="str">
            <v/>
          </cell>
          <cell r="J127" t="str">
            <v/>
          </cell>
          <cell r="L127" t="str">
            <v/>
          </cell>
          <cell r="M127" t="str">
            <v/>
          </cell>
          <cell r="O127">
            <v>18.825709953994306</v>
          </cell>
          <cell r="P127">
            <v>18.825709953994306</v>
          </cell>
          <cell r="R127">
            <v>0</v>
          </cell>
          <cell r="T127">
            <v>0</v>
          </cell>
        </row>
        <row r="128">
          <cell r="A128" t="str">
            <v>Barnet</v>
          </cell>
          <cell r="B128">
            <v>302</v>
          </cell>
          <cell r="C128">
            <v>0.24405135363152197</v>
          </cell>
          <cell r="D128" t="str">
            <v/>
          </cell>
          <cell r="F128" t="str">
            <v/>
          </cell>
          <cell r="G128" t="str">
            <v/>
          </cell>
          <cell r="I128" t="str">
            <v/>
          </cell>
          <cell r="J128" t="str">
            <v/>
          </cell>
          <cell r="L128" t="str">
            <v/>
          </cell>
          <cell r="M128" t="str">
            <v/>
          </cell>
          <cell r="O128">
            <v>8.8798455799598965</v>
          </cell>
          <cell r="P128">
            <v>8.8798455799598965</v>
          </cell>
          <cell r="R128">
            <v>1</v>
          </cell>
          <cell r="T128" t="str">
            <v>#</v>
          </cell>
        </row>
        <row r="129">
          <cell r="A129" t="str">
            <v>Bexley</v>
          </cell>
          <cell r="B129">
            <v>303</v>
          </cell>
          <cell r="C129">
            <v>5.8612281476917133E-2</v>
          </cell>
          <cell r="D129" t="str">
            <v/>
          </cell>
          <cell r="F129" t="str">
            <v/>
          </cell>
          <cell r="G129" t="str">
            <v/>
          </cell>
          <cell r="I129" t="str">
            <v/>
          </cell>
          <cell r="J129" t="str">
            <v/>
          </cell>
          <cell r="L129" t="str">
            <v/>
          </cell>
          <cell r="M129" t="str">
            <v/>
          </cell>
          <cell r="O129" t="str">
            <v/>
          </cell>
          <cell r="P129">
            <v>9.1279163128619114</v>
          </cell>
          <cell r="R129">
            <v>0</v>
          </cell>
          <cell r="T129">
            <v>0</v>
          </cell>
        </row>
        <row r="130">
          <cell r="A130" t="str">
            <v>Brent</v>
          </cell>
          <cell r="B130">
            <v>304</v>
          </cell>
          <cell r="C130">
            <v>4.210652406147939E-2</v>
          </cell>
          <cell r="D130" t="str">
            <v/>
          </cell>
          <cell r="F130" t="str">
            <v/>
          </cell>
          <cell r="G130" t="str">
            <v/>
          </cell>
          <cell r="I130" t="str">
            <v/>
          </cell>
          <cell r="J130" t="str">
            <v/>
          </cell>
          <cell r="L130" t="str">
            <v/>
          </cell>
          <cell r="M130" t="str">
            <v/>
          </cell>
          <cell r="O130" t="str">
            <v/>
          </cell>
          <cell r="P130" t="str">
            <v/>
          </cell>
          <cell r="R130">
            <v>0</v>
          </cell>
          <cell r="T130">
            <v>0</v>
          </cell>
        </row>
        <row r="131">
          <cell r="A131" t="str">
            <v>Bromley</v>
          </cell>
          <cell r="B131">
            <v>305</v>
          </cell>
          <cell r="C131">
            <v>0.26006015899991597</v>
          </cell>
          <cell r="D131" t="str">
            <v/>
          </cell>
          <cell r="F131" t="str">
            <v/>
          </cell>
          <cell r="G131" t="str">
            <v/>
          </cell>
          <cell r="I131" t="str">
            <v/>
          </cell>
          <cell r="J131" t="str">
            <v/>
          </cell>
          <cell r="L131" t="str">
            <v/>
          </cell>
          <cell r="M131" t="str">
            <v/>
          </cell>
          <cell r="O131" t="str">
            <v/>
          </cell>
          <cell r="P131" t="str">
            <v/>
          </cell>
          <cell r="R131">
            <v>0</v>
          </cell>
          <cell r="T131">
            <v>0</v>
          </cell>
        </row>
        <row r="132">
          <cell r="A132" t="str">
            <v>Croydon</v>
          </cell>
          <cell r="B132">
            <v>306</v>
          </cell>
          <cell r="C132">
            <v>0.31794030376998145</v>
          </cell>
          <cell r="D132" t="str">
            <v/>
          </cell>
          <cell r="F132" t="str">
            <v/>
          </cell>
          <cell r="G132" t="str">
            <v/>
          </cell>
          <cell r="I132" t="str">
            <v/>
          </cell>
          <cell r="J132" t="str">
            <v/>
          </cell>
          <cell r="L132" t="str">
            <v/>
          </cell>
          <cell r="M132" t="str">
            <v/>
          </cell>
          <cell r="O132" t="str">
            <v/>
          </cell>
          <cell r="P132" t="str">
            <v/>
          </cell>
          <cell r="R132">
            <v>0</v>
          </cell>
          <cell r="T132">
            <v>0</v>
          </cell>
        </row>
        <row r="133">
          <cell r="A133" t="str">
            <v>Ealing</v>
          </cell>
          <cell r="B133">
            <v>307</v>
          </cell>
          <cell r="C133">
            <v>0.30535194380478359</v>
          </cell>
          <cell r="D133" t="str">
            <v/>
          </cell>
          <cell r="F133">
            <v>21.564124031494714</v>
          </cell>
          <cell r="G133">
            <v>21.564124031494714</v>
          </cell>
          <cell r="I133" t="str">
            <v/>
          </cell>
          <cell r="J133" t="str">
            <v/>
          </cell>
          <cell r="L133" t="str">
            <v/>
          </cell>
          <cell r="M133" t="str">
            <v/>
          </cell>
          <cell r="O133" t="str">
            <v/>
          </cell>
          <cell r="P133" t="str">
            <v/>
          </cell>
          <cell r="R133">
            <v>0</v>
          </cell>
          <cell r="T133">
            <v>0</v>
          </cell>
        </row>
        <row r="134">
          <cell r="A134" t="str">
            <v>Enfield</v>
          </cell>
          <cell r="B134">
            <v>308</v>
          </cell>
          <cell r="C134">
            <v>1.2387895256211565E-2</v>
          </cell>
          <cell r="D134" t="str">
            <v/>
          </cell>
          <cell r="F134">
            <v>17.182549062737742</v>
          </cell>
          <cell r="G134">
            <v>17.182549062737742</v>
          </cell>
          <cell r="I134">
            <v>43.416024547262886</v>
          </cell>
          <cell r="J134">
            <v>43.416024547262886</v>
          </cell>
          <cell r="L134">
            <v>42.925726221604044</v>
          </cell>
          <cell r="M134">
            <v>42.925726221604044</v>
          </cell>
          <cell r="O134" t="str">
            <v/>
          </cell>
          <cell r="P134" t="str">
            <v/>
          </cell>
          <cell r="R134">
            <v>1</v>
          </cell>
          <cell r="T134" t="str">
            <v>#</v>
          </cell>
        </row>
        <row r="135">
          <cell r="A135" t="str">
            <v>Greenwich</v>
          </cell>
          <cell r="B135">
            <v>203</v>
          </cell>
          <cell r="C135">
            <v>5.1920166466668943E-2</v>
          </cell>
          <cell r="D135" t="str">
            <v/>
          </cell>
          <cell r="F135">
            <v>16.938428511381048</v>
          </cell>
          <cell r="G135">
            <v>16.938428511381048</v>
          </cell>
          <cell r="I135">
            <v>14.837006943975087</v>
          </cell>
          <cell r="J135">
            <v>14.837006943975087</v>
          </cell>
          <cell r="L135" t="str">
            <v/>
          </cell>
          <cell r="M135" t="str">
            <v/>
          </cell>
          <cell r="O135" t="str">
            <v/>
          </cell>
          <cell r="P135" t="str">
            <v/>
          </cell>
          <cell r="R135">
            <v>0</v>
          </cell>
          <cell r="T135">
            <v>0</v>
          </cell>
        </row>
        <row r="136">
          <cell r="A136" t="str">
            <v>Harrow</v>
          </cell>
          <cell r="B136">
            <v>310</v>
          </cell>
          <cell r="C136">
            <v>0.12513145724926067</v>
          </cell>
          <cell r="D136" t="str">
            <v/>
          </cell>
          <cell r="F136" t="str">
            <v/>
          </cell>
          <cell r="G136" t="str">
            <v/>
          </cell>
          <cell r="I136" t="str">
            <v/>
          </cell>
          <cell r="J136" t="str">
            <v/>
          </cell>
          <cell r="L136" t="str">
            <v/>
          </cell>
          <cell r="M136" t="str">
            <v/>
          </cell>
          <cell r="O136" t="str">
            <v/>
          </cell>
          <cell r="P136" t="str">
            <v/>
          </cell>
          <cell r="R136">
            <v>0</v>
          </cell>
          <cell r="T136">
            <v>0</v>
          </cell>
        </row>
        <row r="137">
          <cell r="A137" t="str">
            <v>Havering</v>
          </cell>
          <cell r="B137">
            <v>311</v>
          </cell>
          <cell r="C137">
            <v>1.4717123098934786E-2</v>
          </cell>
          <cell r="D137" t="str">
            <v/>
          </cell>
          <cell r="F137" t="str">
            <v/>
          </cell>
          <cell r="G137" t="str">
            <v/>
          </cell>
          <cell r="I137" t="str">
            <v/>
          </cell>
          <cell r="J137" t="str">
            <v/>
          </cell>
          <cell r="L137" t="str">
            <v/>
          </cell>
          <cell r="M137" t="str">
            <v/>
          </cell>
          <cell r="O137" t="str">
            <v/>
          </cell>
          <cell r="P137" t="str">
            <v/>
          </cell>
          <cell r="R137">
            <v>0</v>
          </cell>
          <cell r="T137">
            <v>0</v>
          </cell>
        </row>
        <row r="138">
          <cell r="A138" t="str">
            <v>Hillingdon</v>
          </cell>
          <cell r="B138">
            <v>312</v>
          </cell>
          <cell r="C138">
            <v>3.0738105961588141E-2</v>
          </cell>
          <cell r="D138" t="str">
            <v/>
          </cell>
          <cell r="F138" t="str">
            <v/>
          </cell>
          <cell r="G138" t="str">
            <v/>
          </cell>
          <cell r="I138" t="str">
            <v/>
          </cell>
          <cell r="J138" t="str">
            <v/>
          </cell>
          <cell r="L138" t="str">
            <v/>
          </cell>
          <cell r="M138" t="str">
            <v/>
          </cell>
          <cell r="O138" t="str">
            <v/>
          </cell>
          <cell r="P138" t="str">
            <v/>
          </cell>
          <cell r="R138">
            <v>0</v>
          </cell>
          <cell r="T138">
            <v>0</v>
          </cell>
        </row>
        <row r="139">
          <cell r="A139" t="str">
            <v>Hounslow</v>
          </cell>
          <cell r="B139">
            <v>313</v>
          </cell>
          <cell r="C139">
            <v>1.3728235226563214E-2</v>
          </cell>
          <cell r="D139" t="str">
            <v/>
          </cell>
          <cell r="F139">
            <v>77.841096085217458</v>
          </cell>
          <cell r="G139">
            <v>77.841096085217458</v>
          </cell>
          <cell r="I139">
            <v>50.415858698639596</v>
          </cell>
          <cell r="J139">
            <v>50.415858698639596</v>
          </cell>
          <cell r="L139" t="str">
            <v/>
          </cell>
          <cell r="M139" t="str">
            <v/>
          </cell>
          <cell r="O139" t="str">
            <v/>
          </cell>
          <cell r="P139" t="str">
            <v/>
          </cell>
          <cell r="R139">
            <v>0</v>
          </cell>
          <cell r="T139">
            <v>0</v>
          </cell>
        </row>
        <row r="140">
          <cell r="A140" t="str">
            <v>Kingston upon Thames</v>
          </cell>
          <cell r="B140">
            <v>314</v>
          </cell>
          <cell r="C140">
            <v>0</v>
          </cell>
          <cell r="D140" t="str">
            <v/>
          </cell>
          <cell r="F140" t="str">
            <v/>
          </cell>
          <cell r="G140" t="str">
            <v/>
          </cell>
          <cell r="I140" t="str">
            <v/>
          </cell>
          <cell r="J140" t="str">
            <v/>
          </cell>
          <cell r="L140" t="str">
            <v/>
          </cell>
          <cell r="M140" t="str">
            <v/>
          </cell>
          <cell r="O140" t="str">
            <v/>
          </cell>
          <cell r="P140" t="str">
            <v/>
          </cell>
          <cell r="R140">
            <v>0</v>
          </cell>
          <cell r="T140">
            <v>0</v>
          </cell>
        </row>
        <row r="141">
          <cell r="A141" t="str">
            <v>Merton</v>
          </cell>
          <cell r="B141">
            <v>315</v>
          </cell>
          <cell r="C141">
            <v>5.5138331641723746E-3</v>
          </cell>
          <cell r="D141" t="str">
            <v/>
          </cell>
          <cell r="F141" t="str">
            <v/>
          </cell>
          <cell r="G141" t="str">
            <v/>
          </cell>
          <cell r="I141" t="str">
            <v/>
          </cell>
          <cell r="J141" t="str">
            <v/>
          </cell>
          <cell r="L141" t="str">
            <v/>
          </cell>
          <cell r="M141" t="str">
            <v/>
          </cell>
          <cell r="O141" t="str">
            <v/>
          </cell>
          <cell r="P141" t="str">
            <v/>
          </cell>
          <cell r="R141">
            <v>0</v>
          </cell>
          <cell r="T141">
            <v>0</v>
          </cell>
        </row>
        <row r="142">
          <cell r="A142" t="str">
            <v>Redbridge</v>
          </cell>
          <cell r="B142">
            <v>317</v>
          </cell>
          <cell r="C142">
            <v>1.4329760276014611</v>
          </cell>
          <cell r="D142" t="str">
            <v/>
          </cell>
          <cell r="F142" t="str">
            <v/>
          </cell>
          <cell r="G142" t="str">
            <v/>
          </cell>
          <cell r="I142" t="str">
            <v/>
          </cell>
          <cell r="J142" t="str">
            <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t="str">
            <v/>
          </cell>
          <cell r="F143" t="str">
            <v/>
          </cell>
          <cell r="G143" t="str">
            <v/>
          </cell>
          <cell r="I143" t="str">
            <v/>
          </cell>
          <cell r="J143" t="str">
            <v/>
          </cell>
          <cell r="L143" t="str">
            <v/>
          </cell>
          <cell r="M143" t="str">
            <v/>
          </cell>
          <cell r="O143" t="str">
            <v/>
          </cell>
          <cell r="P143" t="str">
            <v/>
          </cell>
          <cell r="R143">
            <v>0</v>
          </cell>
          <cell r="T143">
            <v>0</v>
          </cell>
        </row>
        <row r="144">
          <cell r="A144" t="str">
            <v>Sutton</v>
          </cell>
          <cell r="B144">
            <v>319</v>
          </cell>
          <cell r="C144">
            <v>8.1451183148818024E-2</v>
          </cell>
          <cell r="D144" t="str">
            <v/>
          </cell>
          <cell r="F144" t="str">
            <v/>
          </cell>
          <cell r="G144" t="str">
            <v/>
          </cell>
          <cell r="I144" t="str">
            <v/>
          </cell>
          <cell r="J144" t="str">
            <v/>
          </cell>
          <cell r="L144" t="str">
            <v/>
          </cell>
          <cell r="M144" t="str">
            <v/>
          </cell>
          <cell r="O144" t="str">
            <v/>
          </cell>
          <cell r="P144" t="str">
            <v/>
          </cell>
          <cell r="R144">
            <v>0</v>
          </cell>
          <cell r="T144">
            <v>0</v>
          </cell>
        </row>
        <row r="145">
          <cell r="A145" t="str">
            <v>Waltham Forest</v>
          </cell>
          <cell r="B145">
            <v>320</v>
          </cell>
          <cell r="C145">
            <v>9.0218136750809796E-5</v>
          </cell>
          <cell r="D145" t="str">
            <v/>
          </cell>
          <cell r="F145" t="str">
            <v/>
          </cell>
          <cell r="G145" t="str">
            <v/>
          </cell>
          <cell r="I145" t="str">
            <v/>
          </cell>
          <cell r="J145" t="str">
            <v/>
          </cell>
          <cell r="L145" t="str">
            <v/>
          </cell>
          <cell r="M145" t="str">
            <v/>
          </cell>
          <cell r="O145" t="str">
            <v/>
          </cell>
          <cell r="P145" t="str">
            <v/>
          </cell>
          <cell r="R145">
            <v>0</v>
          </cell>
          <cell r="T145">
            <v>0</v>
          </cell>
        </row>
        <row r="147">
          <cell r="A147" t="str">
            <v>South East</v>
          </cell>
          <cell r="B147" t="str">
            <v>South East</v>
          </cell>
          <cell r="T147">
            <v>0</v>
          </cell>
        </row>
        <row r="149">
          <cell r="A149" t="str">
            <v>Bracknell Forest</v>
          </cell>
          <cell r="B149">
            <v>867</v>
          </cell>
          <cell r="C149">
            <v>0</v>
          </cell>
          <cell r="D149" t="str">
            <v/>
          </cell>
          <cell r="F149" t="str">
            <v/>
          </cell>
          <cell r="G149" t="str">
            <v/>
          </cell>
          <cell r="I149" t="str">
            <v/>
          </cell>
          <cell r="J149" t="str">
            <v/>
          </cell>
          <cell r="L149" t="str">
            <v/>
          </cell>
          <cell r="M149" t="str">
            <v/>
          </cell>
          <cell r="O149" t="str">
            <v/>
          </cell>
          <cell r="P149" t="str">
            <v/>
          </cell>
          <cell r="R149">
            <v>0</v>
          </cell>
          <cell r="T149">
            <v>0</v>
          </cell>
        </row>
        <row r="150">
          <cell r="A150" t="str">
            <v>Brighton and Hove</v>
          </cell>
          <cell r="B150">
            <v>846</v>
          </cell>
          <cell r="C150">
            <v>0.62063918103183757</v>
          </cell>
          <cell r="D150" t="str">
            <v/>
          </cell>
          <cell r="F150" t="str">
            <v/>
          </cell>
          <cell r="G150" t="str">
            <v/>
          </cell>
          <cell r="I150" t="str">
            <v/>
          </cell>
          <cell r="J150" t="str">
            <v/>
          </cell>
          <cell r="L150" t="str">
            <v/>
          </cell>
          <cell r="M150" t="str">
            <v/>
          </cell>
          <cell r="O150">
            <v>31.385011067686825</v>
          </cell>
          <cell r="P150">
            <v>31.46813698301267</v>
          </cell>
          <cell r="R150">
            <v>0</v>
          </cell>
          <cell r="T150" t="str">
            <v>#</v>
          </cell>
        </row>
        <row r="151">
          <cell r="A151" t="str">
            <v>Buckinghamshire</v>
          </cell>
          <cell r="B151">
            <v>825</v>
          </cell>
          <cell r="C151">
            <v>0.59651880299796689</v>
          </cell>
          <cell r="D151" t="str">
            <v/>
          </cell>
          <cell r="F151" t="str">
            <v/>
          </cell>
          <cell r="G151" t="str">
            <v/>
          </cell>
          <cell r="I151" t="str">
            <v/>
          </cell>
          <cell r="J151" t="str">
            <v/>
          </cell>
          <cell r="L151" t="str">
            <v/>
          </cell>
          <cell r="M151" t="str">
            <v/>
          </cell>
          <cell r="O151" t="str">
            <v/>
          </cell>
          <cell r="P151" t="str">
            <v/>
          </cell>
          <cell r="R151">
            <v>0</v>
          </cell>
          <cell r="T151">
            <v>0</v>
          </cell>
        </row>
        <row r="152">
          <cell r="A152" t="str">
            <v>East Sussex</v>
          </cell>
          <cell r="B152">
            <v>845</v>
          </cell>
          <cell r="C152">
            <v>1.0043010641508478E-2</v>
          </cell>
          <cell r="D152" t="str">
            <v/>
          </cell>
          <cell r="F152" t="str">
            <v/>
          </cell>
          <cell r="G152" t="str">
            <v/>
          </cell>
          <cell r="I152" t="str">
            <v/>
          </cell>
          <cell r="J152" t="str">
            <v/>
          </cell>
          <cell r="L152" t="str">
            <v/>
          </cell>
          <cell r="M152" t="str">
            <v/>
          </cell>
          <cell r="O152" t="str">
            <v/>
          </cell>
          <cell r="P152" t="str">
            <v/>
          </cell>
          <cell r="R152">
            <v>0</v>
          </cell>
          <cell r="T152">
            <v>0</v>
          </cell>
        </row>
        <row r="153">
          <cell r="A153" t="str">
            <v>Hampshire</v>
          </cell>
          <cell r="B153">
            <v>850</v>
          </cell>
          <cell r="C153">
            <v>0.2391895687316907</v>
          </cell>
          <cell r="D153" t="str">
            <v/>
          </cell>
          <cell r="F153" t="str">
            <v/>
          </cell>
          <cell r="G153" t="str">
            <v/>
          </cell>
          <cell r="I153" t="str">
            <v/>
          </cell>
          <cell r="J153" t="str">
            <v/>
          </cell>
          <cell r="L153" t="str">
            <v/>
          </cell>
          <cell r="M153" t="str">
            <v/>
          </cell>
          <cell r="O153" t="str">
            <v/>
          </cell>
          <cell r="P153" t="str">
            <v/>
          </cell>
          <cell r="R153">
            <v>0</v>
          </cell>
          <cell r="T153">
            <v>0</v>
          </cell>
        </row>
        <row r="154">
          <cell r="A154" t="str">
            <v>Isle of Wight</v>
          </cell>
          <cell r="B154">
            <v>921</v>
          </cell>
          <cell r="C154">
            <v>0</v>
          </cell>
          <cell r="D154" t="str">
            <v/>
          </cell>
          <cell r="F154" t="str">
            <v/>
          </cell>
          <cell r="G154" t="str">
            <v/>
          </cell>
          <cell r="I154" t="str">
            <v/>
          </cell>
          <cell r="J154" t="str">
            <v/>
          </cell>
          <cell r="L154" t="str">
            <v/>
          </cell>
          <cell r="M154" t="str">
            <v/>
          </cell>
          <cell r="O154" t="str">
            <v/>
          </cell>
          <cell r="P154" t="str">
            <v/>
          </cell>
          <cell r="R154">
            <v>0</v>
          </cell>
          <cell r="T154">
            <v>0</v>
          </cell>
        </row>
        <row r="155">
          <cell r="A155" t="str">
            <v>Kent</v>
          </cell>
          <cell r="B155">
            <v>886</v>
          </cell>
          <cell r="C155">
            <v>2.5719386059841242E-3</v>
          </cell>
          <cell r="D155" t="str">
            <v/>
          </cell>
          <cell r="F155" t="str">
            <v/>
          </cell>
          <cell r="G155" t="str">
            <v/>
          </cell>
          <cell r="I155" t="str">
            <v/>
          </cell>
          <cell r="J155" t="str">
            <v/>
          </cell>
          <cell r="L155" t="str">
            <v/>
          </cell>
          <cell r="M155" t="str">
            <v/>
          </cell>
          <cell r="O155" t="str">
            <v/>
          </cell>
          <cell r="P155" t="str">
            <v/>
          </cell>
          <cell r="R155">
            <v>0</v>
          </cell>
          <cell r="T155">
            <v>0</v>
          </cell>
        </row>
        <row r="156">
          <cell r="A156" t="str">
            <v>Medway</v>
          </cell>
          <cell r="B156">
            <v>887</v>
          </cell>
          <cell r="C156">
            <v>6.1242432306043738E-3</v>
          </cell>
          <cell r="D156" t="str">
            <v/>
          </cell>
          <cell r="F156" t="str">
            <v/>
          </cell>
          <cell r="G156" t="str">
            <v/>
          </cell>
          <cell r="I156" t="str">
            <v/>
          </cell>
          <cell r="J156" t="str">
            <v/>
          </cell>
          <cell r="L156" t="str">
            <v/>
          </cell>
          <cell r="M156" t="str">
            <v/>
          </cell>
          <cell r="O156" t="str">
            <v/>
          </cell>
          <cell r="P156" t="str">
            <v/>
          </cell>
          <cell r="R156">
            <v>0</v>
          </cell>
          <cell r="T156">
            <v>0</v>
          </cell>
        </row>
        <row r="157">
          <cell r="A157" t="str">
            <v>Milton Keynes</v>
          </cell>
          <cell r="B157">
            <v>826</v>
          </cell>
          <cell r="C157">
            <v>1.0885846884824951E-2</v>
          </cell>
          <cell r="D157" t="str">
            <v/>
          </cell>
          <cell r="F157" t="str">
            <v/>
          </cell>
          <cell r="G157" t="str">
            <v/>
          </cell>
          <cell r="I157" t="str">
            <v/>
          </cell>
          <cell r="J157" t="str">
            <v/>
          </cell>
          <cell r="L157">
            <v>8.8045122841338106</v>
          </cell>
          <cell r="M157">
            <v>8.8135094981490507</v>
          </cell>
          <cell r="O157" t="str">
            <v/>
          </cell>
          <cell r="P157" t="str">
            <v/>
          </cell>
          <cell r="R157">
            <v>1</v>
          </cell>
          <cell r="T157">
            <v>0</v>
          </cell>
        </row>
        <row r="158">
          <cell r="A158" t="str">
            <v>Oxfordshire</v>
          </cell>
          <cell r="B158">
            <v>931</v>
          </cell>
          <cell r="C158">
            <v>0.13856236395530386</v>
          </cell>
          <cell r="D158" t="str">
            <v/>
          </cell>
          <cell r="F158" t="str">
            <v/>
          </cell>
          <cell r="G158" t="str">
            <v/>
          </cell>
          <cell r="I158" t="str">
            <v/>
          </cell>
          <cell r="J158" t="str">
            <v/>
          </cell>
          <cell r="L158" t="str">
            <v/>
          </cell>
          <cell r="M158" t="str">
            <v/>
          </cell>
          <cell r="O158" t="str">
            <v/>
          </cell>
          <cell r="P158" t="str">
            <v/>
          </cell>
          <cell r="R158">
            <v>0</v>
          </cell>
          <cell r="T158">
            <v>0</v>
          </cell>
        </row>
        <row r="159">
          <cell r="A159" t="str">
            <v>Portsmouth</v>
          </cell>
          <cell r="B159">
            <v>851</v>
          </cell>
          <cell r="C159">
            <v>0.11245055194943993</v>
          </cell>
          <cell r="D159" t="str">
            <v/>
          </cell>
          <cell r="F159" t="str">
            <v/>
          </cell>
          <cell r="G159" t="str">
            <v/>
          </cell>
          <cell r="I159" t="str">
            <v/>
          </cell>
          <cell r="J159" t="str">
            <v/>
          </cell>
          <cell r="L159" t="str">
            <v/>
          </cell>
          <cell r="M159" t="str">
            <v/>
          </cell>
          <cell r="O159" t="str">
            <v/>
          </cell>
          <cell r="P159" t="str">
            <v/>
          </cell>
          <cell r="R159">
            <v>0</v>
          </cell>
          <cell r="T159">
            <v>0</v>
          </cell>
        </row>
        <row r="160">
          <cell r="A160" t="str">
            <v>Reading</v>
          </cell>
          <cell r="B160">
            <v>870</v>
          </cell>
          <cell r="C160">
            <v>6.9180214458662752E-3</v>
          </cell>
          <cell r="D160" t="str">
            <v/>
          </cell>
          <cell r="F160" t="str">
            <v/>
          </cell>
          <cell r="G160" t="str">
            <v/>
          </cell>
          <cell r="I160" t="str">
            <v/>
          </cell>
          <cell r="J160" t="str">
            <v/>
          </cell>
          <cell r="L160" t="str">
            <v/>
          </cell>
          <cell r="M160" t="str">
            <v/>
          </cell>
          <cell r="O160" t="str">
            <v/>
          </cell>
          <cell r="P160" t="str">
            <v/>
          </cell>
          <cell r="R160">
            <v>0</v>
          </cell>
          <cell r="T160">
            <v>0</v>
          </cell>
        </row>
        <row r="161">
          <cell r="A161" t="str">
            <v>Slough</v>
          </cell>
          <cell r="B161">
            <v>871</v>
          </cell>
          <cell r="C161">
            <v>6.9707401032701621E-2</v>
          </cell>
          <cell r="D161" t="str">
            <v/>
          </cell>
          <cell r="F161" t="str">
            <v/>
          </cell>
          <cell r="G161" t="str">
            <v/>
          </cell>
          <cell r="I161" t="str">
            <v/>
          </cell>
          <cell r="J161" t="str">
            <v/>
          </cell>
          <cell r="L161" t="str">
            <v/>
          </cell>
          <cell r="M161" t="str">
            <v/>
          </cell>
          <cell r="O161" t="str">
            <v/>
          </cell>
          <cell r="P161" t="str">
            <v/>
          </cell>
          <cell r="R161">
            <v>1</v>
          </cell>
          <cell r="T161">
            <v>0</v>
          </cell>
        </row>
        <row r="162">
          <cell r="A162" t="str">
            <v>Southampton</v>
          </cell>
          <cell r="B162">
            <v>852</v>
          </cell>
          <cell r="C162">
            <v>5.0541013190452018E-2</v>
          </cell>
          <cell r="D162" t="str">
            <v/>
          </cell>
          <cell r="F162" t="str">
            <v/>
          </cell>
          <cell r="G162" t="str">
            <v/>
          </cell>
          <cell r="I162" t="str">
            <v/>
          </cell>
          <cell r="J162" t="str">
            <v/>
          </cell>
          <cell r="L162" t="str">
            <v/>
          </cell>
          <cell r="M162" t="str">
            <v/>
          </cell>
          <cell r="O162" t="str">
            <v/>
          </cell>
          <cell r="P162" t="str">
            <v/>
          </cell>
          <cell r="R162">
            <v>0</v>
          </cell>
          <cell r="T162">
            <v>0</v>
          </cell>
        </row>
        <row r="163">
          <cell r="A163" t="str">
            <v>Surrey</v>
          </cell>
          <cell r="B163">
            <v>936</v>
          </cell>
          <cell r="C163">
            <v>4.8524345847723444E-2</v>
          </cell>
          <cell r="D163" t="str">
            <v/>
          </cell>
          <cell r="F163" t="str">
            <v/>
          </cell>
          <cell r="G163" t="str">
            <v/>
          </cell>
          <cell r="I163" t="str">
            <v/>
          </cell>
          <cell r="J163" t="str">
            <v/>
          </cell>
          <cell r="L163" t="str">
            <v/>
          </cell>
          <cell r="M163" t="str">
            <v/>
          </cell>
          <cell r="O163" t="str">
            <v/>
          </cell>
          <cell r="P163" t="str">
            <v/>
          </cell>
          <cell r="R163">
            <v>0</v>
          </cell>
          <cell r="T163">
            <v>0</v>
          </cell>
        </row>
        <row r="164">
          <cell r="A164" t="str">
            <v>West Berkshire</v>
          </cell>
          <cell r="B164">
            <v>869</v>
          </cell>
          <cell r="C164">
            <v>9.8669245547196638E-2</v>
          </cell>
          <cell r="D164" t="str">
            <v/>
          </cell>
          <cell r="F164" t="str">
            <v/>
          </cell>
          <cell r="G164" t="str">
            <v/>
          </cell>
          <cell r="I164" t="str">
            <v/>
          </cell>
          <cell r="J164" t="str">
            <v/>
          </cell>
          <cell r="L164" t="str">
            <v/>
          </cell>
          <cell r="M164" t="str">
            <v/>
          </cell>
          <cell r="O164" t="str">
            <v/>
          </cell>
          <cell r="P164" t="str">
            <v/>
          </cell>
          <cell r="R164">
            <v>0</v>
          </cell>
          <cell r="T164">
            <v>0</v>
          </cell>
        </row>
        <row r="165">
          <cell r="A165" t="str">
            <v>West Sussex</v>
          </cell>
          <cell r="B165">
            <v>938</v>
          </cell>
          <cell r="C165">
            <v>4.0863020985876672E-2</v>
          </cell>
          <cell r="D165" t="str">
            <v/>
          </cell>
          <cell r="F165" t="str">
            <v/>
          </cell>
          <cell r="G165" t="str">
            <v/>
          </cell>
          <cell r="I165" t="str">
            <v/>
          </cell>
          <cell r="J165" t="str">
            <v/>
          </cell>
          <cell r="L165" t="str">
            <v/>
          </cell>
          <cell r="M165" t="str">
            <v/>
          </cell>
          <cell r="O165" t="str">
            <v/>
          </cell>
          <cell r="P165" t="str">
            <v/>
          </cell>
          <cell r="R165">
            <v>0</v>
          </cell>
          <cell r="T165">
            <v>0</v>
          </cell>
        </row>
        <row r="166">
          <cell r="A166" t="str">
            <v>Windsor and Maidenhead</v>
          </cell>
          <cell r="B166">
            <v>868</v>
          </cell>
          <cell r="C166">
            <v>2.0582026416265865E-2</v>
          </cell>
          <cell r="D166" t="str">
            <v/>
          </cell>
          <cell r="F166" t="str">
            <v/>
          </cell>
          <cell r="G166" t="str">
            <v/>
          </cell>
          <cell r="I166" t="str">
            <v/>
          </cell>
          <cell r="J166" t="str">
            <v/>
          </cell>
          <cell r="L166" t="str">
            <v/>
          </cell>
          <cell r="M166" t="str">
            <v/>
          </cell>
          <cell r="O166" t="str">
            <v/>
          </cell>
          <cell r="P166" t="str">
            <v/>
          </cell>
          <cell r="R166">
            <v>0</v>
          </cell>
          <cell r="T166">
            <v>0</v>
          </cell>
        </row>
        <row r="167">
          <cell r="A167" t="str">
            <v>Wokingham</v>
          </cell>
          <cell r="B167">
            <v>872</v>
          </cell>
          <cell r="C167">
            <v>0.11101689576876131</v>
          </cell>
          <cell r="D167" t="str">
            <v/>
          </cell>
          <cell r="F167" t="str">
            <v/>
          </cell>
          <cell r="G167" t="str">
            <v/>
          </cell>
          <cell r="I167" t="str">
            <v/>
          </cell>
          <cell r="J167" t="str">
            <v/>
          </cell>
          <cell r="L167" t="str">
            <v/>
          </cell>
          <cell r="M167" t="str">
            <v/>
          </cell>
          <cell r="O167" t="str">
            <v/>
          </cell>
          <cell r="P167" t="str">
            <v/>
          </cell>
          <cell r="R167">
            <v>0</v>
          </cell>
          <cell r="T167">
            <v>0</v>
          </cell>
        </row>
        <row r="169">
          <cell r="A169" t="str">
            <v>South West</v>
          </cell>
          <cell r="B169" t="str">
            <v>South West</v>
          </cell>
        </row>
        <row r="171">
          <cell r="A171" t="str">
            <v>Bath and North East Somerset</v>
          </cell>
          <cell r="B171">
            <v>800</v>
          </cell>
          <cell r="C171">
            <v>0.69382264142080674</v>
          </cell>
          <cell r="D171" t="str">
            <v/>
          </cell>
          <cell r="F171" t="str">
            <v/>
          </cell>
          <cell r="G171" t="str">
            <v/>
          </cell>
          <cell r="I171" t="str">
            <v/>
          </cell>
          <cell r="J171" t="str">
            <v/>
          </cell>
          <cell r="L171" t="str">
            <v/>
          </cell>
          <cell r="M171" t="str">
            <v/>
          </cell>
          <cell r="O171" t="str">
            <v/>
          </cell>
          <cell r="P171" t="str">
            <v/>
          </cell>
          <cell r="R171">
            <v>0</v>
          </cell>
          <cell r="T171">
            <v>0</v>
          </cell>
        </row>
        <row r="172">
          <cell r="A172" t="str">
            <v>Bournemouth</v>
          </cell>
          <cell r="B172">
            <v>837</v>
          </cell>
          <cell r="C172">
            <v>0</v>
          </cell>
          <cell r="D172" t="str">
            <v/>
          </cell>
          <cell r="F172" t="str">
            <v/>
          </cell>
          <cell r="G172" t="str">
            <v/>
          </cell>
          <cell r="I172" t="str">
            <v/>
          </cell>
          <cell r="J172" t="str">
            <v/>
          </cell>
          <cell r="L172" t="str">
            <v/>
          </cell>
          <cell r="M172" t="str">
            <v/>
          </cell>
          <cell r="O172" t="str">
            <v/>
          </cell>
          <cell r="P172" t="str">
            <v/>
          </cell>
          <cell r="R172">
            <v>0</v>
          </cell>
          <cell r="T172">
            <v>0</v>
          </cell>
        </row>
        <row r="173">
          <cell r="A173" t="str">
            <v>Bristol, City of</v>
          </cell>
          <cell r="B173">
            <v>801</v>
          </cell>
          <cell r="C173">
            <v>1.3259903921184613</v>
          </cell>
          <cell r="D173" t="str">
            <v/>
          </cell>
          <cell r="F173" t="str">
            <v/>
          </cell>
          <cell r="G173" t="str">
            <v/>
          </cell>
          <cell r="I173" t="str">
            <v/>
          </cell>
          <cell r="J173" t="str">
            <v/>
          </cell>
          <cell r="L173" t="str">
            <v/>
          </cell>
          <cell r="M173" t="str">
            <v/>
          </cell>
          <cell r="O173" t="str">
            <v/>
          </cell>
          <cell r="P173" t="str">
            <v/>
          </cell>
          <cell r="R173">
            <v>0</v>
          </cell>
          <cell r="T173">
            <v>0</v>
          </cell>
        </row>
        <row r="174">
          <cell r="A174" t="str">
            <v>Cornwall</v>
          </cell>
          <cell r="B174">
            <v>908</v>
          </cell>
          <cell r="C174">
            <v>5.5099769742130269E-4</v>
          </cell>
          <cell r="D174" t="str">
            <v/>
          </cell>
          <cell r="F174" t="str">
            <v/>
          </cell>
          <cell r="G174" t="str">
            <v/>
          </cell>
          <cell r="I174" t="str">
            <v/>
          </cell>
          <cell r="J174" t="str">
            <v/>
          </cell>
          <cell r="L174" t="str">
            <v/>
          </cell>
          <cell r="M174" t="str">
            <v/>
          </cell>
          <cell r="O174" t="str">
            <v/>
          </cell>
          <cell r="P174" t="str">
            <v/>
          </cell>
          <cell r="R174">
            <v>0</v>
          </cell>
          <cell r="T174" t="str">
            <v>#</v>
          </cell>
        </row>
        <row r="175">
          <cell r="A175" t="str">
            <v>Devon</v>
          </cell>
          <cell r="B175">
            <v>878</v>
          </cell>
          <cell r="C175">
            <v>4.3025197380787295E-3</v>
          </cell>
          <cell r="D175" t="str">
            <v/>
          </cell>
          <cell r="F175" t="str">
            <v/>
          </cell>
          <cell r="G175" t="str">
            <v/>
          </cell>
          <cell r="I175" t="str">
            <v/>
          </cell>
          <cell r="J175" t="str">
            <v/>
          </cell>
          <cell r="L175" t="str">
            <v/>
          </cell>
          <cell r="M175" t="str">
            <v/>
          </cell>
          <cell r="O175" t="str">
            <v/>
          </cell>
          <cell r="P175" t="str">
            <v/>
          </cell>
          <cell r="R175">
            <v>0</v>
          </cell>
          <cell r="T175">
            <v>0</v>
          </cell>
        </row>
        <row r="176">
          <cell r="A176" t="str">
            <v>Dorset</v>
          </cell>
          <cell r="B176">
            <v>835</v>
          </cell>
          <cell r="C176">
            <v>0.32364211084558292</v>
          </cell>
          <cell r="D176" t="str">
            <v/>
          </cell>
          <cell r="F176" t="str">
            <v/>
          </cell>
          <cell r="G176" t="str">
            <v/>
          </cell>
          <cell r="I176" t="str">
            <v/>
          </cell>
          <cell r="J176" t="str">
            <v/>
          </cell>
          <cell r="L176" t="str">
            <v/>
          </cell>
          <cell r="M176" t="str">
            <v/>
          </cell>
          <cell r="O176" t="str">
            <v/>
          </cell>
          <cell r="P176" t="str">
            <v/>
          </cell>
          <cell r="R176">
            <v>0</v>
          </cell>
          <cell r="T176">
            <v>0</v>
          </cell>
        </row>
        <row r="177">
          <cell r="A177" t="str">
            <v>Gloucestershire</v>
          </cell>
          <cell r="B177">
            <v>916</v>
          </cell>
          <cell r="C177">
            <v>0.10546367331064738</v>
          </cell>
          <cell r="D177" t="str">
            <v/>
          </cell>
          <cell r="F177" t="str">
            <v/>
          </cell>
          <cell r="G177" t="str">
            <v/>
          </cell>
          <cell r="I177" t="str">
            <v/>
          </cell>
          <cell r="J177" t="str">
            <v/>
          </cell>
          <cell r="L177" t="str">
            <v/>
          </cell>
          <cell r="M177" t="str">
            <v/>
          </cell>
          <cell r="O177" t="str">
            <v/>
          </cell>
          <cell r="P177" t="str">
            <v/>
          </cell>
          <cell r="R177">
            <v>0</v>
          </cell>
          <cell r="T177">
            <v>0</v>
          </cell>
        </row>
        <row r="178">
          <cell r="A178" t="str">
            <v>Isles of Scilly</v>
          </cell>
          <cell r="B178">
            <v>420</v>
          </cell>
          <cell r="C178">
            <v>0</v>
          </cell>
          <cell r="D178" t="str">
            <v/>
          </cell>
          <cell r="F178" t="str">
            <v/>
          </cell>
          <cell r="G178" t="str">
            <v/>
          </cell>
          <cell r="I178" t="str">
            <v/>
          </cell>
          <cell r="J178" t="str">
            <v/>
          </cell>
          <cell r="L178" t="str">
            <v/>
          </cell>
          <cell r="M178" t="str">
            <v/>
          </cell>
          <cell r="O178" t="str">
            <v/>
          </cell>
          <cell r="P178" t="str">
            <v/>
          </cell>
          <cell r="R178">
            <v>0</v>
          </cell>
          <cell r="T178">
            <v>0</v>
          </cell>
        </row>
        <row r="179">
          <cell r="A179" t="str">
            <v>North Somerset</v>
          </cell>
          <cell r="B179">
            <v>802</v>
          </cell>
          <cell r="C179">
            <v>0.43811421065086048</v>
          </cell>
          <cell r="D179" t="str">
            <v/>
          </cell>
          <cell r="F179" t="str">
            <v/>
          </cell>
          <cell r="G179" t="str">
            <v/>
          </cell>
          <cell r="I179" t="str">
            <v/>
          </cell>
          <cell r="J179" t="str">
            <v/>
          </cell>
          <cell r="L179" t="str">
            <v/>
          </cell>
          <cell r="M179" t="str">
            <v/>
          </cell>
          <cell r="O179" t="str">
            <v/>
          </cell>
          <cell r="P179" t="str">
            <v/>
          </cell>
          <cell r="R179">
            <v>0</v>
          </cell>
          <cell r="T179">
            <v>0</v>
          </cell>
        </row>
        <row r="180">
          <cell r="A180" t="str">
            <v>Plymouth</v>
          </cell>
          <cell r="B180">
            <v>879</v>
          </cell>
          <cell r="C180">
            <v>2.4932749183524471E-2</v>
          </cell>
          <cell r="D180" t="str">
            <v/>
          </cell>
          <cell r="F180" t="str">
            <v/>
          </cell>
          <cell r="G180" t="str">
            <v/>
          </cell>
          <cell r="I180" t="str">
            <v/>
          </cell>
          <cell r="J180" t="str">
            <v/>
          </cell>
          <cell r="L180" t="str">
            <v/>
          </cell>
          <cell r="M180" t="str">
            <v/>
          </cell>
          <cell r="O180" t="str">
            <v/>
          </cell>
          <cell r="P180" t="str">
            <v/>
          </cell>
          <cell r="R180">
            <v>0</v>
          </cell>
          <cell r="T180">
            <v>0</v>
          </cell>
        </row>
        <row r="181">
          <cell r="A181" t="str">
            <v>Poole</v>
          </cell>
          <cell r="B181">
            <v>836</v>
          </cell>
          <cell r="C181">
            <v>6.5140017732959958E-4</v>
          </cell>
          <cell r="D181" t="str">
            <v/>
          </cell>
          <cell r="F181" t="str">
            <v/>
          </cell>
          <cell r="G181" t="str">
            <v/>
          </cell>
          <cell r="I181" t="str">
            <v/>
          </cell>
          <cell r="J181" t="str">
            <v/>
          </cell>
          <cell r="L181" t="str">
            <v/>
          </cell>
          <cell r="M181" t="str">
            <v/>
          </cell>
          <cell r="O181" t="str">
            <v/>
          </cell>
          <cell r="P181" t="str">
            <v/>
          </cell>
          <cell r="R181">
            <v>0</v>
          </cell>
          <cell r="T181">
            <v>0</v>
          </cell>
        </row>
        <row r="182">
          <cell r="A182" t="str">
            <v>Somerset</v>
          </cell>
          <cell r="B182">
            <v>933</v>
          </cell>
          <cell r="C182">
            <v>0.12408480556548684</v>
          </cell>
          <cell r="D182" t="str">
            <v/>
          </cell>
          <cell r="F182" t="str">
            <v/>
          </cell>
          <cell r="G182" t="str">
            <v/>
          </cell>
          <cell r="I182" t="str">
            <v/>
          </cell>
          <cell r="J182" t="str">
            <v/>
          </cell>
          <cell r="L182" t="str">
            <v/>
          </cell>
          <cell r="M182" t="str">
            <v/>
          </cell>
          <cell r="O182" t="str">
            <v/>
          </cell>
          <cell r="P182" t="str">
            <v/>
          </cell>
          <cell r="R182">
            <v>0</v>
          </cell>
          <cell r="T182">
            <v>0</v>
          </cell>
        </row>
        <row r="183">
          <cell r="A183" t="str">
            <v>South Gloucestershire</v>
          </cell>
          <cell r="B183">
            <v>803</v>
          </cell>
          <cell r="C183">
            <v>1.076419597948524</v>
          </cell>
          <cell r="D183" t="str">
            <v/>
          </cell>
          <cell r="F183" t="str">
            <v/>
          </cell>
          <cell r="G183" t="str">
            <v/>
          </cell>
          <cell r="I183" t="str">
            <v/>
          </cell>
          <cell r="J183" t="str">
            <v/>
          </cell>
          <cell r="L183" t="str">
            <v/>
          </cell>
          <cell r="M183" t="str">
            <v/>
          </cell>
          <cell r="O183">
            <v>23.270612324164915</v>
          </cell>
          <cell r="P183">
            <v>23.270612324164915</v>
          </cell>
          <cell r="R183">
            <v>0</v>
          </cell>
          <cell r="T183">
            <v>0</v>
          </cell>
        </row>
        <row r="184">
          <cell r="A184" t="str">
            <v>Swindon</v>
          </cell>
          <cell r="B184">
            <v>866</v>
          </cell>
          <cell r="C184">
            <v>1.9332811607270961E-2</v>
          </cell>
          <cell r="D184" t="str">
            <v/>
          </cell>
          <cell r="F184" t="str">
            <v/>
          </cell>
          <cell r="G184" t="str">
            <v/>
          </cell>
          <cell r="I184" t="str">
            <v/>
          </cell>
          <cell r="J184" t="str">
            <v/>
          </cell>
          <cell r="L184" t="str">
            <v/>
          </cell>
          <cell r="M184" t="str">
            <v/>
          </cell>
          <cell r="O184" t="str">
            <v/>
          </cell>
          <cell r="P184" t="str">
            <v/>
          </cell>
          <cell r="R184">
            <v>0</v>
          </cell>
          <cell r="T184">
            <v>0</v>
          </cell>
        </row>
        <row r="185">
          <cell r="A185" t="str">
            <v>Torbay</v>
          </cell>
          <cell r="B185">
            <v>880</v>
          </cell>
          <cell r="C185">
            <v>9.2381145443009349E-2</v>
          </cell>
          <cell r="D185" t="str">
            <v/>
          </cell>
          <cell r="F185" t="str">
            <v/>
          </cell>
          <cell r="G185" t="str">
            <v/>
          </cell>
          <cell r="I185" t="str">
            <v/>
          </cell>
          <cell r="J185" t="str">
            <v/>
          </cell>
          <cell r="L185" t="str">
            <v/>
          </cell>
          <cell r="M185" t="str">
            <v/>
          </cell>
          <cell r="O185">
            <v>25.398853441645027</v>
          </cell>
          <cell r="P185">
            <v>25.456127745498655</v>
          </cell>
          <cell r="R185">
            <v>1</v>
          </cell>
          <cell r="T185" t="str">
            <v>#</v>
          </cell>
        </row>
        <row r="186">
          <cell r="A186" t="str">
            <v>Wiltshire</v>
          </cell>
          <cell r="B186">
            <v>865</v>
          </cell>
          <cell r="C186">
            <v>6.6177658867886013E-2</v>
          </cell>
          <cell r="D186" t="str">
            <v/>
          </cell>
          <cell r="F186" t="str">
            <v/>
          </cell>
          <cell r="G186" t="str">
            <v/>
          </cell>
          <cell r="I186" t="str">
            <v/>
          </cell>
          <cell r="J186" t="str">
            <v/>
          </cell>
          <cell r="L186" t="str">
            <v/>
          </cell>
          <cell r="M186" t="str">
            <v/>
          </cell>
          <cell r="O186" t="str">
            <v/>
          </cell>
          <cell r="P186" t="str">
            <v/>
          </cell>
          <cell r="R186">
            <v>0</v>
          </cell>
          <cell r="T186">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1"/>
      <sheetName val="Table D2"/>
      <sheetName val="Table D3"/>
      <sheetName val="Table D4"/>
      <sheetName val="Table D5"/>
    </sheetNames>
    <sheetDataSet>
      <sheetData sheetId="0">
        <row r="1">
          <cell r="A1" t="str">
            <v>Table D1: Achievements at Key Stage 2 by IDACI decile of Pupil Residence 2008</v>
          </cell>
        </row>
      </sheetData>
      <sheetData sheetId="1">
        <row r="1">
          <cell r="A1" t="str">
            <v>Table D2: Achievements at Key Stage 2 by Degree of Rurality of Pupil Residence 2008</v>
          </cell>
        </row>
      </sheetData>
      <sheetData sheetId="2">
        <row r="1">
          <cell r="A1" t="str">
            <v>Table D3: Achievements at Key Stage 2 by Neighbourhood Renewal Area of Pupil Residence 2008</v>
          </cell>
        </row>
      </sheetData>
      <sheetData sheetId="3">
        <row r="1">
          <cell r="A1" t="str">
            <v>Table D4: Achievements at Key Stage 2 by IDACI decile and degree of rurality of Pupil Residence 2008</v>
          </cell>
        </row>
      </sheetData>
      <sheetData sheetId="4">
        <row r="1">
          <cell r="A1" t="str">
            <v>Table D5: Percentage of pupils achieving level 4 or above in 2008 Key Stage 2 tests by Local Authority District and IDACI score of SOA of pupil residency</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E1"/>
      <sheetName val="Table E2"/>
      <sheetName val="Table E3"/>
      <sheetName val="Table E4"/>
      <sheetName val="Table E5"/>
      <sheetName val="Table E6"/>
    </sheetNames>
    <sheetDataSet>
      <sheetData sheetId="0">
        <row r="1">
          <cell r="A1" t="str">
            <v>Table E1: National Indicator 102 - Achievement gap between pupils eligible for free school meals and their peers achieving the expected level at Key Stage 2, at National level</v>
          </cell>
        </row>
      </sheetData>
      <sheetData sheetId="1">
        <row r="1">
          <cell r="A1" t="str">
            <v>Table E2: National Indicator 102 - Achievement gap between pupils eligible for free school meals and their peers achieving the expected level at Key Stage 2, by Local Authority and Government Office Region</v>
          </cell>
        </row>
      </sheetData>
      <sheetData sheetId="2">
        <row r="1">
          <cell r="A1" t="str">
            <v>Table E3: National Indicator 104 - The special educational needs (SEN)1/non-SEN gap - achieving Key Stage 2 English and Maths threshold, at National level</v>
          </cell>
        </row>
      </sheetData>
      <sheetData sheetId="3">
        <row r="1">
          <cell r="A1" t="str">
            <v>Table E4: National Indicator 104 - The special educational needs (SEN)1/non-SEN gap - achieving Key Stage 2 English and Maths threshold, by Local Authority and Government Office Region</v>
          </cell>
        </row>
      </sheetData>
      <sheetData sheetId="4">
        <row r="1">
          <cell r="A1" t="str">
            <v>Table E5: National Indicator 107 - Key Stage 2 attainment for Black and minority ethnic groups, at National level</v>
          </cell>
        </row>
      </sheetData>
      <sheetData sheetId="5">
        <row r="1">
          <cell r="A1" t="str">
            <v>Table E6: National Indicator 107 - Key Stage 2 attainment for Black and minority ethnic groups, by Local Authority and Government Office Region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efreshError="1">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row r="14">
          <cell r="C14" t="str">
            <v>M</v>
          </cell>
          <cell r="D14">
            <v>2</v>
          </cell>
          <cell r="E14">
            <v>43105</v>
          </cell>
          <cell r="F14">
            <v>59167</v>
          </cell>
          <cell r="G14">
            <v>64598</v>
          </cell>
          <cell r="H14">
            <v>47485</v>
          </cell>
          <cell r="I14">
            <v>71969</v>
          </cell>
          <cell r="J14">
            <v>18</v>
          </cell>
          <cell r="K14">
            <v>421</v>
          </cell>
          <cell r="L14">
            <v>1603</v>
          </cell>
          <cell r="M14">
            <v>12757</v>
          </cell>
          <cell r="N14">
            <v>301125</v>
          </cell>
          <cell r="O14">
            <v>301122.99999999825</v>
          </cell>
          <cell r="P14">
            <v>243236.99999999389</v>
          </cell>
          <cell r="Q14">
            <v>195752</v>
          </cell>
          <cell r="R14">
            <v>71986.999999999476</v>
          </cell>
          <cell r="S14">
            <v>57885.999999999578</v>
          </cell>
          <cell r="T14">
            <v>55862.000000000233</v>
          </cell>
        </row>
        <row r="15">
          <cell r="C15" t="str">
            <v>F</v>
          </cell>
          <cell r="D15">
            <v>0</v>
          </cell>
          <cell r="E15">
            <v>24980</v>
          </cell>
          <cell r="F15">
            <v>66537</v>
          </cell>
          <cell r="G15">
            <v>57452</v>
          </cell>
          <cell r="H15">
            <v>35841</v>
          </cell>
          <cell r="I15">
            <v>95950</v>
          </cell>
          <cell r="J15">
            <v>33</v>
          </cell>
          <cell r="K15">
            <v>314</v>
          </cell>
          <cell r="L15">
            <v>862</v>
          </cell>
          <cell r="M15">
            <v>5787</v>
          </cell>
          <cell r="N15">
            <v>287756</v>
          </cell>
          <cell r="O15">
            <v>287756</v>
          </cell>
          <cell r="P15">
            <v>255812.99999999767</v>
          </cell>
          <cell r="Q15">
            <v>219971.99999999849</v>
          </cell>
          <cell r="R15">
            <v>95982.99999999853</v>
          </cell>
          <cell r="S15">
            <v>31942.999999999807</v>
          </cell>
          <cell r="T15">
            <v>30767.000000000564</v>
          </cell>
        </row>
        <row r="16">
          <cell r="C16" t="str">
            <v>Total</v>
          </cell>
          <cell r="D16">
            <v>2</v>
          </cell>
          <cell r="E16">
            <v>68085</v>
          </cell>
          <cell r="F16">
            <v>125704</v>
          </cell>
          <cell r="G16">
            <v>122050</v>
          </cell>
          <cell r="H16">
            <v>83326</v>
          </cell>
          <cell r="I16">
            <v>167919</v>
          </cell>
          <cell r="J16">
            <v>51</v>
          </cell>
          <cell r="K16">
            <v>735</v>
          </cell>
          <cell r="L16">
            <v>2465</v>
          </cell>
          <cell r="M16">
            <v>18544</v>
          </cell>
          <cell r="N16">
            <v>588881</v>
          </cell>
          <cell r="O16">
            <v>588879.00000000617</v>
          </cell>
          <cell r="P16">
            <v>499050.0000000018</v>
          </cell>
          <cell r="Q16">
            <v>415724.00000000326</v>
          </cell>
          <cell r="R16">
            <v>167970.00000000646</v>
          </cell>
          <cell r="S16">
            <v>89828.999999999287</v>
          </cell>
          <cell r="T16">
            <v>86628.999999998414</v>
          </cell>
        </row>
        <row r="22">
          <cell r="C22" t="str">
            <v>M</v>
          </cell>
          <cell r="E22">
            <v>49111</v>
          </cell>
          <cell r="F22">
            <v>53330</v>
          </cell>
          <cell r="G22">
            <v>74504</v>
          </cell>
          <cell r="H22">
            <v>68889</v>
          </cell>
          <cell r="I22">
            <v>32957</v>
          </cell>
          <cell r="J22">
            <v>5</v>
          </cell>
          <cell r="K22">
            <v>715</v>
          </cell>
          <cell r="L22">
            <v>1649</v>
          </cell>
          <cell r="M22">
            <v>19965</v>
          </cell>
          <cell r="N22">
            <v>301125</v>
          </cell>
          <cell r="O22">
            <v>301125</v>
          </cell>
          <cell r="P22">
            <v>229685.00000000332</v>
          </cell>
          <cell r="Q22">
            <v>160796.0000000039</v>
          </cell>
          <cell r="R22">
            <v>32961.999999999447</v>
          </cell>
          <cell r="S22">
            <v>71440.000000000451</v>
          </cell>
          <cell r="T22">
            <v>69075.999999998734</v>
          </cell>
        </row>
        <row r="23">
          <cell r="C23" t="str">
            <v>F</v>
          </cell>
          <cell r="E23">
            <v>26609</v>
          </cell>
          <cell r="F23">
            <v>70113</v>
          </cell>
          <cell r="G23">
            <v>71355</v>
          </cell>
          <cell r="H23">
            <v>49169</v>
          </cell>
          <cell r="I23">
            <v>60571</v>
          </cell>
          <cell r="J23">
            <v>13</v>
          </cell>
          <cell r="K23">
            <v>547</v>
          </cell>
          <cell r="L23">
            <v>852</v>
          </cell>
          <cell r="M23">
            <v>8527</v>
          </cell>
          <cell r="N23">
            <v>287756</v>
          </cell>
          <cell r="O23">
            <v>287756</v>
          </cell>
          <cell r="P23">
            <v>251221</v>
          </cell>
          <cell r="Q23">
            <v>202052.00000000111</v>
          </cell>
          <cell r="R23">
            <v>60584.000000000429</v>
          </cell>
          <cell r="S23">
            <v>36535.000000000109</v>
          </cell>
          <cell r="T23">
            <v>35136.000000000167</v>
          </cell>
        </row>
        <row r="24">
          <cell r="C24" t="str">
            <v>Total</v>
          </cell>
          <cell r="E24">
            <v>75720</v>
          </cell>
          <cell r="F24">
            <v>123443</v>
          </cell>
          <cell r="G24">
            <v>145859</v>
          </cell>
          <cell r="H24">
            <v>118058</v>
          </cell>
          <cell r="I24">
            <v>93528</v>
          </cell>
          <cell r="J24">
            <v>18</v>
          </cell>
          <cell r="K24">
            <v>1262</v>
          </cell>
          <cell r="L24">
            <v>2501</v>
          </cell>
          <cell r="M24">
            <v>28492</v>
          </cell>
          <cell r="N24">
            <v>588881</v>
          </cell>
          <cell r="O24">
            <v>588881</v>
          </cell>
          <cell r="P24">
            <v>480906.00000001676</v>
          </cell>
          <cell r="Q24">
            <v>362848.00000001979</v>
          </cell>
          <cell r="R24">
            <v>93545.99999999642</v>
          </cell>
          <cell r="S24">
            <v>107975.00000000288</v>
          </cell>
          <cell r="T24">
            <v>104212.00000000217</v>
          </cell>
        </row>
        <row r="30">
          <cell r="C30" t="str">
            <v>M</v>
          </cell>
          <cell r="E30">
            <v>22983</v>
          </cell>
          <cell r="F30">
            <v>65308</v>
          </cell>
          <cell r="G30">
            <v>64978</v>
          </cell>
          <cell r="H30">
            <v>44175</v>
          </cell>
          <cell r="I30">
            <v>93464</v>
          </cell>
          <cell r="J30">
            <v>33</v>
          </cell>
          <cell r="K30">
            <v>478</v>
          </cell>
          <cell r="L30">
            <v>1620</v>
          </cell>
          <cell r="M30">
            <v>8086</v>
          </cell>
          <cell r="N30">
            <v>301125</v>
          </cell>
          <cell r="O30">
            <v>301125</v>
          </cell>
          <cell r="P30">
            <v>267957.99999999756</v>
          </cell>
          <cell r="Q30">
            <v>223783.0000000076</v>
          </cell>
          <cell r="R30">
            <v>93497.000000001586</v>
          </cell>
          <cell r="S30">
            <v>33167.000000000604</v>
          </cell>
          <cell r="T30">
            <v>31068.999999999753</v>
          </cell>
        </row>
        <row r="31">
          <cell r="C31" t="str">
            <v>F</v>
          </cell>
          <cell r="E31">
            <v>17970</v>
          </cell>
          <cell r="F31">
            <v>80782</v>
          </cell>
          <cell r="G31">
            <v>66859</v>
          </cell>
          <cell r="H31">
            <v>43714</v>
          </cell>
          <cell r="I31">
            <v>72186</v>
          </cell>
          <cell r="J31">
            <v>6</v>
          </cell>
          <cell r="K31">
            <v>378</v>
          </cell>
          <cell r="L31">
            <v>886</v>
          </cell>
          <cell r="M31">
            <v>4975</v>
          </cell>
          <cell r="N31">
            <v>287756</v>
          </cell>
          <cell r="O31">
            <v>287756</v>
          </cell>
          <cell r="P31">
            <v>263547.00000000064</v>
          </cell>
          <cell r="Q31">
            <v>219832.99999999508</v>
          </cell>
          <cell r="R31">
            <v>72192</v>
          </cell>
          <cell r="S31">
            <v>24208.999999999935</v>
          </cell>
          <cell r="T31">
            <v>22945.000000000233</v>
          </cell>
        </row>
        <row r="32">
          <cell r="C32" t="str">
            <v>Total</v>
          </cell>
          <cell r="E32">
            <v>40953</v>
          </cell>
          <cell r="F32">
            <v>146090</v>
          </cell>
          <cell r="G32">
            <v>131837</v>
          </cell>
          <cell r="H32">
            <v>87889</v>
          </cell>
          <cell r="I32">
            <v>165650</v>
          </cell>
          <cell r="J32">
            <v>39</v>
          </cell>
          <cell r="K32">
            <v>856</v>
          </cell>
          <cell r="L32">
            <v>2506</v>
          </cell>
          <cell r="M32">
            <v>13061</v>
          </cell>
          <cell r="N32">
            <v>588881</v>
          </cell>
          <cell r="O32">
            <v>588881</v>
          </cell>
          <cell r="P32">
            <v>531504.99999999348</v>
          </cell>
          <cell r="Q32">
            <v>443616.00000000437</v>
          </cell>
          <cell r="R32">
            <v>165688.99999999662</v>
          </cell>
          <cell r="S32">
            <v>57375.999999999854</v>
          </cell>
          <cell r="T32">
            <v>54014.000000000473</v>
          </cell>
        </row>
      </sheetData>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row r="14">
          <cell r="C14" t="str">
            <v>M</v>
          </cell>
          <cell r="D14">
            <v>1</v>
          </cell>
          <cell r="E14">
            <v>40916</v>
          </cell>
          <cell r="F14">
            <v>60906</v>
          </cell>
          <cell r="G14">
            <v>68420</v>
          </cell>
          <cell r="H14">
            <v>42287</v>
          </cell>
          <cell r="I14">
            <v>65087</v>
          </cell>
          <cell r="J14">
            <v>72</v>
          </cell>
          <cell r="K14">
            <v>237</v>
          </cell>
          <cell r="L14">
            <v>448</v>
          </cell>
          <cell r="M14">
            <v>13149</v>
          </cell>
          <cell r="N14">
            <v>291523</v>
          </cell>
          <cell r="O14">
            <v>291522.00000000908</v>
          </cell>
          <cell r="P14">
            <v>236772</v>
          </cell>
          <cell r="Q14">
            <v>194485.00000000148</v>
          </cell>
          <cell r="R14">
            <v>65158.999999999847</v>
          </cell>
          <cell r="S14">
            <v>54750.000000000749</v>
          </cell>
          <cell r="T14">
            <v>54065.00000000032</v>
          </cell>
        </row>
        <row r="15">
          <cell r="C15" t="str">
            <v>F</v>
          </cell>
          <cell r="D15">
            <v>0</v>
          </cell>
          <cell r="E15">
            <v>23439</v>
          </cell>
          <cell r="F15">
            <v>67554</v>
          </cell>
          <cell r="G15">
            <v>60667</v>
          </cell>
          <cell r="H15">
            <v>30835</v>
          </cell>
          <cell r="I15">
            <v>87890</v>
          </cell>
          <cell r="J15">
            <v>88</v>
          </cell>
          <cell r="K15">
            <v>191</v>
          </cell>
          <cell r="L15">
            <v>278</v>
          </cell>
          <cell r="M15">
            <v>6142</v>
          </cell>
          <cell r="N15">
            <v>277084</v>
          </cell>
          <cell r="O15">
            <v>277084</v>
          </cell>
          <cell r="P15">
            <v>247034.00000000218</v>
          </cell>
          <cell r="Q15">
            <v>216198.99999999633</v>
          </cell>
          <cell r="R15">
            <v>87977.999999998006</v>
          </cell>
          <cell r="S15">
            <v>30049.999999999545</v>
          </cell>
          <cell r="T15">
            <v>29580.9999999994</v>
          </cell>
        </row>
        <row r="16">
          <cell r="C16" t="str">
            <v>Total</v>
          </cell>
          <cell r="D16">
            <v>1</v>
          </cell>
          <cell r="E16">
            <v>64355</v>
          </cell>
          <cell r="F16">
            <v>128460</v>
          </cell>
          <cell r="G16">
            <v>129087</v>
          </cell>
          <cell r="H16">
            <v>73122</v>
          </cell>
          <cell r="I16">
            <v>152977</v>
          </cell>
          <cell r="J16">
            <v>160</v>
          </cell>
          <cell r="K16">
            <v>428</v>
          </cell>
          <cell r="L16">
            <v>726</v>
          </cell>
          <cell r="M16">
            <v>19291</v>
          </cell>
          <cell r="N16">
            <v>568607</v>
          </cell>
          <cell r="O16">
            <v>568606.0000000078</v>
          </cell>
          <cell r="P16">
            <v>483805.99999998591</v>
          </cell>
          <cell r="Q16">
            <v>410684.00000001345</v>
          </cell>
          <cell r="R16">
            <v>153136.99999999721</v>
          </cell>
          <cell r="S16">
            <v>84800.000000001586</v>
          </cell>
          <cell r="T16">
            <v>83646.000000002125</v>
          </cell>
        </row>
        <row r="22">
          <cell r="C22" t="str">
            <v>M</v>
          </cell>
          <cell r="D22">
            <v>1</v>
          </cell>
          <cell r="E22">
            <v>46121</v>
          </cell>
          <cell r="F22">
            <v>49807</v>
          </cell>
          <cell r="G22">
            <v>76376</v>
          </cell>
          <cell r="H22">
            <v>68741</v>
          </cell>
          <cell r="I22">
            <v>30249</v>
          </cell>
          <cell r="J22">
            <v>33</v>
          </cell>
          <cell r="K22">
            <v>231</v>
          </cell>
          <cell r="L22">
            <v>456</v>
          </cell>
          <cell r="M22">
            <v>19508</v>
          </cell>
          <cell r="N22">
            <v>291523</v>
          </cell>
          <cell r="O22">
            <v>291522.00000000908</v>
          </cell>
          <cell r="P22">
            <v>225206.00000000431</v>
          </cell>
          <cell r="Q22">
            <v>156465</v>
          </cell>
          <cell r="R22">
            <v>30281.999999999687</v>
          </cell>
          <cell r="S22">
            <v>66315.999999999345</v>
          </cell>
          <cell r="T22">
            <v>65629.000000000538</v>
          </cell>
        </row>
        <row r="23">
          <cell r="C23" t="str">
            <v>F</v>
          </cell>
          <cell r="D23">
            <v>0</v>
          </cell>
          <cell r="E23">
            <v>24971</v>
          </cell>
          <cell r="F23">
            <v>65772</v>
          </cell>
          <cell r="G23">
            <v>72835</v>
          </cell>
          <cell r="H23">
            <v>49099</v>
          </cell>
          <cell r="I23">
            <v>55257</v>
          </cell>
          <cell r="J23">
            <v>20</v>
          </cell>
          <cell r="K23">
            <v>191</v>
          </cell>
          <cell r="L23">
            <v>275</v>
          </cell>
          <cell r="M23">
            <v>8664</v>
          </cell>
          <cell r="N23">
            <v>277084</v>
          </cell>
          <cell r="O23">
            <v>277084</v>
          </cell>
          <cell r="P23">
            <v>242982.99999999884</v>
          </cell>
          <cell r="Q23">
            <v>193883.99999999924</v>
          </cell>
          <cell r="R23">
            <v>55276.999999999753</v>
          </cell>
          <cell r="S23">
            <v>34101.000000000131</v>
          </cell>
          <cell r="T23">
            <v>33635.000000000451</v>
          </cell>
        </row>
        <row r="24">
          <cell r="C24" t="str">
            <v>Total</v>
          </cell>
          <cell r="D24">
            <v>1</v>
          </cell>
          <cell r="E24">
            <v>71092</v>
          </cell>
          <cell r="F24">
            <v>115579</v>
          </cell>
          <cell r="G24">
            <v>149211</v>
          </cell>
          <cell r="H24">
            <v>117840</v>
          </cell>
          <cell r="I24">
            <v>85506</v>
          </cell>
          <cell r="J24">
            <v>53</v>
          </cell>
          <cell r="K24">
            <v>422</v>
          </cell>
          <cell r="L24">
            <v>731</v>
          </cell>
          <cell r="M24">
            <v>28172</v>
          </cell>
          <cell r="N24">
            <v>568607</v>
          </cell>
          <cell r="O24">
            <v>568606.0000000078</v>
          </cell>
          <cell r="P24">
            <v>468188.99999999808</v>
          </cell>
          <cell r="Q24">
            <v>350349.00000000349</v>
          </cell>
          <cell r="R24">
            <v>85558.999999997613</v>
          </cell>
          <cell r="S24">
            <v>100417.00000000393</v>
          </cell>
          <cell r="T24">
            <v>99264.000000003478</v>
          </cell>
        </row>
        <row r="30">
          <cell r="C30" t="str">
            <v>M</v>
          </cell>
          <cell r="D30">
            <v>1</v>
          </cell>
          <cell r="E30">
            <v>21404</v>
          </cell>
          <cell r="F30">
            <v>72382</v>
          </cell>
          <cell r="G30">
            <v>66167</v>
          </cell>
          <cell r="H30">
            <v>48916</v>
          </cell>
          <cell r="I30">
            <v>73673</v>
          </cell>
          <cell r="J30">
            <v>123</v>
          </cell>
          <cell r="K30">
            <v>233</v>
          </cell>
          <cell r="L30">
            <v>488</v>
          </cell>
          <cell r="M30">
            <v>8136</v>
          </cell>
          <cell r="N30">
            <v>291523</v>
          </cell>
          <cell r="O30">
            <v>291522.00000000908</v>
          </cell>
          <cell r="P30">
            <v>261260.99999999718</v>
          </cell>
          <cell r="Q30">
            <v>212345.00000000087</v>
          </cell>
          <cell r="R30">
            <v>73796.000000002474</v>
          </cell>
          <cell r="S30">
            <v>30261.000000000255</v>
          </cell>
          <cell r="T30">
            <v>29540</v>
          </cell>
        </row>
        <row r="31">
          <cell r="C31" t="str">
            <v>F</v>
          </cell>
          <cell r="D31">
            <v>0</v>
          </cell>
          <cell r="E31">
            <v>16092</v>
          </cell>
          <cell r="F31">
            <v>82165</v>
          </cell>
          <cell r="G31">
            <v>70213</v>
          </cell>
          <cell r="H31">
            <v>46996</v>
          </cell>
          <cell r="I31">
            <v>56281</v>
          </cell>
          <cell r="J31">
            <v>24</v>
          </cell>
          <cell r="K31">
            <v>176</v>
          </cell>
          <cell r="L31">
            <v>318</v>
          </cell>
          <cell r="M31">
            <v>4819</v>
          </cell>
          <cell r="N31">
            <v>277084</v>
          </cell>
          <cell r="O31">
            <v>277084</v>
          </cell>
          <cell r="P31">
            <v>255679</v>
          </cell>
          <cell r="Q31">
            <v>208683</v>
          </cell>
          <cell r="R31">
            <v>56305.000000001361</v>
          </cell>
          <cell r="S31">
            <v>21405.000000000367</v>
          </cell>
          <cell r="T31">
            <v>20910.999999999607</v>
          </cell>
        </row>
        <row r="32">
          <cell r="C32" t="str">
            <v>Total</v>
          </cell>
          <cell r="D32">
            <v>1</v>
          </cell>
          <cell r="E32">
            <v>37496</v>
          </cell>
          <cell r="F32">
            <v>154547</v>
          </cell>
          <cell r="G32">
            <v>136380</v>
          </cell>
          <cell r="H32">
            <v>95912</v>
          </cell>
          <cell r="I32">
            <v>129954</v>
          </cell>
          <cell r="J32">
            <v>147</v>
          </cell>
          <cell r="K32">
            <v>409</v>
          </cell>
          <cell r="L32">
            <v>806</v>
          </cell>
          <cell r="M32">
            <v>12955</v>
          </cell>
          <cell r="N32">
            <v>568607</v>
          </cell>
          <cell r="O32">
            <v>568606.0000000078</v>
          </cell>
          <cell r="P32">
            <v>516940</v>
          </cell>
          <cell r="Q32">
            <v>421027.99999999709</v>
          </cell>
          <cell r="R32">
            <v>130100.99999999706</v>
          </cell>
          <cell r="S32">
            <v>51665.999999998341</v>
          </cell>
          <cell r="T32">
            <v>50450.999999998334</v>
          </cell>
        </row>
        <row r="38">
          <cell r="C38" t="str">
            <v>M</v>
          </cell>
          <cell r="D38">
            <v>21</v>
          </cell>
          <cell r="E38">
            <v>27614</v>
          </cell>
          <cell r="G38">
            <v>181282</v>
          </cell>
          <cell r="I38">
            <v>75739</v>
          </cell>
          <cell r="J38">
            <v>16</v>
          </cell>
          <cell r="K38">
            <v>915</v>
          </cell>
          <cell r="M38">
            <v>5936</v>
          </cell>
          <cell r="N38">
            <v>291523</v>
          </cell>
          <cell r="O38">
            <v>291502</v>
          </cell>
          <cell r="P38">
            <v>257036.99999999764</v>
          </cell>
          <cell r="R38">
            <v>75754.999999998108</v>
          </cell>
          <cell r="S38">
            <v>34464.999999999724</v>
          </cell>
          <cell r="T38">
            <v>33549.999999999898</v>
          </cell>
        </row>
        <row r="39">
          <cell r="C39" t="str">
            <v>F</v>
          </cell>
          <cell r="D39">
            <v>13</v>
          </cell>
          <cell r="E39">
            <v>20546</v>
          </cell>
          <cell r="G39">
            <v>186064</v>
          </cell>
          <cell r="I39">
            <v>66362</v>
          </cell>
          <cell r="J39">
            <v>7</v>
          </cell>
          <cell r="K39">
            <v>701</v>
          </cell>
          <cell r="M39">
            <v>3391</v>
          </cell>
          <cell r="N39">
            <v>277084</v>
          </cell>
          <cell r="O39">
            <v>277071.00000000157</v>
          </cell>
          <cell r="P39">
            <v>252432.99999999834</v>
          </cell>
          <cell r="R39">
            <v>66368.999999999258</v>
          </cell>
          <cell r="S39">
            <v>24638.000000000218</v>
          </cell>
          <cell r="T39">
            <v>23937.000000000899</v>
          </cell>
        </row>
        <row r="40">
          <cell r="C40" t="str">
            <v>Total</v>
          </cell>
          <cell r="D40">
            <v>34</v>
          </cell>
          <cell r="E40">
            <v>48160</v>
          </cell>
          <cell r="G40">
            <v>367346</v>
          </cell>
          <cell r="I40">
            <v>142101</v>
          </cell>
          <cell r="J40">
            <v>23</v>
          </cell>
          <cell r="K40">
            <v>1616</v>
          </cell>
          <cell r="M40">
            <v>9327</v>
          </cell>
          <cell r="N40">
            <v>568607</v>
          </cell>
          <cell r="O40">
            <v>568573.00000000163</v>
          </cell>
          <cell r="P40">
            <v>509469.9999999993</v>
          </cell>
          <cell r="R40">
            <v>142124.00000000146</v>
          </cell>
          <cell r="S40">
            <v>59102.999999999061</v>
          </cell>
          <cell r="T40">
            <v>57486.999999998756</v>
          </cell>
        </row>
        <row r="100">
          <cell r="C100" t="str">
            <v>M</v>
          </cell>
          <cell r="D100">
            <v>15.087127841368003</v>
          </cell>
          <cell r="E100">
            <v>13.738803789089818</v>
          </cell>
          <cell r="F100">
            <v>15.90917844161449</v>
          </cell>
          <cell r="G100">
            <v>14.911664888197642</v>
          </cell>
          <cell r="H100">
            <v>15.749207638332278</v>
          </cell>
          <cell r="I100">
            <v>15.120922394373407</v>
          </cell>
        </row>
        <row r="101">
          <cell r="C101" t="str">
            <v>F</v>
          </cell>
          <cell r="D101">
            <v>16.400849556242449</v>
          </cell>
          <cell r="E101">
            <v>15.402482846380476</v>
          </cell>
          <cell r="F101">
            <v>15.918080913987941</v>
          </cell>
          <cell r="G101">
            <v>15.907135618077506</v>
          </cell>
          <cell r="H101">
            <v>15.847733111408992</v>
          </cell>
          <cell r="I101">
            <v>15.8922945634257</v>
          </cell>
        </row>
        <row r="102">
          <cell r="C102" t="str">
            <v>Total</v>
          </cell>
          <cell r="D102">
            <v>15.727525852406949</v>
          </cell>
          <cell r="E102">
            <v>14.549802362486872</v>
          </cell>
          <cell r="F102">
            <v>15.91351819115927</v>
          </cell>
          <cell r="G102">
            <v>15.396929793643446</v>
          </cell>
          <cell r="H102">
            <v>15.797235063682233</v>
          </cell>
          <cell r="I102">
            <v>15.496943267233787</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row r="13">
          <cell r="C13" t="str">
            <v>M</v>
          </cell>
          <cell r="D13">
            <v>1</v>
          </cell>
          <cell r="E13">
            <v>42546</v>
          </cell>
          <cell r="F13">
            <v>61270</v>
          </cell>
          <cell r="G13">
            <v>66822</v>
          </cell>
          <cell r="H13">
            <v>42413</v>
          </cell>
          <cell r="I13">
            <v>60152</v>
          </cell>
          <cell r="J13">
            <v>84</v>
          </cell>
          <cell r="K13">
            <v>230</v>
          </cell>
          <cell r="L13">
            <v>433</v>
          </cell>
          <cell r="M13">
            <v>13084</v>
          </cell>
          <cell r="N13">
            <v>287035</v>
          </cell>
          <cell r="O13">
            <v>287034.00000000873</v>
          </cell>
          <cell r="P13">
            <v>230740.99999999945</v>
          </cell>
          <cell r="Q13">
            <v>188328.00000000728</v>
          </cell>
          <cell r="R13">
            <v>60235.999999999556</v>
          </cell>
          <cell r="S13">
            <v>56292.999999999578</v>
          </cell>
          <cell r="T13">
            <v>55629.999999998559</v>
          </cell>
        </row>
        <row r="14">
          <cell r="C14" t="str">
            <v>F</v>
          </cell>
          <cell r="D14">
            <v>4</v>
          </cell>
          <cell r="E14">
            <v>24693</v>
          </cell>
          <cell r="F14">
            <v>68248</v>
          </cell>
          <cell r="G14">
            <v>59263</v>
          </cell>
          <cell r="H14">
            <v>31207</v>
          </cell>
          <cell r="I14">
            <v>82754</v>
          </cell>
          <cell r="J14">
            <v>140</v>
          </cell>
          <cell r="K14">
            <v>175</v>
          </cell>
          <cell r="L14">
            <v>222</v>
          </cell>
          <cell r="M14">
            <v>6151</v>
          </cell>
          <cell r="N14">
            <v>272857</v>
          </cell>
          <cell r="O14">
            <v>272852.99999999756</v>
          </cell>
          <cell r="P14">
            <v>241612.00000000052</v>
          </cell>
          <cell r="Q14">
            <v>210405.00000000146</v>
          </cell>
          <cell r="R14">
            <v>82894.000000001004</v>
          </cell>
          <cell r="S14">
            <v>31241.000000000135</v>
          </cell>
          <cell r="T14">
            <v>30844.000000000095</v>
          </cell>
        </row>
        <row r="15">
          <cell r="C15" t="str">
            <v>Total</v>
          </cell>
          <cell r="D15">
            <v>5</v>
          </cell>
          <cell r="E15">
            <v>67239</v>
          </cell>
          <cell r="F15">
            <v>129518</v>
          </cell>
          <cell r="G15">
            <v>126085</v>
          </cell>
          <cell r="H15">
            <v>73620</v>
          </cell>
          <cell r="I15">
            <v>142906</v>
          </cell>
          <cell r="J15">
            <v>224</v>
          </cell>
          <cell r="K15">
            <v>405</v>
          </cell>
          <cell r="L15">
            <v>655</v>
          </cell>
          <cell r="M15">
            <v>19235</v>
          </cell>
          <cell r="N15">
            <v>559892</v>
          </cell>
          <cell r="O15">
            <v>559887.00000001048</v>
          </cell>
          <cell r="P15">
            <v>472352.99999999406</v>
          </cell>
          <cell r="Q15">
            <v>398733.00000000704</v>
          </cell>
          <cell r="R15">
            <v>143130.00000000393</v>
          </cell>
          <cell r="S15">
            <v>87533.999999998923</v>
          </cell>
          <cell r="T15">
            <v>86473.999999999724</v>
          </cell>
        </row>
        <row r="21">
          <cell r="C21" t="str">
            <v>M</v>
          </cell>
          <cell r="D21">
            <v>1</v>
          </cell>
          <cell r="E21">
            <v>49220</v>
          </cell>
          <cell r="F21">
            <v>48704</v>
          </cell>
          <cell r="G21">
            <v>74160</v>
          </cell>
          <cell r="H21">
            <v>68269</v>
          </cell>
          <cell r="I21">
            <v>26900</v>
          </cell>
          <cell r="J21">
            <v>20</v>
          </cell>
          <cell r="K21">
            <v>247</v>
          </cell>
          <cell r="L21">
            <v>432</v>
          </cell>
          <cell r="M21">
            <v>19082</v>
          </cell>
          <cell r="N21">
            <v>287035</v>
          </cell>
          <cell r="O21">
            <v>287034.00000000873</v>
          </cell>
          <cell r="P21">
            <v>218053.00000000227</v>
          </cell>
          <cell r="Q21">
            <v>149783.99999999639</v>
          </cell>
          <cell r="R21">
            <v>26920</v>
          </cell>
          <cell r="S21">
            <v>68981.000000001033</v>
          </cell>
          <cell r="T21">
            <v>68302.000000000713</v>
          </cell>
        </row>
        <row r="22">
          <cell r="C22" t="str">
            <v>F</v>
          </cell>
          <cell r="D22">
            <v>3</v>
          </cell>
          <cell r="E22">
            <v>26884</v>
          </cell>
          <cell r="F22">
            <v>64886</v>
          </cell>
          <cell r="G22">
            <v>71926</v>
          </cell>
          <cell r="H22">
            <v>49418</v>
          </cell>
          <cell r="I22">
            <v>50932</v>
          </cell>
          <cell r="J22">
            <v>28</v>
          </cell>
          <cell r="K22">
            <v>171</v>
          </cell>
          <cell r="L22">
            <v>219</v>
          </cell>
          <cell r="M22">
            <v>8390</v>
          </cell>
          <cell r="N22">
            <v>272857</v>
          </cell>
          <cell r="O22">
            <v>272854.00000000518</v>
          </cell>
          <cell r="P22">
            <v>237190</v>
          </cell>
          <cell r="Q22">
            <v>187772.00000000276</v>
          </cell>
          <cell r="R22">
            <v>50960.000000000997</v>
          </cell>
          <cell r="S22">
            <v>35663.999999999069</v>
          </cell>
          <cell r="T22">
            <v>35274.000000000466</v>
          </cell>
        </row>
        <row r="23">
          <cell r="C23" t="str">
            <v>Total</v>
          </cell>
          <cell r="D23">
            <v>4</v>
          </cell>
          <cell r="E23">
            <v>76104</v>
          </cell>
          <cell r="F23">
            <v>113590</v>
          </cell>
          <cell r="G23">
            <v>146086</v>
          </cell>
          <cell r="H23">
            <v>117687</v>
          </cell>
          <cell r="I23">
            <v>77832</v>
          </cell>
          <cell r="J23">
            <v>48</v>
          </cell>
          <cell r="K23">
            <v>418</v>
          </cell>
          <cell r="L23">
            <v>651</v>
          </cell>
          <cell r="M23">
            <v>27472</v>
          </cell>
          <cell r="N23">
            <v>559892</v>
          </cell>
          <cell r="O23">
            <v>559887.99999999406</v>
          </cell>
          <cell r="P23">
            <v>455243.00000001187</v>
          </cell>
          <cell r="Q23">
            <v>337555.99999999697</v>
          </cell>
          <cell r="R23">
            <v>77879.999999998254</v>
          </cell>
          <cell r="S23">
            <v>104644.99999999831</v>
          </cell>
          <cell r="T23">
            <v>103576.00000000429</v>
          </cell>
        </row>
        <row r="29">
          <cell r="C29" t="str">
            <v>M</v>
          </cell>
          <cell r="D29">
            <v>1</v>
          </cell>
          <cell r="E29">
            <v>23180</v>
          </cell>
          <cell r="F29">
            <v>72031</v>
          </cell>
          <cell r="G29">
            <v>65959</v>
          </cell>
          <cell r="H29">
            <v>48863</v>
          </cell>
          <cell r="I29">
            <v>67976</v>
          </cell>
          <cell r="J29">
            <v>111</v>
          </cell>
          <cell r="K29">
            <v>243</v>
          </cell>
          <cell r="L29">
            <v>461</v>
          </cell>
          <cell r="M29">
            <v>8210</v>
          </cell>
          <cell r="N29">
            <v>287035</v>
          </cell>
          <cell r="O29">
            <v>287034.00000000873</v>
          </cell>
          <cell r="P29">
            <v>254940</v>
          </cell>
          <cell r="Q29">
            <v>206076.99999999505</v>
          </cell>
          <cell r="R29">
            <v>68087.000000000422</v>
          </cell>
          <cell r="S29">
            <v>32093.999999999887</v>
          </cell>
          <cell r="T29">
            <v>31390</v>
          </cell>
        </row>
        <row r="30">
          <cell r="C30" t="str">
            <v>F</v>
          </cell>
          <cell r="D30">
            <v>3</v>
          </cell>
          <cell r="E30">
            <v>17511</v>
          </cell>
          <cell r="F30">
            <v>81501</v>
          </cell>
          <cell r="G30">
            <v>69500</v>
          </cell>
          <cell r="H30">
            <v>47408</v>
          </cell>
          <cell r="I30">
            <v>51654</v>
          </cell>
          <cell r="J30">
            <v>14</v>
          </cell>
          <cell r="K30">
            <v>170</v>
          </cell>
          <cell r="L30">
            <v>264</v>
          </cell>
          <cell r="M30">
            <v>4832</v>
          </cell>
          <cell r="N30">
            <v>272857</v>
          </cell>
          <cell r="O30">
            <v>272854.00000000518</v>
          </cell>
          <cell r="P30">
            <v>250076.99999999849</v>
          </cell>
          <cell r="Q30">
            <v>202668.99999999671</v>
          </cell>
          <cell r="R30">
            <v>51667.999999999782</v>
          </cell>
          <cell r="S30">
            <v>22777.000000000069</v>
          </cell>
          <cell r="T30">
            <v>22343</v>
          </cell>
        </row>
        <row r="31">
          <cell r="C31" t="str">
            <v>Total</v>
          </cell>
          <cell r="D31">
            <v>4</v>
          </cell>
          <cell r="E31">
            <v>40691</v>
          </cell>
          <cell r="F31">
            <v>153532</v>
          </cell>
          <cell r="G31">
            <v>135459</v>
          </cell>
          <cell r="H31">
            <v>96271</v>
          </cell>
          <cell r="I31">
            <v>119630</v>
          </cell>
          <cell r="J31">
            <v>125</v>
          </cell>
          <cell r="K31">
            <v>413</v>
          </cell>
          <cell r="L31">
            <v>725</v>
          </cell>
          <cell r="M31">
            <v>13042</v>
          </cell>
          <cell r="N31">
            <v>559892</v>
          </cell>
          <cell r="O31">
            <v>559887.99999999406</v>
          </cell>
          <cell r="P31">
            <v>505017</v>
          </cell>
          <cell r="Q31">
            <v>408745.99999999709</v>
          </cell>
          <cell r="R31">
            <v>119754.9999999961</v>
          </cell>
          <cell r="S31">
            <v>54871.000000000633</v>
          </cell>
          <cell r="T31">
            <v>53732.999999999847</v>
          </cell>
        </row>
        <row r="37">
          <cell r="C37" t="str">
            <v>M</v>
          </cell>
          <cell r="D37">
            <v>39</v>
          </cell>
          <cell r="E37">
            <v>28447</v>
          </cell>
          <cell r="G37">
            <v>181235</v>
          </cell>
          <cell r="I37">
            <v>70445</v>
          </cell>
          <cell r="J37">
            <v>8</v>
          </cell>
          <cell r="K37">
            <v>894</v>
          </cell>
          <cell r="M37">
            <v>5967</v>
          </cell>
          <cell r="N37">
            <v>287035</v>
          </cell>
          <cell r="O37">
            <v>286996.00000000402</v>
          </cell>
          <cell r="P37">
            <v>251688.00000000387</v>
          </cell>
          <cell r="R37">
            <v>70453.000000000568</v>
          </cell>
          <cell r="S37">
            <v>35307.999999999731</v>
          </cell>
          <cell r="T37">
            <v>34413.999999999491</v>
          </cell>
        </row>
        <row r="38">
          <cell r="C38" t="str">
            <v>F</v>
          </cell>
          <cell r="D38">
            <v>34</v>
          </cell>
          <cell r="E38">
            <v>21462</v>
          </cell>
          <cell r="G38">
            <v>185527</v>
          </cell>
          <cell r="I38">
            <v>61903</v>
          </cell>
          <cell r="J38">
            <v>7</v>
          </cell>
          <cell r="K38">
            <v>605</v>
          </cell>
          <cell r="M38">
            <v>3319</v>
          </cell>
          <cell r="N38">
            <v>272857</v>
          </cell>
          <cell r="O38">
            <v>272822.99999999703</v>
          </cell>
          <cell r="P38">
            <v>247436.99999999703</v>
          </cell>
          <cell r="R38">
            <v>61909.999999999913</v>
          </cell>
          <cell r="S38">
            <v>25386.000000000098</v>
          </cell>
          <cell r="T38">
            <v>24781.000000000331</v>
          </cell>
        </row>
        <row r="39">
          <cell r="C39" t="str">
            <v>Total</v>
          </cell>
          <cell r="D39">
            <v>73</v>
          </cell>
          <cell r="E39">
            <v>49909</v>
          </cell>
          <cell r="G39">
            <v>366762</v>
          </cell>
          <cell r="I39">
            <v>132348</v>
          </cell>
          <cell r="J39">
            <v>15</v>
          </cell>
          <cell r="K39">
            <v>1499</v>
          </cell>
          <cell r="M39">
            <v>9286</v>
          </cell>
          <cell r="N39">
            <v>559892</v>
          </cell>
          <cell r="O39">
            <v>559818.99999999674</v>
          </cell>
          <cell r="P39">
            <v>499124.99999999674</v>
          </cell>
          <cell r="R39">
            <v>132363</v>
          </cell>
          <cell r="S39">
            <v>60694.000000000313</v>
          </cell>
          <cell r="T39">
            <v>59195.00000000016</v>
          </cell>
        </row>
        <row r="45">
          <cell r="C45" t="str">
            <v>M</v>
          </cell>
          <cell r="D45">
            <v>17</v>
          </cell>
          <cell r="E45">
            <v>36285</v>
          </cell>
          <cell r="G45">
            <v>179504</v>
          </cell>
          <cell r="I45">
            <v>63578</v>
          </cell>
          <cell r="J45">
            <v>19</v>
          </cell>
          <cell r="K45">
            <v>317</v>
          </cell>
          <cell r="L45">
            <v>485</v>
          </cell>
          <cell r="M45">
            <v>6830</v>
          </cell>
          <cell r="N45">
            <v>287035</v>
          </cell>
          <cell r="O45">
            <v>287018.00000000675</v>
          </cell>
          <cell r="P45">
            <v>243101</v>
          </cell>
          <cell r="R45">
            <v>63596.999999999789</v>
          </cell>
          <cell r="S45">
            <v>43917.00000000032</v>
          </cell>
          <cell r="T45">
            <v>43115</v>
          </cell>
        </row>
        <row r="46">
          <cell r="C46" t="str">
            <v>F</v>
          </cell>
          <cell r="D46">
            <v>16</v>
          </cell>
          <cell r="E46">
            <v>28054</v>
          </cell>
          <cell r="G46">
            <v>185009</v>
          </cell>
          <cell r="I46">
            <v>55411</v>
          </cell>
          <cell r="J46">
            <v>22</v>
          </cell>
          <cell r="K46">
            <v>230</v>
          </cell>
          <cell r="L46">
            <v>289</v>
          </cell>
          <cell r="M46">
            <v>3826</v>
          </cell>
          <cell r="N46">
            <v>272857</v>
          </cell>
          <cell r="O46">
            <v>272841</v>
          </cell>
          <cell r="P46">
            <v>240441.99999999476</v>
          </cell>
          <cell r="R46">
            <v>55433.000000000364</v>
          </cell>
          <cell r="S46">
            <v>32398.999999999854</v>
          </cell>
          <cell r="T46">
            <v>31879.999999999764</v>
          </cell>
        </row>
        <row r="47">
          <cell r="C47" t="str">
            <v>Total</v>
          </cell>
          <cell r="D47">
            <v>33</v>
          </cell>
          <cell r="E47">
            <v>64339</v>
          </cell>
          <cell r="G47">
            <v>364513</v>
          </cell>
          <cell r="I47">
            <v>118989</v>
          </cell>
          <cell r="J47">
            <v>41</v>
          </cell>
          <cell r="K47">
            <v>547</v>
          </cell>
          <cell r="L47">
            <v>774</v>
          </cell>
          <cell r="M47">
            <v>10656</v>
          </cell>
          <cell r="N47">
            <v>559892</v>
          </cell>
          <cell r="O47">
            <v>559858.99999999395</v>
          </cell>
          <cell r="P47">
            <v>483542.99999999057</v>
          </cell>
          <cell r="R47">
            <v>119030.00000000092</v>
          </cell>
          <cell r="S47">
            <v>76315.999999995664</v>
          </cell>
          <cell r="T47">
            <v>74995.000000001746</v>
          </cell>
        </row>
        <row r="53">
          <cell r="C53" t="str">
            <v>M</v>
          </cell>
          <cell r="D53">
            <v>9</v>
          </cell>
          <cell r="E53">
            <v>24619</v>
          </cell>
          <cell r="G53">
            <v>181547</v>
          </cell>
          <cell r="I53">
            <v>74364</v>
          </cell>
          <cell r="J53">
            <v>29</v>
          </cell>
          <cell r="K53">
            <v>356</v>
          </cell>
          <cell r="L53">
            <v>492</v>
          </cell>
          <cell r="M53">
            <v>5619</v>
          </cell>
          <cell r="N53">
            <v>287035</v>
          </cell>
          <cell r="O53">
            <v>287026.00000000396</v>
          </cell>
          <cell r="P53">
            <v>255939.99999999691</v>
          </cell>
          <cell r="R53">
            <v>74392.999999999171</v>
          </cell>
          <cell r="S53">
            <v>31086</v>
          </cell>
          <cell r="T53">
            <v>30238.000000000153</v>
          </cell>
        </row>
        <row r="54">
          <cell r="C54" t="str">
            <v>F</v>
          </cell>
          <cell r="D54">
            <v>8</v>
          </cell>
          <cell r="E54">
            <v>17468</v>
          </cell>
          <cell r="G54">
            <v>180535</v>
          </cell>
          <cell r="I54">
            <v>71187</v>
          </cell>
          <cell r="J54">
            <v>19</v>
          </cell>
          <cell r="K54">
            <v>274</v>
          </cell>
          <cell r="L54">
            <v>289</v>
          </cell>
          <cell r="M54">
            <v>3077</v>
          </cell>
          <cell r="N54">
            <v>272857</v>
          </cell>
          <cell r="O54">
            <v>272849</v>
          </cell>
          <cell r="P54">
            <v>251741.00000000402</v>
          </cell>
          <cell r="R54">
            <v>71205.999999999185</v>
          </cell>
          <cell r="S54">
            <v>21107.999999999814</v>
          </cell>
          <cell r="T54">
            <v>20545.000000000586</v>
          </cell>
        </row>
        <row r="55">
          <cell r="C55" t="str">
            <v>Total</v>
          </cell>
          <cell r="D55">
            <v>17</v>
          </cell>
          <cell r="E55">
            <v>42087</v>
          </cell>
          <cell r="G55">
            <v>362082</v>
          </cell>
          <cell r="I55">
            <v>145551</v>
          </cell>
          <cell r="J55">
            <v>48</v>
          </cell>
          <cell r="K55">
            <v>630</v>
          </cell>
          <cell r="L55">
            <v>781</v>
          </cell>
          <cell r="M55">
            <v>8696</v>
          </cell>
          <cell r="N55">
            <v>559892</v>
          </cell>
          <cell r="O55">
            <v>559875.00000000279</v>
          </cell>
          <cell r="P55">
            <v>507680.99999998423</v>
          </cell>
          <cell r="R55">
            <v>145599.00000000166</v>
          </cell>
          <cell r="S55">
            <v>52193.999999999185</v>
          </cell>
          <cell r="T55">
            <v>50783.000000000779</v>
          </cell>
        </row>
        <row r="61">
          <cell r="C61" t="str">
            <v>M</v>
          </cell>
          <cell r="D61">
            <v>39</v>
          </cell>
          <cell r="E61">
            <v>27471</v>
          </cell>
          <cell r="G61">
            <v>184834</v>
          </cell>
          <cell r="I61">
            <v>67723</v>
          </cell>
          <cell r="J61">
            <v>9</v>
          </cell>
          <cell r="K61">
            <v>408</v>
          </cell>
          <cell r="L61">
            <v>491</v>
          </cell>
          <cell r="M61">
            <v>6060</v>
          </cell>
          <cell r="N61">
            <v>287035</v>
          </cell>
          <cell r="O61">
            <v>286996.00000000402</v>
          </cell>
          <cell r="P61">
            <v>252565.99999999884</v>
          </cell>
          <cell r="R61">
            <v>67731.99999999936</v>
          </cell>
          <cell r="S61">
            <v>34430.000000000335</v>
          </cell>
          <cell r="T61">
            <v>33531.000000000429</v>
          </cell>
        </row>
        <row r="62">
          <cell r="C62" t="str">
            <v>F</v>
          </cell>
          <cell r="D62">
            <v>34</v>
          </cell>
          <cell r="E62">
            <v>20657</v>
          </cell>
          <cell r="G62">
            <v>186908</v>
          </cell>
          <cell r="I62">
            <v>61261</v>
          </cell>
          <cell r="J62">
            <v>5</v>
          </cell>
          <cell r="K62">
            <v>341</v>
          </cell>
          <cell r="L62">
            <v>301</v>
          </cell>
          <cell r="M62">
            <v>3350</v>
          </cell>
          <cell r="N62">
            <v>272857</v>
          </cell>
          <cell r="O62">
            <v>272822.99999999703</v>
          </cell>
          <cell r="P62">
            <v>248174.00000000102</v>
          </cell>
          <cell r="R62">
            <v>61265.999999999847</v>
          </cell>
          <cell r="S62">
            <v>24648.999999999854</v>
          </cell>
          <cell r="T62">
            <v>24007.000000000211</v>
          </cell>
        </row>
        <row r="63">
          <cell r="C63" t="str">
            <v>Total</v>
          </cell>
          <cell r="D63">
            <v>73</v>
          </cell>
          <cell r="E63">
            <v>48128</v>
          </cell>
          <cell r="G63">
            <v>371742</v>
          </cell>
          <cell r="I63">
            <v>128984</v>
          </cell>
          <cell r="J63">
            <v>14</v>
          </cell>
          <cell r="K63">
            <v>749</v>
          </cell>
          <cell r="L63">
            <v>792</v>
          </cell>
          <cell r="M63">
            <v>9410</v>
          </cell>
          <cell r="N63">
            <v>559892</v>
          </cell>
          <cell r="O63">
            <v>559818.99999999674</v>
          </cell>
          <cell r="P63">
            <v>500739.99999999901</v>
          </cell>
          <cell r="R63">
            <v>128998.00000000339</v>
          </cell>
          <cell r="S63">
            <v>59079</v>
          </cell>
          <cell r="T63">
            <v>57537.999999999811</v>
          </cell>
        </row>
        <row r="69">
          <cell r="C69" t="str">
            <v>M</v>
          </cell>
          <cell r="D69">
            <v>9</v>
          </cell>
          <cell r="E69">
            <v>29776</v>
          </cell>
          <cell r="G69">
            <v>181985</v>
          </cell>
          <cell r="I69">
            <v>68346</v>
          </cell>
          <cell r="J69">
            <v>8</v>
          </cell>
          <cell r="K69">
            <v>398</v>
          </cell>
          <cell r="L69">
            <v>491</v>
          </cell>
          <cell r="M69">
            <v>6022</v>
          </cell>
          <cell r="N69">
            <v>287035</v>
          </cell>
          <cell r="O69">
            <v>287026.00000000396</v>
          </cell>
          <cell r="P69">
            <v>250338.99999999622</v>
          </cell>
          <cell r="R69">
            <v>68353.999999999825</v>
          </cell>
          <cell r="S69">
            <v>36686.999999998909</v>
          </cell>
          <cell r="T69">
            <v>35798.000000000917</v>
          </cell>
        </row>
        <row r="70">
          <cell r="C70" t="str">
            <v>F</v>
          </cell>
          <cell r="D70">
            <v>8</v>
          </cell>
          <cell r="E70">
            <v>23903</v>
          </cell>
          <cell r="G70">
            <v>187869</v>
          </cell>
          <cell r="I70">
            <v>57086</v>
          </cell>
          <cell r="J70">
            <v>8</v>
          </cell>
          <cell r="K70">
            <v>304</v>
          </cell>
          <cell r="L70">
            <v>295</v>
          </cell>
          <cell r="M70">
            <v>3384</v>
          </cell>
          <cell r="N70">
            <v>272857</v>
          </cell>
          <cell r="O70">
            <v>272849</v>
          </cell>
          <cell r="P70">
            <v>244962.99999999697</v>
          </cell>
          <cell r="R70">
            <v>57094.000000000618</v>
          </cell>
          <cell r="S70">
            <v>27885.999999999811</v>
          </cell>
          <cell r="T70">
            <v>27286.999999999665</v>
          </cell>
        </row>
        <row r="71">
          <cell r="C71" t="str">
            <v>Total</v>
          </cell>
          <cell r="D71">
            <v>17</v>
          </cell>
          <cell r="E71">
            <v>53679</v>
          </cell>
          <cell r="G71">
            <v>369854</v>
          </cell>
          <cell r="I71">
            <v>125432</v>
          </cell>
          <cell r="J71">
            <v>16</v>
          </cell>
          <cell r="K71">
            <v>702</v>
          </cell>
          <cell r="L71">
            <v>786</v>
          </cell>
          <cell r="M71">
            <v>9406</v>
          </cell>
          <cell r="N71">
            <v>559892</v>
          </cell>
          <cell r="O71">
            <v>559875.00000000279</v>
          </cell>
          <cell r="P71">
            <v>495301.99999999924</v>
          </cell>
          <cell r="R71">
            <v>125448.00000000212</v>
          </cell>
          <cell r="S71">
            <v>64573.000000000706</v>
          </cell>
          <cell r="T71">
            <v>63084.999999999396</v>
          </cell>
        </row>
        <row r="99">
          <cell r="C99" t="str">
            <v>M</v>
          </cell>
          <cell r="D99">
            <v>14.955826532714839</v>
          </cell>
          <cell r="E99">
            <v>13.596867524575769</v>
          </cell>
          <cell r="F99">
            <v>15.761093842768608</v>
          </cell>
          <cell r="G99">
            <v>14.771237265091131</v>
          </cell>
          <cell r="H99">
            <v>15.630823971869825</v>
          </cell>
          <cell r="I99">
            <v>14.985993199191379</v>
          </cell>
        </row>
        <row r="100">
          <cell r="C100" t="str">
            <v>F</v>
          </cell>
          <cell r="D100">
            <v>16.285770913468081</v>
          </cell>
          <cell r="E100">
            <v>15.274825298021202</v>
          </cell>
          <cell r="F100">
            <v>15.790059466999791</v>
          </cell>
          <cell r="G100">
            <v>15.783546626863165</v>
          </cell>
          <cell r="H100">
            <v>15.745365846490602</v>
          </cell>
          <cell r="I100">
            <v>15.774007441549724</v>
          </cell>
        </row>
        <row r="101">
          <cell r="C101" t="str">
            <v>Total</v>
          </cell>
          <cell r="D101">
            <v>15.604240668399868</v>
          </cell>
          <cell r="E101">
            <v>14.414991258350542</v>
          </cell>
          <cell r="F101">
            <v>15.775216107382322</v>
          </cell>
          <cell r="G101">
            <v>15.264796623231682</v>
          </cell>
          <cell r="H101">
            <v>15.686670726464635</v>
          </cell>
          <cell r="I101">
            <v>15.370197376310644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sheetData sheetId="1"/>
      <sheetData sheetId="2"/>
      <sheetData sheetId="3">
        <row r="99">
          <cell r="C99" t="str">
            <v>M</v>
          </cell>
          <cell r="D99">
            <v>14.967983795061848</v>
          </cell>
          <cell r="E99">
            <v>13.45348479317442</v>
          </cell>
          <cell r="F99">
            <v>15.802393966403114</v>
          </cell>
          <cell r="G99">
            <v>14.741232444608432</v>
          </cell>
          <cell r="H99">
            <v>15.552213416228325</v>
          </cell>
          <cell r="I99">
            <v>14.943883883866047</v>
          </cell>
        </row>
        <row r="100">
          <cell r="C100" t="str">
            <v>F</v>
          </cell>
          <cell r="D100">
            <v>16.26344835860268</v>
          </cell>
          <cell r="E100">
            <v>15.067846176341639</v>
          </cell>
          <cell r="F100">
            <v>15.831572670919384</v>
          </cell>
          <cell r="G100">
            <v>15.720949474195066</v>
          </cell>
          <cell r="H100">
            <v>15.675303042240337</v>
          </cell>
          <cell r="I100">
            <v>15.709542841017855</v>
          </cell>
        </row>
        <row r="101">
          <cell r="C101" t="str">
            <v>Total</v>
          </cell>
          <cell r="D101">
            <v>15.600657334590034</v>
          </cell>
          <cell r="E101">
            <v>14.241905389692903</v>
          </cell>
          <cell r="F101">
            <v>15.81664377415153</v>
          </cell>
          <cell r="G101">
            <v>15.219699568458092</v>
          </cell>
          <cell r="H101">
            <v>15.612328134619208</v>
          </cell>
          <cell r="I101">
            <v>15.317812576977211</v>
          </cell>
        </row>
      </sheetData>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7"/>
      <sheetName val="Table 8"/>
      <sheetName val="Table 9"/>
      <sheetName val="Table 10a"/>
      <sheetName val="Table 10b"/>
      <sheetName val="Table 11"/>
      <sheetName val="Table 12"/>
      <sheetName val="Table 13"/>
      <sheetName val="Table 14"/>
      <sheetName val="SQL 15 "/>
      <sheetName val="Table 15"/>
      <sheetName val="Table 16 data"/>
      <sheetName val="Table 16"/>
      <sheetName val="Table 17"/>
      <sheetName val="SQL 18 19"/>
      <sheetName val="Table 18 data"/>
      <sheetName val="Table 18"/>
      <sheetName val="Table 19"/>
      <sheetName val="Table 19 data"/>
      <sheetName val="Table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74">
          <cell r="B174" t="str">
            <v>North East</v>
          </cell>
          <cell r="D174">
            <v>14226</v>
          </cell>
          <cell r="E174">
            <v>56.9</v>
          </cell>
          <cell r="F174">
            <v>48.6</v>
          </cell>
          <cell r="G174">
            <v>90.5</v>
          </cell>
          <cell r="H174">
            <v>88.7</v>
          </cell>
          <cell r="I174">
            <v>97.4</v>
          </cell>
          <cell r="J174">
            <v>288</v>
          </cell>
          <cell r="K174">
            <v>335.3</v>
          </cell>
          <cell r="L174">
            <v>94.3</v>
          </cell>
          <cell r="M174">
            <v>52</v>
          </cell>
          <cell r="O174">
            <v>13451</v>
          </cell>
          <cell r="P174">
            <v>68.900000000000006</v>
          </cell>
          <cell r="Q174">
            <v>59.7</v>
          </cell>
          <cell r="R174">
            <v>94.2</v>
          </cell>
          <cell r="S174">
            <v>92.2</v>
          </cell>
          <cell r="T174">
            <v>98.5</v>
          </cell>
          <cell r="U174">
            <v>317.5</v>
          </cell>
          <cell r="V174">
            <v>376.5</v>
          </cell>
          <cell r="W174">
            <v>96.6</v>
          </cell>
          <cell r="X174">
            <v>61.9</v>
          </cell>
          <cell r="Z174">
            <v>27677</v>
          </cell>
          <cell r="AA174">
            <v>62.7</v>
          </cell>
          <cell r="AB174">
            <v>54</v>
          </cell>
          <cell r="AC174">
            <v>92.3</v>
          </cell>
          <cell r="AD174">
            <v>90.4</v>
          </cell>
          <cell r="AE174">
            <v>97.9</v>
          </cell>
          <cell r="AF174">
            <v>302.3</v>
          </cell>
          <cell r="AG174">
            <v>355.3</v>
          </cell>
          <cell r="AH174">
            <v>95.4</v>
          </cell>
          <cell r="AI174">
            <v>56.8</v>
          </cell>
        </row>
        <row r="175">
          <cell r="B175" t="str">
            <v>County Durham</v>
          </cell>
          <cell r="D175">
            <v>2724</v>
          </cell>
          <cell r="E175">
            <v>58.2</v>
          </cell>
          <cell r="F175">
            <v>51.1</v>
          </cell>
          <cell r="G175">
            <v>90.6</v>
          </cell>
          <cell r="H175">
            <v>89.2</v>
          </cell>
          <cell r="I175">
            <v>98</v>
          </cell>
          <cell r="J175">
            <v>289.39999999999998</v>
          </cell>
          <cell r="K175">
            <v>335</v>
          </cell>
          <cell r="L175">
            <v>94.1</v>
          </cell>
          <cell r="M175">
            <v>55.2</v>
          </cell>
          <cell r="O175">
            <v>2542</v>
          </cell>
          <cell r="P175">
            <v>71.3</v>
          </cell>
          <cell r="Q175">
            <v>63.5</v>
          </cell>
          <cell r="R175">
            <v>95.1</v>
          </cell>
          <cell r="S175">
            <v>93.4</v>
          </cell>
          <cell r="T175">
            <v>98.9</v>
          </cell>
          <cell r="U175">
            <v>322.7</v>
          </cell>
          <cell r="V175">
            <v>382.4</v>
          </cell>
          <cell r="W175">
            <v>97.5</v>
          </cell>
          <cell r="X175">
            <v>65.599999999999994</v>
          </cell>
          <cell r="Z175">
            <v>5266</v>
          </cell>
          <cell r="AA175">
            <v>64.5</v>
          </cell>
          <cell r="AB175">
            <v>57.1</v>
          </cell>
          <cell r="AC175">
            <v>92.8</v>
          </cell>
          <cell r="AD175">
            <v>91.2</v>
          </cell>
          <cell r="AE175">
            <v>98.4</v>
          </cell>
          <cell r="AF175">
            <v>305.5</v>
          </cell>
          <cell r="AG175">
            <v>357.8</v>
          </cell>
          <cell r="AH175">
            <v>95.7</v>
          </cell>
          <cell r="AI175">
            <v>60.2</v>
          </cell>
        </row>
        <row r="176">
          <cell r="B176" t="str">
            <v>Darlington</v>
          </cell>
          <cell r="D176">
            <v>572</v>
          </cell>
          <cell r="E176">
            <v>61.2</v>
          </cell>
          <cell r="F176">
            <v>53.7</v>
          </cell>
          <cell r="G176">
            <v>90</v>
          </cell>
          <cell r="H176">
            <v>89</v>
          </cell>
          <cell r="I176">
            <v>98.6</v>
          </cell>
          <cell r="J176">
            <v>294.5</v>
          </cell>
          <cell r="K176">
            <v>349.8</v>
          </cell>
          <cell r="L176">
            <v>95.8</v>
          </cell>
          <cell r="M176">
            <v>58.9</v>
          </cell>
          <cell r="O176">
            <v>581</v>
          </cell>
          <cell r="P176">
            <v>70.599999999999994</v>
          </cell>
          <cell r="Q176">
            <v>59</v>
          </cell>
          <cell r="R176">
            <v>95.2</v>
          </cell>
          <cell r="S176">
            <v>93.3</v>
          </cell>
          <cell r="T176">
            <v>99</v>
          </cell>
          <cell r="U176">
            <v>325.5</v>
          </cell>
          <cell r="V176">
            <v>390.9</v>
          </cell>
          <cell r="W176">
            <v>97.8</v>
          </cell>
          <cell r="X176">
            <v>62.1</v>
          </cell>
          <cell r="Z176">
            <v>1153</v>
          </cell>
          <cell r="AA176">
            <v>65.900000000000006</v>
          </cell>
          <cell r="AB176">
            <v>56.4</v>
          </cell>
          <cell r="AC176">
            <v>92.6</v>
          </cell>
          <cell r="AD176">
            <v>91.2</v>
          </cell>
          <cell r="AE176">
            <v>98.8</v>
          </cell>
          <cell r="AF176">
            <v>310.10000000000002</v>
          </cell>
          <cell r="AG176">
            <v>370.5</v>
          </cell>
          <cell r="AH176">
            <v>96.8</v>
          </cell>
          <cell r="AI176">
            <v>60.5</v>
          </cell>
        </row>
        <row r="177">
          <cell r="B177" t="str">
            <v>Gateshead</v>
          </cell>
          <cell r="D177">
            <v>1030</v>
          </cell>
          <cell r="E177">
            <v>61.6</v>
          </cell>
          <cell r="F177">
            <v>52.2</v>
          </cell>
          <cell r="G177">
            <v>92.7</v>
          </cell>
          <cell r="H177">
            <v>92</v>
          </cell>
          <cell r="I177">
            <v>97.5</v>
          </cell>
          <cell r="J177">
            <v>300</v>
          </cell>
          <cell r="K177">
            <v>358.9</v>
          </cell>
          <cell r="L177">
            <v>96.4</v>
          </cell>
          <cell r="M177">
            <v>56.7</v>
          </cell>
          <cell r="O177">
            <v>1067</v>
          </cell>
          <cell r="P177">
            <v>71.2</v>
          </cell>
          <cell r="Q177">
            <v>63.4</v>
          </cell>
          <cell r="R177">
            <v>93.8</v>
          </cell>
          <cell r="S177">
            <v>92.4</v>
          </cell>
          <cell r="T177">
            <v>97.9</v>
          </cell>
          <cell r="U177">
            <v>320.89999999999998</v>
          </cell>
          <cell r="V177">
            <v>395.6</v>
          </cell>
          <cell r="W177">
            <v>96.1</v>
          </cell>
          <cell r="X177">
            <v>64.7</v>
          </cell>
          <cell r="Z177">
            <v>2097</v>
          </cell>
          <cell r="AA177">
            <v>66.5</v>
          </cell>
          <cell r="AB177">
            <v>57.9</v>
          </cell>
          <cell r="AC177">
            <v>93.3</v>
          </cell>
          <cell r="AD177">
            <v>92.2</v>
          </cell>
          <cell r="AE177">
            <v>97.7</v>
          </cell>
          <cell r="AF177">
            <v>310.7</v>
          </cell>
          <cell r="AG177">
            <v>377.6</v>
          </cell>
          <cell r="AH177">
            <v>96.2</v>
          </cell>
          <cell r="AI177">
            <v>60.8</v>
          </cell>
        </row>
        <row r="178">
          <cell r="B178" t="str">
            <v>Hartlepool</v>
          </cell>
          <cell r="D178">
            <v>544</v>
          </cell>
          <cell r="E178">
            <v>53.5</v>
          </cell>
          <cell r="F178">
            <v>46.9</v>
          </cell>
          <cell r="G178">
            <v>88.2</v>
          </cell>
          <cell r="H178">
            <v>86.4</v>
          </cell>
          <cell r="I178">
            <v>96.3</v>
          </cell>
          <cell r="J178">
            <v>278.5</v>
          </cell>
          <cell r="K178">
            <v>309.5</v>
          </cell>
          <cell r="L178">
            <v>95.2</v>
          </cell>
          <cell r="M178">
            <v>50.2</v>
          </cell>
          <cell r="O178">
            <v>577</v>
          </cell>
          <cell r="P178">
            <v>68.599999999999994</v>
          </cell>
          <cell r="Q178">
            <v>60</v>
          </cell>
          <cell r="R178">
            <v>94.6</v>
          </cell>
          <cell r="S178">
            <v>91.9</v>
          </cell>
          <cell r="T178">
            <v>98.3</v>
          </cell>
          <cell r="U178">
            <v>317.8</v>
          </cell>
          <cell r="V178">
            <v>364.4</v>
          </cell>
          <cell r="W178">
            <v>97.9</v>
          </cell>
          <cell r="X178">
            <v>62.4</v>
          </cell>
          <cell r="Z178">
            <v>1121</v>
          </cell>
          <cell r="AA178">
            <v>61.3</v>
          </cell>
          <cell r="AB178">
            <v>53.6</v>
          </cell>
          <cell r="AC178">
            <v>91.5</v>
          </cell>
          <cell r="AD178">
            <v>89.2</v>
          </cell>
          <cell r="AE178">
            <v>97.3</v>
          </cell>
          <cell r="AF178">
            <v>298.7</v>
          </cell>
          <cell r="AG178">
            <v>337.7</v>
          </cell>
          <cell r="AH178">
            <v>96.6</v>
          </cell>
          <cell r="AI178">
            <v>56.5</v>
          </cell>
        </row>
        <row r="179">
          <cell r="B179" t="str">
            <v>Middlesbrough</v>
          </cell>
          <cell r="D179">
            <v>714</v>
          </cell>
          <cell r="E179">
            <v>50.7</v>
          </cell>
          <cell r="F179">
            <v>42.6</v>
          </cell>
          <cell r="G179">
            <v>86.4</v>
          </cell>
          <cell r="H179">
            <v>84.9</v>
          </cell>
          <cell r="I179">
            <v>95.9</v>
          </cell>
          <cell r="J179">
            <v>267.7</v>
          </cell>
          <cell r="K179">
            <v>299.60000000000002</v>
          </cell>
          <cell r="L179">
            <v>92.6</v>
          </cell>
          <cell r="M179">
            <v>46.1</v>
          </cell>
          <cell r="O179">
            <v>730</v>
          </cell>
          <cell r="P179">
            <v>62.9</v>
          </cell>
          <cell r="Q179">
            <v>50.3</v>
          </cell>
          <cell r="R179">
            <v>92.9</v>
          </cell>
          <cell r="S179">
            <v>90.5</v>
          </cell>
          <cell r="T179">
            <v>98.8</v>
          </cell>
          <cell r="U179">
            <v>303.39999999999998</v>
          </cell>
          <cell r="V179">
            <v>346.1</v>
          </cell>
          <cell r="W179">
            <v>97.5</v>
          </cell>
          <cell r="X179">
            <v>53</v>
          </cell>
          <cell r="Z179">
            <v>1444</v>
          </cell>
          <cell r="AA179">
            <v>56.9</v>
          </cell>
          <cell r="AB179">
            <v>46.5</v>
          </cell>
          <cell r="AC179">
            <v>89.7</v>
          </cell>
          <cell r="AD179">
            <v>87.7</v>
          </cell>
          <cell r="AE179">
            <v>97.4</v>
          </cell>
          <cell r="AF179">
            <v>285.7</v>
          </cell>
          <cell r="AG179">
            <v>323.10000000000002</v>
          </cell>
          <cell r="AH179">
            <v>95.1</v>
          </cell>
          <cell r="AI179">
            <v>49.6</v>
          </cell>
        </row>
        <row r="180">
          <cell r="B180" t="str">
            <v>Newcastle upon Tyne</v>
          </cell>
          <cell r="D180">
            <v>1216</v>
          </cell>
          <cell r="E180">
            <v>57.8</v>
          </cell>
          <cell r="F180">
            <v>51.2</v>
          </cell>
          <cell r="G180">
            <v>90</v>
          </cell>
          <cell r="H180">
            <v>88.9</v>
          </cell>
          <cell r="I180">
            <v>97.2</v>
          </cell>
          <cell r="J180">
            <v>286</v>
          </cell>
          <cell r="K180">
            <v>339.8</v>
          </cell>
          <cell r="L180">
            <v>95.2</v>
          </cell>
          <cell r="M180">
            <v>54.9</v>
          </cell>
          <cell r="O180">
            <v>1129</v>
          </cell>
          <cell r="P180">
            <v>68.7</v>
          </cell>
          <cell r="Q180">
            <v>61.8</v>
          </cell>
          <cell r="R180">
            <v>92.7</v>
          </cell>
          <cell r="S180">
            <v>91.5</v>
          </cell>
          <cell r="T180">
            <v>98.5</v>
          </cell>
          <cell r="U180">
            <v>311.8</v>
          </cell>
          <cell r="V180">
            <v>371.1</v>
          </cell>
          <cell r="W180">
            <v>97.3</v>
          </cell>
          <cell r="X180">
            <v>65.5</v>
          </cell>
          <cell r="Z180">
            <v>2345</v>
          </cell>
          <cell r="AA180">
            <v>63.1</v>
          </cell>
          <cell r="AB180">
            <v>56.3</v>
          </cell>
          <cell r="AC180">
            <v>91.3</v>
          </cell>
          <cell r="AD180">
            <v>90.1</v>
          </cell>
          <cell r="AE180">
            <v>97.8</v>
          </cell>
          <cell r="AF180">
            <v>298.39999999999998</v>
          </cell>
          <cell r="AG180">
            <v>354.9</v>
          </cell>
          <cell r="AH180">
            <v>96.2</v>
          </cell>
          <cell r="AI180">
            <v>60</v>
          </cell>
        </row>
        <row r="181">
          <cell r="B181" t="str">
            <v>North Tyneside</v>
          </cell>
          <cell r="D181">
            <v>1152</v>
          </cell>
          <cell r="E181">
            <v>61.9</v>
          </cell>
          <cell r="F181">
            <v>50.3</v>
          </cell>
          <cell r="G181">
            <v>91.8</v>
          </cell>
          <cell r="H181">
            <v>88.1</v>
          </cell>
          <cell r="I181">
            <v>96.9</v>
          </cell>
          <cell r="J181">
            <v>296</v>
          </cell>
          <cell r="K181">
            <v>333</v>
          </cell>
          <cell r="L181">
            <v>91.1</v>
          </cell>
          <cell r="M181">
            <v>52.4</v>
          </cell>
          <cell r="O181">
            <v>1045</v>
          </cell>
          <cell r="P181">
            <v>73.8</v>
          </cell>
          <cell r="Q181">
            <v>61.8</v>
          </cell>
          <cell r="R181">
            <v>95.9</v>
          </cell>
          <cell r="S181">
            <v>92.4</v>
          </cell>
          <cell r="T181">
            <v>98.4</v>
          </cell>
          <cell r="U181">
            <v>323.89999999999998</v>
          </cell>
          <cell r="V181">
            <v>368.8</v>
          </cell>
          <cell r="W181">
            <v>94</v>
          </cell>
          <cell r="X181">
            <v>63.1</v>
          </cell>
          <cell r="Z181">
            <v>2197</v>
          </cell>
          <cell r="AA181">
            <v>67.5</v>
          </cell>
          <cell r="AB181">
            <v>55.8</v>
          </cell>
          <cell r="AC181">
            <v>93.8</v>
          </cell>
          <cell r="AD181">
            <v>90.2</v>
          </cell>
          <cell r="AE181">
            <v>97.6</v>
          </cell>
          <cell r="AF181">
            <v>309.3</v>
          </cell>
          <cell r="AG181">
            <v>350</v>
          </cell>
          <cell r="AH181">
            <v>92.4</v>
          </cell>
          <cell r="AI181">
            <v>57.5</v>
          </cell>
        </row>
        <row r="182">
          <cell r="B182" t="str">
            <v>Northumberland</v>
          </cell>
          <cell r="D182">
            <v>1825</v>
          </cell>
          <cell r="E182">
            <v>55.2</v>
          </cell>
          <cell r="F182">
            <v>46.5</v>
          </cell>
          <cell r="G182">
            <v>92.3</v>
          </cell>
          <cell r="H182">
            <v>90.4</v>
          </cell>
          <cell r="I182">
            <v>97.8</v>
          </cell>
          <cell r="J182">
            <v>291.8</v>
          </cell>
          <cell r="K182">
            <v>333.6</v>
          </cell>
          <cell r="L182">
            <v>94.8</v>
          </cell>
          <cell r="M182">
            <v>49.7</v>
          </cell>
          <cell r="O182">
            <v>1664</v>
          </cell>
          <cell r="P182">
            <v>66.2</v>
          </cell>
          <cell r="Q182">
            <v>58.2</v>
          </cell>
          <cell r="R182">
            <v>92.9</v>
          </cell>
          <cell r="S182">
            <v>91.4</v>
          </cell>
          <cell r="T182">
            <v>98</v>
          </cell>
          <cell r="U182">
            <v>314.5</v>
          </cell>
          <cell r="V182">
            <v>364.1</v>
          </cell>
          <cell r="W182">
            <v>96.3</v>
          </cell>
          <cell r="X182">
            <v>60.6</v>
          </cell>
          <cell r="Z182">
            <v>3489</v>
          </cell>
          <cell r="AA182">
            <v>60.5</v>
          </cell>
          <cell r="AB182">
            <v>52.1</v>
          </cell>
          <cell r="AC182">
            <v>92.6</v>
          </cell>
          <cell r="AD182">
            <v>90.9</v>
          </cell>
          <cell r="AE182">
            <v>97.9</v>
          </cell>
          <cell r="AF182">
            <v>302.60000000000002</v>
          </cell>
          <cell r="AG182">
            <v>348.1</v>
          </cell>
          <cell r="AH182">
            <v>95.5</v>
          </cell>
          <cell r="AI182">
            <v>54.9</v>
          </cell>
        </row>
        <row r="183">
          <cell r="B183" t="str">
            <v>Redcar and Cleveland</v>
          </cell>
          <cell r="D183">
            <v>900</v>
          </cell>
          <cell r="E183">
            <v>53.4</v>
          </cell>
          <cell r="F183">
            <v>44.8</v>
          </cell>
          <cell r="G183">
            <v>89.1</v>
          </cell>
          <cell r="H183">
            <v>87.4</v>
          </cell>
          <cell r="I183">
            <v>96.7</v>
          </cell>
          <cell r="J183">
            <v>277.5</v>
          </cell>
          <cell r="K183">
            <v>322.5</v>
          </cell>
          <cell r="L183">
            <v>94.3</v>
          </cell>
          <cell r="M183">
            <v>48.3</v>
          </cell>
          <cell r="O183">
            <v>823</v>
          </cell>
          <cell r="P183">
            <v>63.5</v>
          </cell>
          <cell r="Q183">
            <v>54.4</v>
          </cell>
          <cell r="R183">
            <v>94.5</v>
          </cell>
          <cell r="S183">
            <v>92.3</v>
          </cell>
          <cell r="T183">
            <v>98.3</v>
          </cell>
          <cell r="U183">
            <v>307.7</v>
          </cell>
          <cell r="V183">
            <v>361.2</v>
          </cell>
          <cell r="W183">
            <v>97.1</v>
          </cell>
          <cell r="X183">
            <v>56.7</v>
          </cell>
          <cell r="Z183">
            <v>1723</v>
          </cell>
          <cell r="AA183">
            <v>58.3</v>
          </cell>
          <cell r="AB183">
            <v>49.4</v>
          </cell>
          <cell r="AC183">
            <v>91.7</v>
          </cell>
          <cell r="AD183">
            <v>89.8</v>
          </cell>
          <cell r="AE183">
            <v>97.4</v>
          </cell>
          <cell r="AF183">
            <v>291.89999999999998</v>
          </cell>
          <cell r="AG183">
            <v>340.9</v>
          </cell>
          <cell r="AH183">
            <v>95.6</v>
          </cell>
          <cell r="AI183">
            <v>52.4</v>
          </cell>
        </row>
        <row r="184">
          <cell r="B184" t="str">
            <v>South Tyneside</v>
          </cell>
          <cell r="D184">
            <v>865</v>
          </cell>
          <cell r="E184">
            <v>58.5</v>
          </cell>
          <cell r="F184">
            <v>50.4</v>
          </cell>
          <cell r="G184">
            <v>91.6</v>
          </cell>
          <cell r="H184">
            <v>88.6</v>
          </cell>
          <cell r="I184">
            <v>97.2</v>
          </cell>
          <cell r="J184">
            <v>293.2</v>
          </cell>
          <cell r="K184">
            <v>356.3</v>
          </cell>
          <cell r="L184">
            <v>92.3</v>
          </cell>
          <cell r="M184">
            <v>53.3</v>
          </cell>
          <cell r="O184">
            <v>822</v>
          </cell>
          <cell r="P184">
            <v>69.3</v>
          </cell>
          <cell r="Q184">
            <v>57.1</v>
          </cell>
          <cell r="R184">
            <v>94.6</v>
          </cell>
          <cell r="S184">
            <v>90.3</v>
          </cell>
          <cell r="T184">
            <v>98.9</v>
          </cell>
          <cell r="U184">
            <v>320.8</v>
          </cell>
          <cell r="V184">
            <v>401.3</v>
          </cell>
          <cell r="W184">
            <v>94</v>
          </cell>
          <cell r="X184">
            <v>59</v>
          </cell>
          <cell r="Z184">
            <v>1687</v>
          </cell>
          <cell r="AA184">
            <v>63.8</v>
          </cell>
          <cell r="AB184">
            <v>53.6</v>
          </cell>
          <cell r="AC184">
            <v>93.1</v>
          </cell>
          <cell r="AD184">
            <v>89.4</v>
          </cell>
          <cell r="AE184">
            <v>98</v>
          </cell>
          <cell r="AF184">
            <v>306.7</v>
          </cell>
          <cell r="AG184">
            <v>378.2</v>
          </cell>
          <cell r="AH184">
            <v>93.1</v>
          </cell>
          <cell r="AI184">
            <v>56.1</v>
          </cell>
        </row>
        <row r="185">
          <cell r="B185" t="str">
            <v>Stockton-on-Tees</v>
          </cell>
          <cell r="D185">
            <v>1121</v>
          </cell>
          <cell r="E185">
            <v>59.1</v>
          </cell>
          <cell r="F185">
            <v>49.7</v>
          </cell>
          <cell r="G185">
            <v>89.4</v>
          </cell>
          <cell r="H185">
            <v>88.2</v>
          </cell>
          <cell r="I185">
            <v>97.1</v>
          </cell>
          <cell r="J185">
            <v>293</v>
          </cell>
          <cell r="K185">
            <v>346.5</v>
          </cell>
          <cell r="L185">
            <v>93.8</v>
          </cell>
          <cell r="M185">
            <v>51.9</v>
          </cell>
          <cell r="O185">
            <v>940</v>
          </cell>
          <cell r="P185">
            <v>71.3</v>
          </cell>
          <cell r="Q185">
            <v>60.3</v>
          </cell>
          <cell r="R185">
            <v>93.4</v>
          </cell>
          <cell r="S185">
            <v>91.9</v>
          </cell>
          <cell r="T185">
            <v>97.6</v>
          </cell>
          <cell r="U185">
            <v>324.7</v>
          </cell>
          <cell r="V185">
            <v>399.2</v>
          </cell>
          <cell r="W185">
            <v>96</v>
          </cell>
          <cell r="X185">
            <v>62.1</v>
          </cell>
          <cell r="Z185">
            <v>2061</v>
          </cell>
          <cell r="AA185">
            <v>64.7</v>
          </cell>
          <cell r="AB185">
            <v>54.5</v>
          </cell>
          <cell r="AC185">
            <v>91.2</v>
          </cell>
          <cell r="AD185">
            <v>89.9</v>
          </cell>
          <cell r="AE185">
            <v>97.3</v>
          </cell>
          <cell r="AF185">
            <v>307.5</v>
          </cell>
          <cell r="AG185">
            <v>370.5</v>
          </cell>
          <cell r="AH185">
            <v>94.8</v>
          </cell>
          <cell r="AI185">
            <v>56.6</v>
          </cell>
        </row>
        <row r="186">
          <cell r="B186" t="str">
            <v>Sunderland</v>
          </cell>
          <cell r="D186">
            <v>1563</v>
          </cell>
          <cell r="E186">
            <v>51.4</v>
          </cell>
          <cell r="F186">
            <v>43.1</v>
          </cell>
          <cell r="G186">
            <v>89.7</v>
          </cell>
          <cell r="H186">
            <v>87.5</v>
          </cell>
          <cell r="I186">
            <v>97.5</v>
          </cell>
          <cell r="J186">
            <v>278.39999999999998</v>
          </cell>
          <cell r="K186">
            <v>328.6</v>
          </cell>
          <cell r="L186">
            <v>95.5</v>
          </cell>
          <cell r="M186">
            <v>45.9</v>
          </cell>
          <cell r="O186">
            <v>1531</v>
          </cell>
          <cell r="P186">
            <v>66.2</v>
          </cell>
          <cell r="Q186">
            <v>57.7</v>
          </cell>
          <cell r="R186">
            <v>94.4</v>
          </cell>
          <cell r="S186">
            <v>92.6</v>
          </cell>
          <cell r="T186">
            <v>99</v>
          </cell>
          <cell r="U186">
            <v>312.39999999999998</v>
          </cell>
          <cell r="V186">
            <v>370.5</v>
          </cell>
          <cell r="W186">
            <v>97.6</v>
          </cell>
          <cell r="X186">
            <v>59.8</v>
          </cell>
          <cell r="Z186">
            <v>3094</v>
          </cell>
          <cell r="AA186">
            <v>58.7</v>
          </cell>
          <cell r="AB186">
            <v>50.3</v>
          </cell>
          <cell r="AC186">
            <v>92</v>
          </cell>
          <cell r="AD186">
            <v>90</v>
          </cell>
          <cell r="AE186">
            <v>98.3</v>
          </cell>
          <cell r="AF186">
            <v>295.2</v>
          </cell>
          <cell r="AG186">
            <v>349.3</v>
          </cell>
          <cell r="AH186">
            <v>96.5</v>
          </cell>
          <cell r="AI186">
            <v>52.7</v>
          </cell>
        </row>
        <row r="187">
          <cell r="B187" t="str">
            <v>North West</v>
          </cell>
          <cell r="D187">
            <v>39326</v>
          </cell>
          <cell r="E187">
            <v>58.9</v>
          </cell>
          <cell r="F187">
            <v>49.6</v>
          </cell>
          <cell r="G187">
            <v>91.4</v>
          </cell>
          <cell r="H187">
            <v>89.4</v>
          </cell>
          <cell r="I187">
            <v>97.6</v>
          </cell>
          <cell r="J187">
            <v>293.5</v>
          </cell>
          <cell r="K187">
            <v>338.9</v>
          </cell>
          <cell r="L187">
            <v>95.3</v>
          </cell>
          <cell r="M187">
            <v>52.1</v>
          </cell>
          <cell r="O187">
            <v>37726</v>
          </cell>
          <cell r="P187">
            <v>71.400000000000006</v>
          </cell>
          <cell r="Q187">
            <v>60.9</v>
          </cell>
          <cell r="R187">
            <v>94.8</v>
          </cell>
          <cell r="S187">
            <v>92.6</v>
          </cell>
          <cell r="T187">
            <v>98.8</v>
          </cell>
          <cell r="U187">
            <v>323.3</v>
          </cell>
          <cell r="V187">
            <v>380.3</v>
          </cell>
          <cell r="W187">
            <v>97.2</v>
          </cell>
          <cell r="X187">
            <v>62.4</v>
          </cell>
          <cell r="Z187">
            <v>77052</v>
          </cell>
          <cell r="AA187">
            <v>65</v>
          </cell>
          <cell r="AB187">
            <v>55.1</v>
          </cell>
          <cell r="AC187">
            <v>93.1</v>
          </cell>
          <cell r="AD187">
            <v>91</v>
          </cell>
          <cell r="AE187">
            <v>98.2</v>
          </cell>
          <cell r="AF187">
            <v>308.10000000000002</v>
          </cell>
          <cell r="AG187">
            <v>359.2</v>
          </cell>
          <cell r="AH187">
            <v>96.2</v>
          </cell>
          <cell r="AI187">
            <v>57.1</v>
          </cell>
        </row>
        <row r="188">
          <cell r="B188" t="str">
            <v>Blackburn with Darwen</v>
          </cell>
          <cell r="D188">
            <v>853</v>
          </cell>
          <cell r="E188">
            <v>55.8</v>
          </cell>
          <cell r="F188">
            <v>46.7</v>
          </cell>
          <cell r="G188">
            <v>90.5</v>
          </cell>
          <cell r="H188">
            <v>88</v>
          </cell>
          <cell r="I188">
            <v>97.7</v>
          </cell>
          <cell r="J188">
            <v>283.3</v>
          </cell>
          <cell r="K188">
            <v>316.8</v>
          </cell>
          <cell r="L188">
            <v>94.6</v>
          </cell>
          <cell r="M188">
            <v>49.2</v>
          </cell>
          <cell r="O188">
            <v>806</v>
          </cell>
          <cell r="P188">
            <v>71.2</v>
          </cell>
          <cell r="Q188">
            <v>61.2</v>
          </cell>
          <cell r="R188">
            <v>95.7</v>
          </cell>
          <cell r="S188">
            <v>92.9</v>
          </cell>
          <cell r="T188">
            <v>99.5</v>
          </cell>
          <cell r="U188">
            <v>321.5</v>
          </cell>
          <cell r="V188">
            <v>372.5</v>
          </cell>
          <cell r="W188">
            <v>96.5</v>
          </cell>
          <cell r="X188">
            <v>62.9</v>
          </cell>
          <cell r="Z188">
            <v>1659</v>
          </cell>
          <cell r="AA188">
            <v>63.3</v>
          </cell>
          <cell r="AB188">
            <v>53.7</v>
          </cell>
          <cell r="AC188">
            <v>93</v>
          </cell>
          <cell r="AD188">
            <v>90.4</v>
          </cell>
          <cell r="AE188">
            <v>98.6</v>
          </cell>
          <cell r="AF188">
            <v>301.89999999999998</v>
          </cell>
          <cell r="AG188">
            <v>343.8</v>
          </cell>
          <cell r="AH188">
            <v>95.5</v>
          </cell>
          <cell r="AI188">
            <v>55.9</v>
          </cell>
        </row>
        <row r="189">
          <cell r="B189" t="str">
            <v>Blackpool</v>
          </cell>
          <cell r="D189">
            <v>738</v>
          </cell>
          <cell r="E189">
            <v>47.2</v>
          </cell>
          <cell r="F189">
            <v>39.200000000000003</v>
          </cell>
          <cell r="G189">
            <v>88.8</v>
          </cell>
          <cell r="H189">
            <v>85.8</v>
          </cell>
          <cell r="I189">
            <v>97.3</v>
          </cell>
          <cell r="J189">
            <v>267.3</v>
          </cell>
          <cell r="K189">
            <v>289.10000000000002</v>
          </cell>
          <cell r="L189">
            <v>95.4</v>
          </cell>
          <cell r="M189">
            <v>45.3</v>
          </cell>
          <cell r="O189">
            <v>705</v>
          </cell>
          <cell r="P189">
            <v>58.3</v>
          </cell>
          <cell r="Q189">
            <v>47.4</v>
          </cell>
          <cell r="R189">
            <v>92.3</v>
          </cell>
          <cell r="S189">
            <v>89.2</v>
          </cell>
          <cell r="T189">
            <v>98.3</v>
          </cell>
          <cell r="U189">
            <v>291.5</v>
          </cell>
          <cell r="V189">
            <v>323.10000000000002</v>
          </cell>
          <cell r="W189">
            <v>96.6</v>
          </cell>
          <cell r="X189">
            <v>49.9</v>
          </cell>
          <cell r="Z189">
            <v>1443</v>
          </cell>
          <cell r="AA189">
            <v>52.6</v>
          </cell>
          <cell r="AB189">
            <v>43.2</v>
          </cell>
          <cell r="AC189">
            <v>90.5</v>
          </cell>
          <cell r="AD189">
            <v>87.5</v>
          </cell>
          <cell r="AE189">
            <v>97.8</v>
          </cell>
          <cell r="AF189">
            <v>279.10000000000002</v>
          </cell>
          <cell r="AG189">
            <v>305.7</v>
          </cell>
          <cell r="AH189">
            <v>96</v>
          </cell>
          <cell r="AI189">
            <v>47.5</v>
          </cell>
        </row>
        <row r="190">
          <cell r="B190" t="str">
            <v>Bolton</v>
          </cell>
          <cell r="D190">
            <v>1729</v>
          </cell>
          <cell r="E190">
            <v>58.3</v>
          </cell>
          <cell r="F190">
            <v>49.9</v>
          </cell>
          <cell r="G190">
            <v>90.9</v>
          </cell>
          <cell r="H190">
            <v>89.4</v>
          </cell>
          <cell r="I190">
            <v>98.1</v>
          </cell>
          <cell r="J190">
            <v>289.2</v>
          </cell>
          <cell r="K190">
            <v>332.4</v>
          </cell>
          <cell r="L190">
            <v>96.4</v>
          </cell>
          <cell r="M190">
            <v>52.5</v>
          </cell>
          <cell r="O190">
            <v>1650</v>
          </cell>
          <cell r="P190">
            <v>72.400000000000006</v>
          </cell>
          <cell r="Q190">
            <v>64.099999999999994</v>
          </cell>
          <cell r="R190">
            <v>94.1</v>
          </cell>
          <cell r="S190">
            <v>92.7</v>
          </cell>
          <cell r="T190">
            <v>99.5</v>
          </cell>
          <cell r="U190">
            <v>324.3</v>
          </cell>
          <cell r="V190">
            <v>381.5</v>
          </cell>
          <cell r="W190">
            <v>98.2</v>
          </cell>
          <cell r="X190">
            <v>66.3</v>
          </cell>
          <cell r="Z190">
            <v>3379</v>
          </cell>
          <cell r="AA190">
            <v>65.2</v>
          </cell>
          <cell r="AB190">
            <v>56.8</v>
          </cell>
          <cell r="AC190">
            <v>92.5</v>
          </cell>
          <cell r="AD190">
            <v>91</v>
          </cell>
          <cell r="AE190">
            <v>98.8</v>
          </cell>
          <cell r="AF190">
            <v>306.3</v>
          </cell>
          <cell r="AG190">
            <v>356.4</v>
          </cell>
          <cell r="AH190">
            <v>97.3</v>
          </cell>
          <cell r="AI190">
            <v>59.2</v>
          </cell>
        </row>
        <row r="191">
          <cell r="B191" t="str">
            <v>Bury</v>
          </cell>
          <cell r="D191">
            <v>1082</v>
          </cell>
          <cell r="E191">
            <v>66.3</v>
          </cell>
          <cell r="F191">
            <v>53.4</v>
          </cell>
          <cell r="G191">
            <v>95.6</v>
          </cell>
          <cell r="H191">
            <v>93.8</v>
          </cell>
          <cell r="I191">
            <v>98.2</v>
          </cell>
          <cell r="J191">
            <v>315.5</v>
          </cell>
          <cell r="K191">
            <v>370.3</v>
          </cell>
          <cell r="L191">
            <v>96.8</v>
          </cell>
          <cell r="M191">
            <v>54.6</v>
          </cell>
          <cell r="O191">
            <v>1049</v>
          </cell>
          <cell r="P191">
            <v>73</v>
          </cell>
          <cell r="Q191">
            <v>59</v>
          </cell>
          <cell r="R191">
            <v>97.6</v>
          </cell>
          <cell r="S191">
            <v>95.3</v>
          </cell>
          <cell r="T191">
            <v>99</v>
          </cell>
          <cell r="U191">
            <v>333</v>
          </cell>
          <cell r="V191">
            <v>393.8</v>
          </cell>
          <cell r="W191">
            <v>98.2</v>
          </cell>
          <cell r="X191">
            <v>59.9</v>
          </cell>
          <cell r="Z191">
            <v>2131</v>
          </cell>
          <cell r="AA191">
            <v>69.599999999999994</v>
          </cell>
          <cell r="AB191">
            <v>56.2</v>
          </cell>
          <cell r="AC191">
            <v>96.6</v>
          </cell>
          <cell r="AD191">
            <v>94.6</v>
          </cell>
          <cell r="AE191">
            <v>98.6</v>
          </cell>
          <cell r="AF191">
            <v>324.10000000000002</v>
          </cell>
          <cell r="AG191">
            <v>381.9</v>
          </cell>
          <cell r="AH191">
            <v>97.5</v>
          </cell>
          <cell r="AI191">
            <v>57.2</v>
          </cell>
        </row>
        <row r="192">
          <cell r="B192" t="str">
            <v>Cheshire East</v>
          </cell>
          <cell r="D192">
            <v>1955</v>
          </cell>
          <cell r="E192">
            <v>65.2</v>
          </cell>
          <cell r="F192">
            <v>54.7</v>
          </cell>
          <cell r="G192">
            <v>94.9</v>
          </cell>
          <cell r="H192">
            <v>92.8</v>
          </cell>
          <cell r="I192">
            <v>99</v>
          </cell>
          <cell r="J192">
            <v>312.8</v>
          </cell>
          <cell r="K192">
            <v>363.2</v>
          </cell>
          <cell r="L192">
            <v>97.5</v>
          </cell>
          <cell r="M192">
            <v>56.1</v>
          </cell>
          <cell r="O192">
            <v>1923</v>
          </cell>
          <cell r="P192">
            <v>76.5</v>
          </cell>
          <cell r="Q192">
            <v>67.2</v>
          </cell>
          <cell r="R192">
            <v>97.5</v>
          </cell>
          <cell r="S192">
            <v>95.4</v>
          </cell>
          <cell r="T192">
            <v>99.4</v>
          </cell>
          <cell r="U192">
            <v>340.2</v>
          </cell>
          <cell r="V192">
            <v>406.6</v>
          </cell>
          <cell r="W192">
            <v>98.5</v>
          </cell>
          <cell r="X192">
            <v>68.5</v>
          </cell>
          <cell r="Z192">
            <v>3878</v>
          </cell>
          <cell r="AA192">
            <v>70.8</v>
          </cell>
          <cell r="AB192">
            <v>60.9</v>
          </cell>
          <cell r="AC192">
            <v>96.2</v>
          </cell>
          <cell r="AD192">
            <v>94.1</v>
          </cell>
          <cell r="AE192">
            <v>99.2</v>
          </cell>
          <cell r="AF192">
            <v>326.39999999999998</v>
          </cell>
          <cell r="AG192">
            <v>384.7</v>
          </cell>
          <cell r="AH192">
            <v>98</v>
          </cell>
          <cell r="AI192">
            <v>62.2</v>
          </cell>
        </row>
        <row r="193">
          <cell r="B193" t="str">
            <v>Cheshire West and Chester</v>
          </cell>
          <cell r="D193">
            <v>1921</v>
          </cell>
          <cell r="E193">
            <v>61.9</v>
          </cell>
          <cell r="F193">
            <v>50.6</v>
          </cell>
          <cell r="G193">
            <v>93</v>
          </cell>
          <cell r="H193">
            <v>90.6</v>
          </cell>
          <cell r="I193">
            <v>98.2</v>
          </cell>
          <cell r="J193">
            <v>301.3</v>
          </cell>
          <cell r="K193">
            <v>345.7</v>
          </cell>
          <cell r="L193">
            <v>95.7</v>
          </cell>
          <cell r="M193">
            <v>52</v>
          </cell>
          <cell r="O193">
            <v>1757</v>
          </cell>
          <cell r="P193">
            <v>77.400000000000006</v>
          </cell>
          <cell r="Q193">
            <v>65.2</v>
          </cell>
          <cell r="R193">
            <v>96.1</v>
          </cell>
          <cell r="S193">
            <v>94.5</v>
          </cell>
          <cell r="T193">
            <v>99</v>
          </cell>
          <cell r="U193">
            <v>335.4</v>
          </cell>
          <cell r="V193">
            <v>393.4</v>
          </cell>
          <cell r="W193">
            <v>97.7</v>
          </cell>
          <cell r="X193">
            <v>65.8</v>
          </cell>
          <cell r="Z193">
            <v>3678</v>
          </cell>
          <cell r="AA193">
            <v>69.3</v>
          </cell>
          <cell r="AB193">
            <v>57.6</v>
          </cell>
          <cell r="AC193">
            <v>94.5</v>
          </cell>
          <cell r="AD193">
            <v>92.5</v>
          </cell>
          <cell r="AE193">
            <v>98.6</v>
          </cell>
          <cell r="AF193">
            <v>317.60000000000002</v>
          </cell>
          <cell r="AG193">
            <v>368.5</v>
          </cell>
          <cell r="AH193">
            <v>96.7</v>
          </cell>
          <cell r="AI193">
            <v>58.6</v>
          </cell>
        </row>
        <row r="194">
          <cell r="B194" t="str">
            <v>Cumbria</v>
          </cell>
          <cell r="D194">
            <v>2840</v>
          </cell>
          <cell r="E194">
            <v>58.6</v>
          </cell>
          <cell r="F194">
            <v>50</v>
          </cell>
          <cell r="G194">
            <v>92.3</v>
          </cell>
          <cell r="H194">
            <v>90.6</v>
          </cell>
          <cell r="I194">
            <v>97.6</v>
          </cell>
          <cell r="J194">
            <v>295.10000000000002</v>
          </cell>
          <cell r="K194">
            <v>344.2</v>
          </cell>
          <cell r="L194">
            <v>94.9</v>
          </cell>
          <cell r="M194">
            <v>51.9</v>
          </cell>
          <cell r="O194">
            <v>2626</v>
          </cell>
          <cell r="P194">
            <v>72.400000000000006</v>
          </cell>
          <cell r="Q194">
            <v>62.2</v>
          </cell>
          <cell r="R194">
            <v>95</v>
          </cell>
          <cell r="S194">
            <v>93.4</v>
          </cell>
          <cell r="T194">
            <v>98.7</v>
          </cell>
          <cell r="U194">
            <v>325.2</v>
          </cell>
          <cell r="V194">
            <v>387</v>
          </cell>
          <cell r="W194">
            <v>97.4</v>
          </cell>
          <cell r="X194">
            <v>63.7</v>
          </cell>
          <cell r="Z194">
            <v>5466</v>
          </cell>
          <cell r="AA194">
            <v>65.2</v>
          </cell>
          <cell r="AB194">
            <v>55.8</v>
          </cell>
          <cell r="AC194">
            <v>93.6</v>
          </cell>
          <cell r="AD194">
            <v>92</v>
          </cell>
          <cell r="AE194">
            <v>98.1</v>
          </cell>
          <cell r="AF194">
            <v>309.60000000000002</v>
          </cell>
          <cell r="AG194">
            <v>364.8</v>
          </cell>
          <cell r="AH194">
            <v>96.1</v>
          </cell>
          <cell r="AI194">
            <v>57.6</v>
          </cell>
        </row>
        <row r="195">
          <cell r="B195" t="str">
            <v>Halton</v>
          </cell>
          <cell r="D195">
            <v>764</v>
          </cell>
          <cell r="E195">
            <v>57.7</v>
          </cell>
          <cell r="F195">
            <v>52.6</v>
          </cell>
          <cell r="G195">
            <v>92.1</v>
          </cell>
          <cell r="H195">
            <v>90.1</v>
          </cell>
          <cell r="I195">
            <v>97.8</v>
          </cell>
          <cell r="J195">
            <v>291.60000000000002</v>
          </cell>
          <cell r="K195">
            <v>344.1</v>
          </cell>
          <cell r="L195">
            <v>96.2</v>
          </cell>
          <cell r="M195">
            <v>55.9</v>
          </cell>
          <cell r="O195">
            <v>683</v>
          </cell>
          <cell r="P195">
            <v>71.900000000000006</v>
          </cell>
          <cell r="Q195">
            <v>61.5</v>
          </cell>
          <cell r="R195">
            <v>94.7</v>
          </cell>
          <cell r="S195">
            <v>92.7</v>
          </cell>
          <cell r="T195">
            <v>99.1</v>
          </cell>
          <cell r="U195">
            <v>319.3</v>
          </cell>
          <cell r="V195">
            <v>386.5</v>
          </cell>
          <cell r="W195">
            <v>97.1</v>
          </cell>
          <cell r="X195">
            <v>63</v>
          </cell>
          <cell r="Z195">
            <v>1447</v>
          </cell>
          <cell r="AA195">
            <v>64.400000000000006</v>
          </cell>
          <cell r="AB195">
            <v>56.8</v>
          </cell>
          <cell r="AC195">
            <v>93.4</v>
          </cell>
          <cell r="AD195">
            <v>91.3</v>
          </cell>
          <cell r="AE195">
            <v>98.4</v>
          </cell>
          <cell r="AF195">
            <v>304.7</v>
          </cell>
          <cell r="AG195">
            <v>364.1</v>
          </cell>
          <cell r="AH195">
            <v>96.6</v>
          </cell>
          <cell r="AI195">
            <v>59.2</v>
          </cell>
        </row>
        <row r="196">
          <cell r="B196" t="str">
            <v>Knowsley</v>
          </cell>
          <cell r="D196">
            <v>677</v>
          </cell>
          <cell r="E196">
            <v>40.799999999999997</v>
          </cell>
          <cell r="F196">
            <v>33.200000000000003</v>
          </cell>
          <cell r="G196">
            <v>82.7</v>
          </cell>
          <cell r="H196">
            <v>80.900000000000006</v>
          </cell>
          <cell r="I196">
            <v>93.6</v>
          </cell>
          <cell r="J196">
            <v>240.5</v>
          </cell>
          <cell r="K196">
            <v>260.3</v>
          </cell>
          <cell r="L196">
            <v>92.8</v>
          </cell>
          <cell r="M196">
            <v>36.6</v>
          </cell>
          <cell r="O196">
            <v>582</v>
          </cell>
          <cell r="P196">
            <v>47.3</v>
          </cell>
          <cell r="Q196">
            <v>35.700000000000003</v>
          </cell>
          <cell r="R196">
            <v>87.8</v>
          </cell>
          <cell r="S196">
            <v>82.8</v>
          </cell>
          <cell r="T196">
            <v>96</v>
          </cell>
          <cell r="U196">
            <v>261.8</v>
          </cell>
          <cell r="V196">
            <v>284.10000000000002</v>
          </cell>
          <cell r="W196">
            <v>95.4</v>
          </cell>
          <cell r="X196">
            <v>37.6</v>
          </cell>
          <cell r="Z196">
            <v>1259</v>
          </cell>
          <cell r="AA196">
            <v>43.8</v>
          </cell>
          <cell r="AB196">
            <v>34.4</v>
          </cell>
          <cell r="AC196">
            <v>85.1</v>
          </cell>
          <cell r="AD196">
            <v>81.8</v>
          </cell>
          <cell r="AE196">
            <v>94.8</v>
          </cell>
          <cell r="AF196">
            <v>250.3</v>
          </cell>
          <cell r="AG196">
            <v>271.3</v>
          </cell>
          <cell r="AH196">
            <v>94</v>
          </cell>
          <cell r="AI196">
            <v>37.1</v>
          </cell>
        </row>
        <row r="197">
          <cell r="B197" t="str">
            <v>Lancashire</v>
          </cell>
          <cell r="D197">
            <v>6495</v>
          </cell>
          <cell r="E197">
            <v>60.8</v>
          </cell>
          <cell r="F197">
            <v>50.9</v>
          </cell>
          <cell r="G197">
            <v>92.2</v>
          </cell>
          <cell r="H197">
            <v>90.8</v>
          </cell>
          <cell r="I197">
            <v>97.5</v>
          </cell>
          <cell r="J197">
            <v>298.89999999999998</v>
          </cell>
          <cell r="K197">
            <v>348.3</v>
          </cell>
          <cell r="L197">
            <v>95.5</v>
          </cell>
          <cell r="M197">
            <v>53.2</v>
          </cell>
          <cell r="O197">
            <v>6203</v>
          </cell>
          <cell r="P197">
            <v>73</v>
          </cell>
          <cell r="Q197">
            <v>61.4</v>
          </cell>
          <cell r="R197">
            <v>94.7</v>
          </cell>
          <cell r="S197">
            <v>92.8</v>
          </cell>
          <cell r="T197">
            <v>98.4</v>
          </cell>
          <cell r="U197">
            <v>326.2</v>
          </cell>
          <cell r="V197">
            <v>386.7</v>
          </cell>
          <cell r="W197">
            <v>97.1</v>
          </cell>
          <cell r="X197">
            <v>63</v>
          </cell>
          <cell r="Z197">
            <v>12698</v>
          </cell>
          <cell r="AA197">
            <v>66.8</v>
          </cell>
          <cell r="AB197">
            <v>56.1</v>
          </cell>
          <cell r="AC197">
            <v>93.4</v>
          </cell>
          <cell r="AD197">
            <v>91.8</v>
          </cell>
          <cell r="AE197">
            <v>98</v>
          </cell>
          <cell r="AF197">
            <v>312.2</v>
          </cell>
          <cell r="AG197">
            <v>367.1</v>
          </cell>
          <cell r="AH197">
            <v>96.3</v>
          </cell>
          <cell r="AI197">
            <v>58</v>
          </cell>
        </row>
        <row r="198">
          <cell r="B198" t="str">
            <v>Liverpool</v>
          </cell>
          <cell r="D198">
            <v>2366</v>
          </cell>
          <cell r="E198">
            <v>52.8</v>
          </cell>
          <cell r="F198">
            <v>43.5</v>
          </cell>
          <cell r="G198">
            <v>89</v>
          </cell>
          <cell r="H198">
            <v>86.5</v>
          </cell>
          <cell r="I198">
            <v>97.4</v>
          </cell>
          <cell r="J198">
            <v>280</v>
          </cell>
          <cell r="K198">
            <v>321.2</v>
          </cell>
          <cell r="L198">
            <v>93</v>
          </cell>
          <cell r="M198">
            <v>46.7</v>
          </cell>
          <cell r="O198">
            <v>2395</v>
          </cell>
          <cell r="P198">
            <v>65.099999999999994</v>
          </cell>
          <cell r="Q198">
            <v>55.4</v>
          </cell>
          <cell r="R198">
            <v>93.8</v>
          </cell>
          <cell r="S198">
            <v>91.6</v>
          </cell>
          <cell r="T198">
            <v>99</v>
          </cell>
          <cell r="U198">
            <v>308.8</v>
          </cell>
          <cell r="V198">
            <v>359.2</v>
          </cell>
          <cell r="W198">
            <v>96.5</v>
          </cell>
          <cell r="X198">
            <v>57.3</v>
          </cell>
          <cell r="Z198">
            <v>4761</v>
          </cell>
          <cell r="AA198">
            <v>59</v>
          </cell>
          <cell r="AB198">
            <v>49.5</v>
          </cell>
          <cell r="AC198">
            <v>91.4</v>
          </cell>
          <cell r="AD198">
            <v>89</v>
          </cell>
          <cell r="AE198">
            <v>98.2</v>
          </cell>
          <cell r="AF198">
            <v>294.5</v>
          </cell>
          <cell r="AG198">
            <v>340.3</v>
          </cell>
          <cell r="AH198">
            <v>94.7</v>
          </cell>
          <cell r="AI198">
            <v>52</v>
          </cell>
        </row>
        <row r="199">
          <cell r="B199" t="str">
            <v>Manchester</v>
          </cell>
          <cell r="D199">
            <v>2255</v>
          </cell>
          <cell r="E199">
            <v>54</v>
          </cell>
          <cell r="F199">
            <v>46.6</v>
          </cell>
          <cell r="G199">
            <v>87.1</v>
          </cell>
          <cell r="H199">
            <v>84.1</v>
          </cell>
          <cell r="I199">
            <v>95.3</v>
          </cell>
          <cell r="J199">
            <v>275.8</v>
          </cell>
          <cell r="K199">
            <v>315.3</v>
          </cell>
          <cell r="L199">
            <v>94</v>
          </cell>
          <cell r="M199">
            <v>49.5</v>
          </cell>
          <cell r="O199">
            <v>2243</v>
          </cell>
          <cell r="P199">
            <v>65.400000000000006</v>
          </cell>
          <cell r="Q199">
            <v>54.8</v>
          </cell>
          <cell r="R199">
            <v>91.6</v>
          </cell>
          <cell r="S199">
            <v>87.9</v>
          </cell>
          <cell r="T199">
            <v>98.1</v>
          </cell>
          <cell r="U199">
            <v>306.3</v>
          </cell>
          <cell r="V199">
            <v>361.9</v>
          </cell>
          <cell r="W199">
            <v>96.3</v>
          </cell>
          <cell r="X199">
            <v>56</v>
          </cell>
          <cell r="Z199">
            <v>4498</v>
          </cell>
          <cell r="AA199">
            <v>59.6</v>
          </cell>
          <cell r="AB199">
            <v>50.7</v>
          </cell>
          <cell r="AC199">
            <v>89.4</v>
          </cell>
          <cell r="AD199">
            <v>86</v>
          </cell>
          <cell r="AE199">
            <v>96.7</v>
          </cell>
          <cell r="AF199">
            <v>291</v>
          </cell>
          <cell r="AG199">
            <v>338.5</v>
          </cell>
          <cell r="AH199">
            <v>95.1</v>
          </cell>
          <cell r="AI199">
            <v>52.8</v>
          </cell>
        </row>
        <row r="200">
          <cell r="B200" t="str">
            <v>Oldham</v>
          </cell>
          <cell r="D200">
            <v>1549</v>
          </cell>
          <cell r="E200">
            <v>52.3</v>
          </cell>
          <cell r="F200">
            <v>46.4</v>
          </cell>
          <cell r="G200">
            <v>88.1</v>
          </cell>
          <cell r="H200">
            <v>85.9</v>
          </cell>
          <cell r="I200">
            <v>96.6</v>
          </cell>
          <cell r="J200">
            <v>275.5</v>
          </cell>
          <cell r="K200">
            <v>314.7</v>
          </cell>
          <cell r="L200">
            <v>92.5</v>
          </cell>
          <cell r="M200">
            <v>50.4</v>
          </cell>
          <cell r="O200">
            <v>1439</v>
          </cell>
          <cell r="P200">
            <v>64.7</v>
          </cell>
          <cell r="Q200">
            <v>57.9</v>
          </cell>
          <cell r="R200">
            <v>92.8</v>
          </cell>
          <cell r="S200">
            <v>90.5</v>
          </cell>
          <cell r="T200">
            <v>98.9</v>
          </cell>
          <cell r="U200">
            <v>309.8</v>
          </cell>
          <cell r="V200">
            <v>360.3</v>
          </cell>
          <cell r="W200">
            <v>96.3</v>
          </cell>
          <cell r="X200">
            <v>59.4</v>
          </cell>
          <cell r="Z200">
            <v>2988</v>
          </cell>
          <cell r="AA200">
            <v>58.3</v>
          </cell>
          <cell r="AB200">
            <v>51.9</v>
          </cell>
          <cell r="AC200">
            <v>90.4</v>
          </cell>
          <cell r="AD200">
            <v>88.1</v>
          </cell>
          <cell r="AE200">
            <v>97.7</v>
          </cell>
          <cell r="AF200">
            <v>292</v>
          </cell>
          <cell r="AG200">
            <v>336.6</v>
          </cell>
          <cell r="AH200">
            <v>94.3</v>
          </cell>
          <cell r="AI200">
            <v>54.8</v>
          </cell>
        </row>
        <row r="201">
          <cell r="B201" t="str">
            <v>Rochdale</v>
          </cell>
          <cell r="D201">
            <v>1203</v>
          </cell>
          <cell r="E201">
            <v>58.3</v>
          </cell>
          <cell r="F201">
            <v>49.5</v>
          </cell>
          <cell r="G201">
            <v>90.4</v>
          </cell>
          <cell r="H201">
            <v>88.1</v>
          </cell>
          <cell r="I201">
            <v>96.5</v>
          </cell>
          <cell r="J201">
            <v>286.8</v>
          </cell>
          <cell r="K201">
            <v>328.7</v>
          </cell>
          <cell r="L201">
            <v>95</v>
          </cell>
          <cell r="M201">
            <v>52.6</v>
          </cell>
          <cell r="O201">
            <v>1211</v>
          </cell>
          <cell r="P201">
            <v>67.5</v>
          </cell>
          <cell r="Q201">
            <v>57</v>
          </cell>
          <cell r="R201">
            <v>95</v>
          </cell>
          <cell r="S201">
            <v>91</v>
          </cell>
          <cell r="T201">
            <v>98.4</v>
          </cell>
          <cell r="U201">
            <v>312.3</v>
          </cell>
          <cell r="V201">
            <v>364.3</v>
          </cell>
          <cell r="W201">
            <v>97.8</v>
          </cell>
          <cell r="X201">
            <v>58.3</v>
          </cell>
          <cell r="Z201">
            <v>2414</v>
          </cell>
          <cell r="AA201">
            <v>62.9</v>
          </cell>
          <cell r="AB201">
            <v>53.3</v>
          </cell>
          <cell r="AC201">
            <v>92.7</v>
          </cell>
          <cell r="AD201">
            <v>89.6</v>
          </cell>
          <cell r="AE201">
            <v>97.5</v>
          </cell>
          <cell r="AF201">
            <v>299.60000000000002</v>
          </cell>
          <cell r="AG201">
            <v>346.5</v>
          </cell>
          <cell r="AH201">
            <v>96.4</v>
          </cell>
          <cell r="AI201">
            <v>55.5</v>
          </cell>
        </row>
        <row r="202">
          <cell r="B202" t="str">
            <v>Salford</v>
          </cell>
          <cell r="D202">
            <v>1075</v>
          </cell>
          <cell r="E202">
            <v>48.2</v>
          </cell>
          <cell r="F202">
            <v>40.700000000000003</v>
          </cell>
          <cell r="G202">
            <v>89.3</v>
          </cell>
          <cell r="H202">
            <v>85.7</v>
          </cell>
          <cell r="I202">
            <v>97.2</v>
          </cell>
          <cell r="J202">
            <v>266.39999999999998</v>
          </cell>
          <cell r="K202">
            <v>294.7</v>
          </cell>
          <cell r="L202">
            <v>91.6</v>
          </cell>
          <cell r="M202">
            <v>44.6</v>
          </cell>
          <cell r="O202">
            <v>1114</v>
          </cell>
          <cell r="P202">
            <v>60.4</v>
          </cell>
          <cell r="Q202">
            <v>52.1</v>
          </cell>
          <cell r="R202">
            <v>93.8</v>
          </cell>
          <cell r="S202">
            <v>89</v>
          </cell>
          <cell r="T202">
            <v>98.8</v>
          </cell>
          <cell r="U202">
            <v>298.60000000000002</v>
          </cell>
          <cell r="V202">
            <v>335</v>
          </cell>
          <cell r="W202">
            <v>94</v>
          </cell>
          <cell r="X202">
            <v>54.9</v>
          </cell>
          <cell r="Z202">
            <v>2189</v>
          </cell>
          <cell r="AA202">
            <v>54.4</v>
          </cell>
          <cell r="AB202">
            <v>46.5</v>
          </cell>
          <cell r="AC202">
            <v>91.6</v>
          </cell>
          <cell r="AD202">
            <v>87.3</v>
          </cell>
          <cell r="AE202">
            <v>98</v>
          </cell>
          <cell r="AF202">
            <v>282.8</v>
          </cell>
          <cell r="AG202">
            <v>315.2</v>
          </cell>
          <cell r="AH202">
            <v>92.8</v>
          </cell>
          <cell r="AI202">
            <v>49.8</v>
          </cell>
        </row>
        <row r="203">
          <cell r="B203" t="str">
            <v>Sefton</v>
          </cell>
          <cell r="D203">
            <v>1709</v>
          </cell>
          <cell r="E203">
            <v>61.8</v>
          </cell>
          <cell r="F203">
            <v>48.8</v>
          </cell>
          <cell r="G203">
            <v>92.1</v>
          </cell>
          <cell r="H203">
            <v>89.8</v>
          </cell>
          <cell r="I203">
            <v>97.4</v>
          </cell>
          <cell r="J203">
            <v>297.10000000000002</v>
          </cell>
          <cell r="K203">
            <v>339.9</v>
          </cell>
          <cell r="L203">
            <v>94.1</v>
          </cell>
          <cell r="M203">
            <v>50.3</v>
          </cell>
          <cell r="O203">
            <v>1609</v>
          </cell>
          <cell r="P203">
            <v>75.3</v>
          </cell>
          <cell r="Q203">
            <v>60.2</v>
          </cell>
          <cell r="R203">
            <v>96.6</v>
          </cell>
          <cell r="S203">
            <v>94.6</v>
          </cell>
          <cell r="T203">
            <v>99.5</v>
          </cell>
          <cell r="U203">
            <v>331.2</v>
          </cell>
          <cell r="V203">
            <v>384.2</v>
          </cell>
          <cell r="W203">
            <v>97.6</v>
          </cell>
          <cell r="X203">
            <v>60.8</v>
          </cell>
          <cell r="Z203">
            <v>3318</v>
          </cell>
          <cell r="AA203">
            <v>68.400000000000006</v>
          </cell>
          <cell r="AB203">
            <v>54.3</v>
          </cell>
          <cell r="AC203">
            <v>94.3</v>
          </cell>
          <cell r="AD203">
            <v>92.1</v>
          </cell>
          <cell r="AE203">
            <v>98.4</v>
          </cell>
          <cell r="AF203">
            <v>313.60000000000002</v>
          </cell>
          <cell r="AG203">
            <v>361.4</v>
          </cell>
          <cell r="AH203">
            <v>95.8</v>
          </cell>
          <cell r="AI203">
            <v>55.4</v>
          </cell>
        </row>
        <row r="204">
          <cell r="B204" t="str">
            <v>St. Helens</v>
          </cell>
          <cell r="D204">
            <v>936</v>
          </cell>
          <cell r="E204">
            <v>59.3</v>
          </cell>
          <cell r="F204">
            <v>49.3</v>
          </cell>
          <cell r="G204">
            <v>90.6</v>
          </cell>
          <cell r="H204">
            <v>89</v>
          </cell>
          <cell r="I204">
            <v>98.4</v>
          </cell>
          <cell r="J204">
            <v>290.8</v>
          </cell>
          <cell r="K204">
            <v>329.7</v>
          </cell>
          <cell r="L204">
            <v>96.6</v>
          </cell>
          <cell r="M204">
            <v>51.5</v>
          </cell>
          <cell r="O204">
            <v>882</v>
          </cell>
          <cell r="P204">
            <v>71.2</v>
          </cell>
          <cell r="Q204">
            <v>60.3</v>
          </cell>
          <cell r="R204">
            <v>93.9</v>
          </cell>
          <cell r="S204">
            <v>91.5</v>
          </cell>
          <cell r="T204">
            <v>97.7</v>
          </cell>
          <cell r="U204">
            <v>318.3</v>
          </cell>
          <cell r="V204">
            <v>368.2</v>
          </cell>
          <cell r="W204">
            <v>97.1</v>
          </cell>
          <cell r="X204">
            <v>62.5</v>
          </cell>
          <cell r="Z204">
            <v>1818</v>
          </cell>
          <cell r="AA204">
            <v>65.099999999999994</v>
          </cell>
          <cell r="AB204">
            <v>54.6</v>
          </cell>
          <cell r="AC204">
            <v>92.2</v>
          </cell>
          <cell r="AD204">
            <v>90.2</v>
          </cell>
          <cell r="AE204">
            <v>98.1</v>
          </cell>
          <cell r="AF204">
            <v>304.10000000000002</v>
          </cell>
          <cell r="AG204">
            <v>348.4</v>
          </cell>
          <cell r="AH204">
            <v>96.8</v>
          </cell>
          <cell r="AI204">
            <v>56.8</v>
          </cell>
        </row>
        <row r="205">
          <cell r="B205" t="str">
            <v>Stockport</v>
          </cell>
          <cell r="D205">
            <v>1448</v>
          </cell>
          <cell r="E205">
            <v>61.7</v>
          </cell>
          <cell r="F205">
            <v>50.5</v>
          </cell>
          <cell r="G205">
            <v>91.1</v>
          </cell>
          <cell r="H205">
            <v>88.5</v>
          </cell>
          <cell r="I205">
            <v>97.5</v>
          </cell>
          <cell r="J205">
            <v>300.2</v>
          </cell>
          <cell r="K205">
            <v>352.6</v>
          </cell>
          <cell r="L205">
            <v>94.5</v>
          </cell>
          <cell r="M205">
            <v>51.9</v>
          </cell>
          <cell r="O205">
            <v>1414</v>
          </cell>
          <cell r="P205">
            <v>76.7</v>
          </cell>
          <cell r="Q205">
            <v>64.599999999999994</v>
          </cell>
          <cell r="R205">
            <v>94.2</v>
          </cell>
          <cell r="S205">
            <v>90.2</v>
          </cell>
          <cell r="T205">
            <v>99</v>
          </cell>
          <cell r="U205">
            <v>332</v>
          </cell>
          <cell r="V205">
            <v>399.3</v>
          </cell>
          <cell r="W205">
            <v>95</v>
          </cell>
          <cell r="X205">
            <v>65.2</v>
          </cell>
          <cell r="Z205">
            <v>2862</v>
          </cell>
          <cell r="AA205">
            <v>69.099999999999994</v>
          </cell>
          <cell r="AB205">
            <v>57.5</v>
          </cell>
          <cell r="AC205">
            <v>92.6</v>
          </cell>
          <cell r="AD205">
            <v>89.3</v>
          </cell>
          <cell r="AE205">
            <v>98.3</v>
          </cell>
          <cell r="AF205">
            <v>315.89999999999998</v>
          </cell>
          <cell r="AG205">
            <v>375.7</v>
          </cell>
          <cell r="AH205">
            <v>94.8</v>
          </cell>
          <cell r="AI205">
            <v>58.5</v>
          </cell>
        </row>
        <row r="206">
          <cell r="B206" t="str">
            <v>Tameside</v>
          </cell>
          <cell r="D206">
            <v>1344</v>
          </cell>
          <cell r="E206">
            <v>57.1</v>
          </cell>
          <cell r="F206">
            <v>48.4</v>
          </cell>
          <cell r="G206">
            <v>93.1</v>
          </cell>
          <cell r="H206">
            <v>91.7</v>
          </cell>
          <cell r="I206">
            <v>97.9</v>
          </cell>
          <cell r="J206">
            <v>290.5</v>
          </cell>
          <cell r="K206">
            <v>335.2</v>
          </cell>
          <cell r="L206">
            <v>95</v>
          </cell>
          <cell r="M206">
            <v>51.3</v>
          </cell>
          <cell r="O206">
            <v>1354</v>
          </cell>
          <cell r="P206">
            <v>67.099999999999994</v>
          </cell>
          <cell r="Q206">
            <v>57.9</v>
          </cell>
          <cell r="R206">
            <v>95</v>
          </cell>
          <cell r="S206">
            <v>93.9</v>
          </cell>
          <cell r="T206">
            <v>98.5</v>
          </cell>
          <cell r="U206">
            <v>313</v>
          </cell>
          <cell r="V206">
            <v>366.5</v>
          </cell>
          <cell r="W206">
            <v>97.5</v>
          </cell>
          <cell r="X206">
            <v>60.4</v>
          </cell>
          <cell r="Z206">
            <v>2698</v>
          </cell>
          <cell r="AA206">
            <v>62.1</v>
          </cell>
          <cell r="AB206">
            <v>53.2</v>
          </cell>
          <cell r="AC206">
            <v>94</v>
          </cell>
          <cell r="AD206">
            <v>92.8</v>
          </cell>
          <cell r="AE206">
            <v>98.2</v>
          </cell>
          <cell r="AF206">
            <v>301.8</v>
          </cell>
          <cell r="AG206">
            <v>350.9</v>
          </cell>
          <cell r="AH206">
            <v>96.3</v>
          </cell>
          <cell r="AI206">
            <v>55.9</v>
          </cell>
        </row>
        <row r="207">
          <cell r="B207" t="str">
            <v>Trafford</v>
          </cell>
          <cell r="D207">
            <v>1531</v>
          </cell>
          <cell r="E207">
            <v>74.7</v>
          </cell>
          <cell r="F207">
            <v>66.900000000000006</v>
          </cell>
          <cell r="G207">
            <v>96</v>
          </cell>
          <cell r="H207">
            <v>94.8</v>
          </cell>
          <cell r="I207">
            <v>99.1</v>
          </cell>
          <cell r="J207">
            <v>336.5</v>
          </cell>
          <cell r="K207">
            <v>413.7</v>
          </cell>
          <cell r="L207">
            <v>98</v>
          </cell>
          <cell r="M207">
            <v>68.599999999999994</v>
          </cell>
          <cell r="O207">
            <v>1393</v>
          </cell>
          <cell r="P207">
            <v>84.1</v>
          </cell>
          <cell r="Q207">
            <v>76.3</v>
          </cell>
          <cell r="R207">
            <v>97.5</v>
          </cell>
          <cell r="S207">
            <v>96.2</v>
          </cell>
          <cell r="T207">
            <v>99.1</v>
          </cell>
          <cell r="U207">
            <v>363.3</v>
          </cell>
          <cell r="V207">
            <v>435.8</v>
          </cell>
          <cell r="W207">
            <v>98.1</v>
          </cell>
          <cell r="X207">
            <v>77.2</v>
          </cell>
          <cell r="Z207">
            <v>2924</v>
          </cell>
          <cell r="AA207">
            <v>79.2</v>
          </cell>
          <cell r="AB207">
            <v>71.400000000000006</v>
          </cell>
          <cell r="AC207">
            <v>96.7</v>
          </cell>
          <cell r="AD207">
            <v>95.5</v>
          </cell>
          <cell r="AE207">
            <v>99.1</v>
          </cell>
          <cell r="AF207">
            <v>349.3</v>
          </cell>
          <cell r="AG207">
            <v>424.2</v>
          </cell>
          <cell r="AH207">
            <v>98.1</v>
          </cell>
          <cell r="AI207">
            <v>72.7</v>
          </cell>
        </row>
        <row r="208">
          <cell r="B208" t="str">
            <v>Warrington</v>
          </cell>
          <cell r="D208">
            <v>1205</v>
          </cell>
          <cell r="E208">
            <v>58.9</v>
          </cell>
          <cell r="F208">
            <v>47.6</v>
          </cell>
          <cell r="G208">
            <v>92.4</v>
          </cell>
          <cell r="H208">
            <v>90.7</v>
          </cell>
          <cell r="I208">
            <v>98.7</v>
          </cell>
          <cell r="J208">
            <v>297.89999999999998</v>
          </cell>
          <cell r="K208">
            <v>338.3</v>
          </cell>
          <cell r="L208">
            <v>96.2</v>
          </cell>
          <cell r="M208">
            <v>50.1</v>
          </cell>
          <cell r="O208">
            <v>1200</v>
          </cell>
          <cell r="P208">
            <v>72.3</v>
          </cell>
          <cell r="Q208">
            <v>62.3</v>
          </cell>
          <cell r="R208">
            <v>95.7</v>
          </cell>
          <cell r="S208">
            <v>93.7</v>
          </cell>
          <cell r="T208">
            <v>99.3</v>
          </cell>
          <cell r="U208">
            <v>329.2</v>
          </cell>
          <cell r="V208">
            <v>379.4</v>
          </cell>
          <cell r="W208">
            <v>97.7</v>
          </cell>
          <cell r="X208">
            <v>64.099999999999994</v>
          </cell>
          <cell r="Z208">
            <v>2405</v>
          </cell>
          <cell r="AA208">
            <v>65.599999999999994</v>
          </cell>
          <cell r="AB208">
            <v>54.9</v>
          </cell>
          <cell r="AC208">
            <v>94.1</v>
          </cell>
          <cell r="AD208">
            <v>92.2</v>
          </cell>
          <cell r="AE208">
            <v>99</v>
          </cell>
          <cell r="AF208">
            <v>313.5</v>
          </cell>
          <cell r="AG208">
            <v>358.8</v>
          </cell>
          <cell r="AH208">
            <v>96.9</v>
          </cell>
          <cell r="AI208">
            <v>57.1</v>
          </cell>
        </row>
        <row r="209">
          <cell r="B209" t="str">
            <v>Wigan</v>
          </cell>
          <cell r="D209">
            <v>1871</v>
          </cell>
          <cell r="E209">
            <v>61.1</v>
          </cell>
          <cell r="F209">
            <v>52</v>
          </cell>
          <cell r="G209">
            <v>92.9</v>
          </cell>
          <cell r="H209">
            <v>90.8</v>
          </cell>
          <cell r="I209">
            <v>98.6</v>
          </cell>
          <cell r="J209">
            <v>295.60000000000002</v>
          </cell>
          <cell r="K209">
            <v>342.8</v>
          </cell>
          <cell r="L209">
            <v>97.3</v>
          </cell>
          <cell r="M209">
            <v>54.4</v>
          </cell>
          <cell r="O209">
            <v>1685</v>
          </cell>
          <cell r="P209">
            <v>72.599999999999994</v>
          </cell>
          <cell r="Q209">
            <v>63.3</v>
          </cell>
          <cell r="R209">
            <v>96.7</v>
          </cell>
          <cell r="S209">
            <v>94.7</v>
          </cell>
          <cell r="T209">
            <v>99.5</v>
          </cell>
          <cell r="U209">
            <v>326.3</v>
          </cell>
          <cell r="V209">
            <v>386.8</v>
          </cell>
          <cell r="W209">
            <v>98.5</v>
          </cell>
          <cell r="X209">
            <v>65.2</v>
          </cell>
          <cell r="Z209">
            <v>3556</v>
          </cell>
          <cell r="AA209">
            <v>66.599999999999994</v>
          </cell>
          <cell r="AB209">
            <v>57.3</v>
          </cell>
          <cell r="AC209">
            <v>94.7</v>
          </cell>
          <cell r="AD209">
            <v>92.6</v>
          </cell>
          <cell r="AE209">
            <v>99</v>
          </cell>
          <cell r="AF209">
            <v>310.10000000000002</v>
          </cell>
          <cell r="AG209">
            <v>363.6</v>
          </cell>
          <cell r="AH209">
            <v>97.9</v>
          </cell>
          <cell r="AI209">
            <v>59.5</v>
          </cell>
        </row>
        <row r="210">
          <cell r="B210" t="str">
            <v>Wirral</v>
          </cell>
          <cell r="D210">
            <v>1780</v>
          </cell>
          <cell r="E210">
            <v>59.3</v>
          </cell>
          <cell r="F210">
            <v>51.2</v>
          </cell>
          <cell r="G210">
            <v>90.1</v>
          </cell>
          <cell r="H210">
            <v>89.3</v>
          </cell>
          <cell r="I210">
            <v>98.4</v>
          </cell>
          <cell r="J210">
            <v>297.89999999999998</v>
          </cell>
          <cell r="K210">
            <v>344.3</v>
          </cell>
          <cell r="L210">
            <v>96.7</v>
          </cell>
          <cell r="M210">
            <v>54.3</v>
          </cell>
          <cell r="O210">
            <v>1803</v>
          </cell>
          <cell r="P210">
            <v>77.900000000000006</v>
          </cell>
          <cell r="Q210">
            <v>67.5</v>
          </cell>
          <cell r="R210">
            <v>95.3</v>
          </cell>
          <cell r="S210">
            <v>94.5</v>
          </cell>
          <cell r="T210">
            <v>99.2</v>
          </cell>
          <cell r="U210">
            <v>340.5</v>
          </cell>
          <cell r="V210">
            <v>407.7</v>
          </cell>
          <cell r="W210">
            <v>98.2</v>
          </cell>
          <cell r="X210">
            <v>68.5</v>
          </cell>
          <cell r="Z210">
            <v>3583</v>
          </cell>
          <cell r="AA210">
            <v>68.7</v>
          </cell>
          <cell r="AB210">
            <v>59.4</v>
          </cell>
          <cell r="AC210">
            <v>92.7</v>
          </cell>
          <cell r="AD210">
            <v>91.9</v>
          </cell>
          <cell r="AE210">
            <v>98.8</v>
          </cell>
          <cell r="AF210">
            <v>319.3</v>
          </cell>
          <cell r="AG210">
            <v>376.2</v>
          </cell>
          <cell r="AH210">
            <v>97.4</v>
          </cell>
          <cell r="AI210">
            <v>61.4</v>
          </cell>
        </row>
        <row r="211">
          <cell r="B211" t="str">
            <v>Yorkshire and the Humber</v>
          </cell>
          <cell r="D211">
            <v>29043</v>
          </cell>
          <cell r="E211">
            <v>56.4</v>
          </cell>
          <cell r="F211">
            <v>47.9</v>
          </cell>
          <cell r="G211">
            <v>90.8</v>
          </cell>
          <cell r="H211">
            <v>88.1</v>
          </cell>
          <cell r="I211">
            <v>97.8</v>
          </cell>
          <cell r="J211">
            <v>286.89999999999998</v>
          </cell>
          <cell r="K211">
            <v>332.3</v>
          </cell>
          <cell r="L211">
            <v>94.6</v>
          </cell>
          <cell r="M211">
            <v>50.9</v>
          </cell>
          <cell r="O211">
            <v>28172</v>
          </cell>
          <cell r="P211">
            <v>68.2</v>
          </cell>
          <cell r="Q211">
            <v>58.4</v>
          </cell>
          <cell r="R211">
            <v>94.1</v>
          </cell>
          <cell r="S211">
            <v>90.9</v>
          </cell>
          <cell r="T211">
            <v>98.7</v>
          </cell>
          <cell r="U211">
            <v>315.5</v>
          </cell>
          <cell r="V211">
            <v>374.6</v>
          </cell>
          <cell r="W211">
            <v>96.1</v>
          </cell>
          <cell r="X211">
            <v>60.2</v>
          </cell>
          <cell r="Z211">
            <v>57215</v>
          </cell>
          <cell r="AA211">
            <v>62.2</v>
          </cell>
          <cell r="AB211">
            <v>53.1</v>
          </cell>
          <cell r="AC211">
            <v>92.4</v>
          </cell>
          <cell r="AD211">
            <v>89.5</v>
          </cell>
          <cell r="AE211">
            <v>98.2</v>
          </cell>
          <cell r="AF211">
            <v>301</v>
          </cell>
          <cell r="AG211">
            <v>353.1</v>
          </cell>
          <cell r="AH211">
            <v>95.3</v>
          </cell>
          <cell r="AI211">
            <v>55.5</v>
          </cell>
        </row>
        <row r="212">
          <cell r="B212" t="str">
            <v>Barnsley</v>
          </cell>
          <cell r="D212">
            <v>1190</v>
          </cell>
          <cell r="E212">
            <v>49</v>
          </cell>
          <cell r="F212">
            <v>41.8</v>
          </cell>
          <cell r="G212">
            <v>88.9</v>
          </cell>
          <cell r="H212">
            <v>83.4</v>
          </cell>
          <cell r="I212">
            <v>97.6</v>
          </cell>
          <cell r="J212">
            <v>270.89999999999998</v>
          </cell>
          <cell r="K212">
            <v>312.3</v>
          </cell>
          <cell r="L212">
            <v>92.3</v>
          </cell>
          <cell r="M212">
            <v>44.2</v>
          </cell>
          <cell r="O212">
            <v>1195</v>
          </cell>
          <cell r="P212">
            <v>60.5</v>
          </cell>
          <cell r="Q212">
            <v>49.7</v>
          </cell>
          <cell r="R212">
            <v>92.8</v>
          </cell>
          <cell r="S212">
            <v>87</v>
          </cell>
          <cell r="T212">
            <v>98.8</v>
          </cell>
          <cell r="U212">
            <v>298.5</v>
          </cell>
          <cell r="V212">
            <v>354.5</v>
          </cell>
          <cell r="W212">
            <v>94.6</v>
          </cell>
          <cell r="X212">
            <v>51.2</v>
          </cell>
          <cell r="Z212">
            <v>2385</v>
          </cell>
          <cell r="AA212">
            <v>54.8</v>
          </cell>
          <cell r="AB212">
            <v>45.7</v>
          </cell>
          <cell r="AC212">
            <v>90.9</v>
          </cell>
          <cell r="AD212">
            <v>85.2</v>
          </cell>
          <cell r="AE212">
            <v>98.2</v>
          </cell>
          <cell r="AF212">
            <v>284.7</v>
          </cell>
          <cell r="AG212">
            <v>333.5</v>
          </cell>
          <cell r="AH212">
            <v>93.5</v>
          </cell>
          <cell r="AI212">
            <v>47.7</v>
          </cell>
        </row>
        <row r="213">
          <cell r="B213" t="str">
            <v>Bradford</v>
          </cell>
          <cell r="D213">
            <v>2998</v>
          </cell>
          <cell r="E213">
            <v>47.7</v>
          </cell>
          <cell r="F213">
            <v>38.6</v>
          </cell>
          <cell r="G213">
            <v>87.5</v>
          </cell>
          <cell r="H213">
            <v>84.8</v>
          </cell>
          <cell r="I213">
            <v>97.4</v>
          </cell>
          <cell r="J213">
            <v>267</v>
          </cell>
          <cell r="K213">
            <v>300.89999999999998</v>
          </cell>
          <cell r="L213">
            <v>94.2</v>
          </cell>
          <cell r="M213">
            <v>42</v>
          </cell>
          <cell r="O213">
            <v>2799</v>
          </cell>
          <cell r="P213">
            <v>61.6</v>
          </cell>
          <cell r="Q213">
            <v>48.6</v>
          </cell>
          <cell r="R213">
            <v>92.1</v>
          </cell>
          <cell r="S213">
            <v>86.2</v>
          </cell>
          <cell r="T213">
            <v>98.4</v>
          </cell>
          <cell r="U213">
            <v>303.60000000000002</v>
          </cell>
          <cell r="V213">
            <v>354.9</v>
          </cell>
          <cell r="W213">
            <v>93.2</v>
          </cell>
          <cell r="X213">
            <v>50.3</v>
          </cell>
          <cell r="Z213">
            <v>5797</v>
          </cell>
          <cell r="AA213">
            <v>54.4</v>
          </cell>
          <cell r="AB213">
            <v>43.4</v>
          </cell>
          <cell r="AC213">
            <v>89.7</v>
          </cell>
          <cell r="AD213">
            <v>85.5</v>
          </cell>
          <cell r="AE213">
            <v>97.9</v>
          </cell>
          <cell r="AF213">
            <v>284.7</v>
          </cell>
          <cell r="AG213">
            <v>327</v>
          </cell>
          <cell r="AH213">
            <v>93.7</v>
          </cell>
          <cell r="AI213">
            <v>46</v>
          </cell>
        </row>
        <row r="214">
          <cell r="B214" t="str">
            <v>Calderdale</v>
          </cell>
          <cell r="D214">
            <v>1299</v>
          </cell>
          <cell r="E214">
            <v>65.8</v>
          </cell>
          <cell r="F214">
            <v>54.8</v>
          </cell>
          <cell r="G214">
            <v>95</v>
          </cell>
          <cell r="H214">
            <v>92.6</v>
          </cell>
          <cell r="I214">
            <v>98.5</v>
          </cell>
          <cell r="J214">
            <v>310</v>
          </cell>
          <cell r="K214">
            <v>368.8</v>
          </cell>
          <cell r="L214">
            <v>96.6</v>
          </cell>
          <cell r="M214">
            <v>56.7</v>
          </cell>
          <cell r="O214">
            <v>1288</v>
          </cell>
          <cell r="P214">
            <v>75.3</v>
          </cell>
          <cell r="Q214">
            <v>64</v>
          </cell>
          <cell r="R214">
            <v>96.2</v>
          </cell>
          <cell r="S214">
            <v>93.7</v>
          </cell>
          <cell r="T214">
            <v>99.3</v>
          </cell>
          <cell r="U214">
            <v>336.4</v>
          </cell>
          <cell r="V214">
            <v>412.2</v>
          </cell>
          <cell r="W214">
            <v>98.1</v>
          </cell>
          <cell r="X214">
            <v>64.599999999999994</v>
          </cell>
          <cell r="Z214">
            <v>2587</v>
          </cell>
          <cell r="AA214">
            <v>70.5</v>
          </cell>
          <cell r="AB214">
            <v>59.4</v>
          </cell>
          <cell r="AC214">
            <v>95.6</v>
          </cell>
          <cell r="AD214">
            <v>93.2</v>
          </cell>
          <cell r="AE214">
            <v>98.9</v>
          </cell>
          <cell r="AF214">
            <v>323.2</v>
          </cell>
          <cell r="AG214">
            <v>390.4</v>
          </cell>
          <cell r="AH214">
            <v>97.4</v>
          </cell>
          <cell r="AI214">
            <v>60.6</v>
          </cell>
        </row>
        <row r="215">
          <cell r="B215" t="str">
            <v>Doncaster</v>
          </cell>
          <cell r="D215">
            <v>1718</v>
          </cell>
          <cell r="E215">
            <v>50.2</v>
          </cell>
          <cell r="F215">
            <v>42.5</v>
          </cell>
          <cell r="G215">
            <v>89.7</v>
          </cell>
          <cell r="H215">
            <v>87.1</v>
          </cell>
          <cell r="I215">
            <v>97</v>
          </cell>
          <cell r="J215">
            <v>274.3</v>
          </cell>
          <cell r="K215">
            <v>312.3</v>
          </cell>
          <cell r="L215">
            <v>93.6</v>
          </cell>
          <cell r="M215">
            <v>47.1</v>
          </cell>
          <cell r="O215">
            <v>1649</v>
          </cell>
          <cell r="P215">
            <v>65.400000000000006</v>
          </cell>
          <cell r="Q215">
            <v>54.8</v>
          </cell>
          <cell r="R215">
            <v>94.9</v>
          </cell>
          <cell r="S215">
            <v>90.8</v>
          </cell>
          <cell r="T215">
            <v>98.7</v>
          </cell>
          <cell r="U215">
            <v>307.5</v>
          </cell>
          <cell r="V215">
            <v>357.2</v>
          </cell>
          <cell r="W215">
            <v>94.5</v>
          </cell>
          <cell r="X215">
            <v>57.1</v>
          </cell>
          <cell r="Z215">
            <v>3367</v>
          </cell>
          <cell r="AA215">
            <v>57.7</v>
          </cell>
          <cell r="AB215">
            <v>48.5</v>
          </cell>
          <cell r="AC215">
            <v>92.2</v>
          </cell>
          <cell r="AD215">
            <v>88.9</v>
          </cell>
          <cell r="AE215">
            <v>97.8</v>
          </cell>
          <cell r="AF215">
            <v>290.5</v>
          </cell>
          <cell r="AG215">
            <v>334.3</v>
          </cell>
          <cell r="AH215">
            <v>94.1</v>
          </cell>
          <cell r="AI215">
            <v>52</v>
          </cell>
        </row>
        <row r="216">
          <cell r="B216" t="str">
            <v>East Riding of Yorkshire</v>
          </cell>
          <cell r="D216">
            <v>1850</v>
          </cell>
          <cell r="E216">
            <v>59.5</v>
          </cell>
          <cell r="F216">
            <v>51.2</v>
          </cell>
          <cell r="G216">
            <v>92.4</v>
          </cell>
          <cell r="H216">
            <v>91</v>
          </cell>
          <cell r="I216">
            <v>99.2</v>
          </cell>
          <cell r="J216">
            <v>295.60000000000002</v>
          </cell>
          <cell r="K216">
            <v>339.2</v>
          </cell>
          <cell r="L216">
            <v>97</v>
          </cell>
          <cell r="M216">
            <v>54.5</v>
          </cell>
          <cell r="O216">
            <v>1910</v>
          </cell>
          <cell r="P216">
            <v>72.900000000000006</v>
          </cell>
          <cell r="Q216">
            <v>63.3</v>
          </cell>
          <cell r="R216">
            <v>95.1</v>
          </cell>
          <cell r="S216">
            <v>94.1</v>
          </cell>
          <cell r="T216">
            <v>99</v>
          </cell>
          <cell r="U216">
            <v>326.7</v>
          </cell>
          <cell r="V216">
            <v>388</v>
          </cell>
          <cell r="W216">
            <v>97.5</v>
          </cell>
          <cell r="X216">
            <v>65.5</v>
          </cell>
          <cell r="Z216">
            <v>3760</v>
          </cell>
          <cell r="AA216">
            <v>66.3</v>
          </cell>
          <cell r="AB216">
            <v>57.3</v>
          </cell>
          <cell r="AC216">
            <v>93.8</v>
          </cell>
          <cell r="AD216">
            <v>92.6</v>
          </cell>
          <cell r="AE216">
            <v>99.1</v>
          </cell>
          <cell r="AF216">
            <v>311.39999999999998</v>
          </cell>
          <cell r="AG216">
            <v>364</v>
          </cell>
          <cell r="AH216">
            <v>97.3</v>
          </cell>
          <cell r="AI216">
            <v>60.1</v>
          </cell>
        </row>
        <row r="217">
          <cell r="B217" t="str">
            <v>Kingston upon Hull, City of</v>
          </cell>
          <cell r="D217">
            <v>1294</v>
          </cell>
          <cell r="E217">
            <v>47.8</v>
          </cell>
          <cell r="F217">
            <v>40.5</v>
          </cell>
          <cell r="G217">
            <v>88.9</v>
          </cell>
          <cell r="H217">
            <v>84.7</v>
          </cell>
          <cell r="I217">
            <v>96.8</v>
          </cell>
          <cell r="J217">
            <v>266.2</v>
          </cell>
          <cell r="K217">
            <v>300</v>
          </cell>
          <cell r="L217">
            <v>92.4</v>
          </cell>
          <cell r="M217">
            <v>44.6</v>
          </cell>
          <cell r="O217">
            <v>1281</v>
          </cell>
          <cell r="P217">
            <v>55.9</v>
          </cell>
          <cell r="Q217">
            <v>47.3</v>
          </cell>
          <cell r="R217">
            <v>91.5</v>
          </cell>
          <cell r="S217">
            <v>87.4</v>
          </cell>
          <cell r="T217">
            <v>98</v>
          </cell>
          <cell r="U217">
            <v>288.3</v>
          </cell>
          <cell r="V217">
            <v>329.1</v>
          </cell>
          <cell r="W217">
            <v>94.8</v>
          </cell>
          <cell r="X217">
            <v>49.9</v>
          </cell>
          <cell r="Z217">
            <v>2575</v>
          </cell>
          <cell r="AA217">
            <v>51.8</v>
          </cell>
          <cell r="AB217">
            <v>43.9</v>
          </cell>
          <cell r="AC217">
            <v>90.2</v>
          </cell>
          <cell r="AD217">
            <v>86</v>
          </cell>
          <cell r="AE217">
            <v>97.4</v>
          </cell>
          <cell r="AF217">
            <v>277.2</v>
          </cell>
          <cell r="AG217">
            <v>314.39999999999998</v>
          </cell>
          <cell r="AH217">
            <v>93.6</v>
          </cell>
          <cell r="AI217">
            <v>47.2</v>
          </cell>
        </row>
        <row r="218">
          <cell r="B218" t="str">
            <v>Kirklees</v>
          </cell>
          <cell r="D218">
            <v>2364</v>
          </cell>
          <cell r="E218">
            <v>59.6</v>
          </cell>
          <cell r="F218">
            <v>50.3</v>
          </cell>
          <cell r="G218">
            <v>95</v>
          </cell>
          <cell r="H218">
            <v>92.2</v>
          </cell>
          <cell r="I218">
            <v>98.9</v>
          </cell>
          <cell r="J218">
            <v>300.10000000000002</v>
          </cell>
          <cell r="K218">
            <v>354.4</v>
          </cell>
          <cell r="L218">
            <v>96.5</v>
          </cell>
          <cell r="M218">
            <v>53.1</v>
          </cell>
          <cell r="O218">
            <v>2302</v>
          </cell>
          <cell r="P218">
            <v>71.099999999999994</v>
          </cell>
          <cell r="Q218">
            <v>60</v>
          </cell>
          <cell r="R218">
            <v>96.7</v>
          </cell>
          <cell r="S218">
            <v>93.1</v>
          </cell>
          <cell r="T218">
            <v>99.3</v>
          </cell>
          <cell r="U218">
            <v>323.60000000000002</v>
          </cell>
          <cell r="V218">
            <v>390.6</v>
          </cell>
          <cell r="W218">
            <v>97</v>
          </cell>
          <cell r="X218">
            <v>61.7</v>
          </cell>
          <cell r="Z218">
            <v>4666</v>
          </cell>
          <cell r="AA218">
            <v>65.3</v>
          </cell>
          <cell r="AB218">
            <v>55.1</v>
          </cell>
          <cell r="AC218">
            <v>95.8</v>
          </cell>
          <cell r="AD218">
            <v>92.7</v>
          </cell>
          <cell r="AE218">
            <v>99.1</v>
          </cell>
          <cell r="AF218">
            <v>311.7</v>
          </cell>
          <cell r="AG218">
            <v>372.3</v>
          </cell>
          <cell r="AH218">
            <v>96.8</v>
          </cell>
          <cell r="AI218">
            <v>57.4</v>
          </cell>
        </row>
        <row r="219">
          <cell r="B219" t="str">
            <v>Leeds</v>
          </cell>
          <cell r="D219">
            <v>3994</v>
          </cell>
          <cell r="E219">
            <v>55</v>
          </cell>
          <cell r="F219">
            <v>45.9</v>
          </cell>
          <cell r="G219">
            <v>89.2</v>
          </cell>
          <cell r="H219">
            <v>84.6</v>
          </cell>
          <cell r="I219">
            <v>97.5</v>
          </cell>
          <cell r="J219">
            <v>283.10000000000002</v>
          </cell>
          <cell r="K219">
            <v>324.8</v>
          </cell>
          <cell r="L219">
            <v>92.9</v>
          </cell>
          <cell r="M219">
            <v>48.9</v>
          </cell>
          <cell r="O219">
            <v>3721</v>
          </cell>
          <cell r="P219">
            <v>65.2</v>
          </cell>
          <cell r="Q219">
            <v>54.8</v>
          </cell>
          <cell r="R219">
            <v>91.6</v>
          </cell>
          <cell r="S219">
            <v>87.1</v>
          </cell>
          <cell r="T219">
            <v>98</v>
          </cell>
          <cell r="U219">
            <v>308.8</v>
          </cell>
          <cell r="V219">
            <v>361.4</v>
          </cell>
          <cell r="W219">
            <v>93.7</v>
          </cell>
          <cell r="X219">
            <v>56.5</v>
          </cell>
          <cell r="Z219">
            <v>7715</v>
          </cell>
          <cell r="AA219">
            <v>59.9</v>
          </cell>
          <cell r="AB219">
            <v>50.2</v>
          </cell>
          <cell r="AC219">
            <v>90.3</v>
          </cell>
          <cell r="AD219">
            <v>85.8</v>
          </cell>
          <cell r="AE219">
            <v>97.7</v>
          </cell>
          <cell r="AF219">
            <v>295.5</v>
          </cell>
          <cell r="AG219">
            <v>342.4</v>
          </cell>
          <cell r="AH219">
            <v>93.3</v>
          </cell>
          <cell r="AI219">
            <v>52.6</v>
          </cell>
        </row>
        <row r="220">
          <cell r="B220" t="str">
            <v>North East Lincolnshire</v>
          </cell>
          <cell r="D220">
            <v>896</v>
          </cell>
          <cell r="E220">
            <v>57.3</v>
          </cell>
          <cell r="F220">
            <v>50.8</v>
          </cell>
          <cell r="G220">
            <v>89.4</v>
          </cell>
          <cell r="H220">
            <v>88.2</v>
          </cell>
          <cell r="I220">
            <v>95.9</v>
          </cell>
          <cell r="J220">
            <v>278.8</v>
          </cell>
          <cell r="K220">
            <v>321.3</v>
          </cell>
          <cell r="L220">
            <v>93.6</v>
          </cell>
          <cell r="M220">
            <v>54.9</v>
          </cell>
          <cell r="O220">
            <v>846</v>
          </cell>
          <cell r="P220">
            <v>65.400000000000006</v>
          </cell>
          <cell r="Q220">
            <v>58.9</v>
          </cell>
          <cell r="R220">
            <v>94.3</v>
          </cell>
          <cell r="S220">
            <v>92.7</v>
          </cell>
          <cell r="T220">
            <v>98.5</v>
          </cell>
          <cell r="U220">
            <v>301.89999999999998</v>
          </cell>
          <cell r="V220">
            <v>349.8</v>
          </cell>
          <cell r="W220">
            <v>96.7</v>
          </cell>
          <cell r="X220">
            <v>61.7</v>
          </cell>
          <cell r="Z220">
            <v>1742</v>
          </cell>
          <cell r="AA220">
            <v>61.2</v>
          </cell>
          <cell r="AB220">
            <v>54.7</v>
          </cell>
          <cell r="AC220">
            <v>91.8</v>
          </cell>
          <cell r="AD220">
            <v>90.4</v>
          </cell>
          <cell r="AE220">
            <v>97.1</v>
          </cell>
          <cell r="AF220">
            <v>290</v>
          </cell>
          <cell r="AG220">
            <v>335.1</v>
          </cell>
          <cell r="AH220">
            <v>95.1</v>
          </cell>
          <cell r="AI220">
            <v>58.2</v>
          </cell>
        </row>
        <row r="221">
          <cell r="B221" t="str">
            <v>North Lincolnshire</v>
          </cell>
          <cell r="D221">
            <v>953</v>
          </cell>
          <cell r="E221">
            <v>56.3</v>
          </cell>
          <cell r="F221">
            <v>49.7</v>
          </cell>
          <cell r="G221">
            <v>87.7</v>
          </cell>
          <cell r="H221">
            <v>86.7</v>
          </cell>
          <cell r="I221">
            <v>97.5</v>
          </cell>
          <cell r="J221">
            <v>280.89999999999998</v>
          </cell>
          <cell r="K221">
            <v>326.39999999999998</v>
          </cell>
          <cell r="L221">
            <v>95.5</v>
          </cell>
          <cell r="M221">
            <v>52.7</v>
          </cell>
          <cell r="O221">
            <v>925</v>
          </cell>
          <cell r="P221">
            <v>65.599999999999994</v>
          </cell>
          <cell r="Q221">
            <v>58.6</v>
          </cell>
          <cell r="R221">
            <v>92.8</v>
          </cell>
          <cell r="S221">
            <v>91.5</v>
          </cell>
          <cell r="T221">
            <v>98.7</v>
          </cell>
          <cell r="U221">
            <v>304.7</v>
          </cell>
          <cell r="V221">
            <v>356.6</v>
          </cell>
          <cell r="W221">
            <v>97.5</v>
          </cell>
          <cell r="X221">
            <v>60.9</v>
          </cell>
          <cell r="Z221">
            <v>1878</v>
          </cell>
          <cell r="AA221">
            <v>60.9</v>
          </cell>
          <cell r="AB221">
            <v>54.1</v>
          </cell>
          <cell r="AC221">
            <v>90.2</v>
          </cell>
          <cell r="AD221">
            <v>89</v>
          </cell>
          <cell r="AE221">
            <v>98.1</v>
          </cell>
          <cell r="AF221">
            <v>292.60000000000002</v>
          </cell>
          <cell r="AG221">
            <v>341.3</v>
          </cell>
          <cell r="AH221">
            <v>96.5</v>
          </cell>
          <cell r="AI221">
            <v>56.7</v>
          </cell>
        </row>
        <row r="222">
          <cell r="B222" t="str">
            <v>North Yorkshire</v>
          </cell>
          <cell r="D222">
            <v>3275</v>
          </cell>
          <cell r="E222">
            <v>62.9</v>
          </cell>
          <cell r="F222">
            <v>53.4</v>
          </cell>
          <cell r="G222">
            <v>94.5</v>
          </cell>
          <cell r="H222">
            <v>90.8</v>
          </cell>
          <cell r="I222">
            <v>98.1</v>
          </cell>
          <cell r="J222">
            <v>310.3</v>
          </cell>
          <cell r="K222">
            <v>371.5</v>
          </cell>
          <cell r="L222">
            <v>93.8</v>
          </cell>
          <cell r="M222">
            <v>55.6</v>
          </cell>
          <cell r="O222">
            <v>3275</v>
          </cell>
          <cell r="P222">
            <v>75.2</v>
          </cell>
          <cell r="Q222">
            <v>66.7</v>
          </cell>
          <cell r="R222">
            <v>96.5</v>
          </cell>
          <cell r="S222">
            <v>94.3</v>
          </cell>
          <cell r="T222">
            <v>99.1</v>
          </cell>
          <cell r="U222">
            <v>337.4</v>
          </cell>
          <cell r="V222">
            <v>416</v>
          </cell>
          <cell r="W222">
            <v>96.8</v>
          </cell>
          <cell r="X222">
            <v>68.2</v>
          </cell>
          <cell r="Z222">
            <v>6550</v>
          </cell>
          <cell r="AA222">
            <v>69.099999999999994</v>
          </cell>
          <cell r="AB222">
            <v>60.1</v>
          </cell>
          <cell r="AC222">
            <v>95.5</v>
          </cell>
          <cell r="AD222">
            <v>92.5</v>
          </cell>
          <cell r="AE222">
            <v>98.6</v>
          </cell>
          <cell r="AF222">
            <v>323.89999999999998</v>
          </cell>
          <cell r="AG222">
            <v>393.7</v>
          </cell>
          <cell r="AH222">
            <v>95.3</v>
          </cell>
          <cell r="AI222">
            <v>61.9</v>
          </cell>
        </row>
        <row r="223">
          <cell r="B223" t="str">
            <v>Rotherham</v>
          </cell>
          <cell r="D223">
            <v>1737</v>
          </cell>
          <cell r="E223">
            <v>58.6</v>
          </cell>
          <cell r="F223">
            <v>52.2</v>
          </cell>
          <cell r="G223">
            <v>90.3</v>
          </cell>
          <cell r="H223">
            <v>88.4</v>
          </cell>
          <cell r="I223">
            <v>98.4</v>
          </cell>
          <cell r="J223">
            <v>283.5</v>
          </cell>
          <cell r="K223">
            <v>324.8</v>
          </cell>
          <cell r="L223">
            <v>95</v>
          </cell>
          <cell r="M223">
            <v>56.4</v>
          </cell>
          <cell r="O223">
            <v>1643</v>
          </cell>
          <cell r="P223">
            <v>70.5</v>
          </cell>
          <cell r="Q223">
            <v>61.7</v>
          </cell>
          <cell r="R223">
            <v>95.2</v>
          </cell>
          <cell r="S223">
            <v>92.9</v>
          </cell>
          <cell r="T223">
            <v>99.3</v>
          </cell>
          <cell r="U223">
            <v>313.60000000000002</v>
          </cell>
          <cell r="V223">
            <v>367.1</v>
          </cell>
          <cell r="W223">
            <v>97.6</v>
          </cell>
          <cell r="X223">
            <v>64.2</v>
          </cell>
          <cell r="Z223">
            <v>3380</v>
          </cell>
          <cell r="AA223">
            <v>64.400000000000006</v>
          </cell>
          <cell r="AB223">
            <v>56.8</v>
          </cell>
          <cell r="AC223">
            <v>92.7</v>
          </cell>
          <cell r="AD223">
            <v>90.6</v>
          </cell>
          <cell r="AE223">
            <v>98.8</v>
          </cell>
          <cell r="AF223">
            <v>298.10000000000002</v>
          </cell>
          <cell r="AG223">
            <v>345.3</v>
          </cell>
          <cell r="AH223">
            <v>96.2</v>
          </cell>
          <cell r="AI223">
            <v>60.2</v>
          </cell>
        </row>
        <row r="224">
          <cell r="B224" t="str">
            <v>Sheffield</v>
          </cell>
          <cell r="D224">
            <v>2783</v>
          </cell>
          <cell r="E224">
            <v>55.8</v>
          </cell>
          <cell r="F224">
            <v>47.8</v>
          </cell>
          <cell r="G224">
            <v>89.3</v>
          </cell>
          <cell r="H224">
            <v>87.5</v>
          </cell>
          <cell r="I224">
            <v>97.1</v>
          </cell>
          <cell r="J224">
            <v>283.10000000000002</v>
          </cell>
          <cell r="K224">
            <v>327</v>
          </cell>
          <cell r="L224">
            <v>94.2</v>
          </cell>
          <cell r="M224">
            <v>50.3</v>
          </cell>
          <cell r="O224">
            <v>2662</v>
          </cell>
          <cell r="P224">
            <v>66.7</v>
          </cell>
          <cell r="Q224">
            <v>58.5</v>
          </cell>
          <cell r="R224">
            <v>91.9</v>
          </cell>
          <cell r="S224">
            <v>89.6</v>
          </cell>
          <cell r="T224">
            <v>98.1</v>
          </cell>
          <cell r="U224">
            <v>309.7</v>
          </cell>
          <cell r="V224">
            <v>364.4</v>
          </cell>
          <cell r="W224">
            <v>97</v>
          </cell>
          <cell r="X224">
            <v>60.8</v>
          </cell>
          <cell r="Z224">
            <v>5445</v>
          </cell>
          <cell r="AA224">
            <v>61.1</v>
          </cell>
          <cell r="AB224">
            <v>53</v>
          </cell>
          <cell r="AC224">
            <v>90.5</v>
          </cell>
          <cell r="AD224">
            <v>88.5</v>
          </cell>
          <cell r="AE224">
            <v>97.6</v>
          </cell>
          <cell r="AF224">
            <v>296.10000000000002</v>
          </cell>
          <cell r="AG224">
            <v>345.3</v>
          </cell>
          <cell r="AH224">
            <v>95.6</v>
          </cell>
          <cell r="AI224">
            <v>55.5</v>
          </cell>
        </row>
        <row r="225">
          <cell r="B225" t="str">
            <v>Wakefield</v>
          </cell>
          <cell r="D225">
            <v>1868</v>
          </cell>
          <cell r="E225">
            <v>57.8</v>
          </cell>
          <cell r="F225">
            <v>50.3</v>
          </cell>
          <cell r="G225">
            <v>91.3</v>
          </cell>
          <cell r="H225">
            <v>89.9</v>
          </cell>
          <cell r="I225">
            <v>98.1</v>
          </cell>
          <cell r="J225">
            <v>284.39999999999998</v>
          </cell>
          <cell r="K225">
            <v>326.89999999999998</v>
          </cell>
          <cell r="L225">
            <v>97.3</v>
          </cell>
          <cell r="M225">
            <v>53.6</v>
          </cell>
          <cell r="O225">
            <v>1803</v>
          </cell>
          <cell r="P225">
            <v>71.8</v>
          </cell>
          <cell r="Q225">
            <v>63.8</v>
          </cell>
          <cell r="R225">
            <v>95</v>
          </cell>
          <cell r="S225">
            <v>94.2</v>
          </cell>
          <cell r="T225">
            <v>99.1</v>
          </cell>
          <cell r="U225">
            <v>319.2</v>
          </cell>
          <cell r="V225">
            <v>378.9</v>
          </cell>
          <cell r="W225">
            <v>98.8</v>
          </cell>
          <cell r="X225">
            <v>65.099999999999994</v>
          </cell>
          <cell r="Z225">
            <v>3671</v>
          </cell>
          <cell r="AA225">
            <v>64.7</v>
          </cell>
          <cell r="AB225">
            <v>56.9</v>
          </cell>
          <cell r="AC225">
            <v>93.1</v>
          </cell>
          <cell r="AD225">
            <v>92</v>
          </cell>
          <cell r="AE225">
            <v>98.6</v>
          </cell>
          <cell r="AF225">
            <v>301.5</v>
          </cell>
          <cell r="AG225">
            <v>352.4</v>
          </cell>
          <cell r="AH225">
            <v>98</v>
          </cell>
          <cell r="AI225">
            <v>59.2</v>
          </cell>
        </row>
        <row r="226">
          <cell r="B226" t="str">
            <v>York</v>
          </cell>
          <cell r="D226">
            <v>824</v>
          </cell>
          <cell r="E226">
            <v>67.2</v>
          </cell>
          <cell r="F226">
            <v>56.4</v>
          </cell>
          <cell r="G226">
            <v>93.9</v>
          </cell>
          <cell r="H226">
            <v>93.6</v>
          </cell>
          <cell r="I226">
            <v>98.4</v>
          </cell>
          <cell r="J226">
            <v>312</v>
          </cell>
          <cell r="K226">
            <v>376.2</v>
          </cell>
          <cell r="L226">
            <v>97.2</v>
          </cell>
          <cell r="M226">
            <v>57.5</v>
          </cell>
          <cell r="O226">
            <v>873</v>
          </cell>
          <cell r="P226">
            <v>77.8</v>
          </cell>
          <cell r="Q226">
            <v>66.900000000000006</v>
          </cell>
          <cell r="R226">
            <v>96.7</v>
          </cell>
          <cell r="S226">
            <v>95</v>
          </cell>
          <cell r="T226">
            <v>98.4</v>
          </cell>
          <cell r="U226">
            <v>339.6</v>
          </cell>
          <cell r="V226">
            <v>418.3</v>
          </cell>
          <cell r="W226">
            <v>97.6</v>
          </cell>
          <cell r="X226">
            <v>67.099999999999994</v>
          </cell>
          <cell r="Z226">
            <v>1697</v>
          </cell>
          <cell r="AA226">
            <v>72.7</v>
          </cell>
          <cell r="AB226">
            <v>61.8</v>
          </cell>
          <cell r="AC226">
            <v>95.3</v>
          </cell>
          <cell r="AD226">
            <v>94.3</v>
          </cell>
          <cell r="AE226">
            <v>98.4</v>
          </cell>
          <cell r="AF226">
            <v>326.2</v>
          </cell>
          <cell r="AG226">
            <v>397.8</v>
          </cell>
          <cell r="AH226">
            <v>97.4</v>
          </cell>
          <cell r="AI226">
            <v>62.5</v>
          </cell>
        </row>
        <row r="227">
          <cell r="B227" t="str">
            <v>East Midlands</v>
          </cell>
          <cell r="D227">
            <v>25327</v>
          </cell>
          <cell r="E227">
            <v>56.8</v>
          </cell>
          <cell r="F227">
            <v>47.5</v>
          </cell>
          <cell r="G227">
            <v>91.9</v>
          </cell>
          <cell r="H227">
            <v>89.6</v>
          </cell>
          <cell r="I227">
            <v>97.7</v>
          </cell>
          <cell r="J227">
            <v>290.89999999999998</v>
          </cell>
          <cell r="K227">
            <v>335.1</v>
          </cell>
          <cell r="L227">
            <v>94.7</v>
          </cell>
          <cell r="M227">
            <v>50.2</v>
          </cell>
          <cell r="O227">
            <v>24039</v>
          </cell>
          <cell r="P227">
            <v>68.8</v>
          </cell>
          <cell r="Q227">
            <v>59.2</v>
          </cell>
          <cell r="R227">
            <v>94.6</v>
          </cell>
          <cell r="S227">
            <v>92.4</v>
          </cell>
          <cell r="T227">
            <v>98.7</v>
          </cell>
          <cell r="U227">
            <v>318.7</v>
          </cell>
          <cell r="V227">
            <v>374.2</v>
          </cell>
          <cell r="W227">
            <v>96.4</v>
          </cell>
          <cell r="X227">
            <v>61.2</v>
          </cell>
          <cell r="Z227">
            <v>49366</v>
          </cell>
          <cell r="AA227">
            <v>62.6</v>
          </cell>
          <cell r="AB227">
            <v>53.2</v>
          </cell>
          <cell r="AC227">
            <v>93.2</v>
          </cell>
          <cell r="AD227">
            <v>91</v>
          </cell>
          <cell r="AE227">
            <v>98.2</v>
          </cell>
          <cell r="AF227">
            <v>304.39999999999998</v>
          </cell>
          <cell r="AG227">
            <v>354.2</v>
          </cell>
          <cell r="AH227">
            <v>95.6</v>
          </cell>
          <cell r="AI227">
            <v>55.6</v>
          </cell>
        </row>
        <row r="228">
          <cell r="B228" t="str">
            <v>Derby</v>
          </cell>
          <cell r="D228">
            <v>1470</v>
          </cell>
          <cell r="E228">
            <v>53</v>
          </cell>
          <cell r="F228">
            <v>42.9</v>
          </cell>
          <cell r="G228">
            <v>91.6</v>
          </cell>
          <cell r="H228">
            <v>90.3</v>
          </cell>
          <cell r="I228">
            <v>97.4</v>
          </cell>
          <cell r="J228">
            <v>285.3</v>
          </cell>
          <cell r="K228">
            <v>320.8</v>
          </cell>
          <cell r="L228">
            <v>95.4</v>
          </cell>
          <cell r="M228">
            <v>45.9</v>
          </cell>
          <cell r="O228">
            <v>1388</v>
          </cell>
          <cell r="P228">
            <v>64.3</v>
          </cell>
          <cell r="Q228">
            <v>55.4</v>
          </cell>
          <cell r="R228">
            <v>93.3</v>
          </cell>
          <cell r="S228">
            <v>91.6</v>
          </cell>
          <cell r="T228">
            <v>98.2</v>
          </cell>
          <cell r="U228">
            <v>307.5</v>
          </cell>
          <cell r="V228">
            <v>350.4</v>
          </cell>
          <cell r="W228">
            <v>96.5</v>
          </cell>
          <cell r="X228">
            <v>58.2</v>
          </cell>
          <cell r="Z228">
            <v>2858</v>
          </cell>
          <cell r="AA228">
            <v>58.5</v>
          </cell>
          <cell r="AB228">
            <v>49</v>
          </cell>
          <cell r="AC228">
            <v>92.4</v>
          </cell>
          <cell r="AD228">
            <v>91</v>
          </cell>
          <cell r="AE228">
            <v>97.8</v>
          </cell>
          <cell r="AF228">
            <v>296.10000000000002</v>
          </cell>
          <cell r="AG228">
            <v>335.1</v>
          </cell>
          <cell r="AH228">
            <v>96</v>
          </cell>
          <cell r="AI228">
            <v>51.9</v>
          </cell>
        </row>
        <row r="229">
          <cell r="B229" t="str">
            <v>Derbyshire</v>
          </cell>
          <cell r="D229">
            <v>4349</v>
          </cell>
          <cell r="E229">
            <v>56.6</v>
          </cell>
          <cell r="F229">
            <v>46.8</v>
          </cell>
          <cell r="G229">
            <v>92.9</v>
          </cell>
          <cell r="H229">
            <v>90.9</v>
          </cell>
          <cell r="I229">
            <v>98.4</v>
          </cell>
          <cell r="J229">
            <v>291</v>
          </cell>
          <cell r="K229">
            <v>330.5</v>
          </cell>
          <cell r="L229">
            <v>95.7</v>
          </cell>
          <cell r="M229">
            <v>49.4</v>
          </cell>
          <cell r="O229">
            <v>3955</v>
          </cell>
          <cell r="P229">
            <v>69.2</v>
          </cell>
          <cell r="Q229">
            <v>59.7</v>
          </cell>
          <cell r="R229">
            <v>95.6</v>
          </cell>
          <cell r="S229">
            <v>94</v>
          </cell>
          <cell r="T229">
            <v>98.9</v>
          </cell>
          <cell r="U229">
            <v>320.60000000000002</v>
          </cell>
          <cell r="V229">
            <v>370.9</v>
          </cell>
          <cell r="W229">
            <v>97.4</v>
          </cell>
          <cell r="X229">
            <v>61.9</v>
          </cell>
          <cell r="Z229">
            <v>8304</v>
          </cell>
          <cell r="AA229">
            <v>62.6</v>
          </cell>
          <cell r="AB229">
            <v>52.9</v>
          </cell>
          <cell r="AC229">
            <v>94.2</v>
          </cell>
          <cell r="AD229">
            <v>92.4</v>
          </cell>
          <cell r="AE229">
            <v>98.6</v>
          </cell>
          <cell r="AF229">
            <v>305.10000000000002</v>
          </cell>
          <cell r="AG229">
            <v>349.8</v>
          </cell>
          <cell r="AH229">
            <v>96.6</v>
          </cell>
          <cell r="AI229">
            <v>55.4</v>
          </cell>
        </row>
        <row r="230">
          <cell r="B230" t="str">
            <v>Leicester</v>
          </cell>
          <cell r="D230">
            <v>1718</v>
          </cell>
          <cell r="E230">
            <v>54.4</v>
          </cell>
          <cell r="F230">
            <v>44.9</v>
          </cell>
          <cell r="G230">
            <v>88.7</v>
          </cell>
          <cell r="H230">
            <v>86.7</v>
          </cell>
          <cell r="I230">
            <v>95.9</v>
          </cell>
          <cell r="J230">
            <v>281.39999999999998</v>
          </cell>
          <cell r="K230">
            <v>325.2</v>
          </cell>
          <cell r="L230">
            <v>91.8</v>
          </cell>
          <cell r="M230">
            <v>47</v>
          </cell>
          <cell r="O230">
            <v>1627</v>
          </cell>
          <cell r="P230">
            <v>68.900000000000006</v>
          </cell>
          <cell r="Q230">
            <v>57.8</v>
          </cell>
          <cell r="R230">
            <v>93.8</v>
          </cell>
          <cell r="S230">
            <v>90.5</v>
          </cell>
          <cell r="T230">
            <v>98.3</v>
          </cell>
          <cell r="U230">
            <v>313.2</v>
          </cell>
          <cell r="V230">
            <v>370.8</v>
          </cell>
          <cell r="W230">
            <v>95.1</v>
          </cell>
          <cell r="X230">
            <v>58.5</v>
          </cell>
          <cell r="Z230">
            <v>3345</v>
          </cell>
          <cell r="AA230">
            <v>61.4</v>
          </cell>
          <cell r="AB230">
            <v>51.2</v>
          </cell>
          <cell r="AC230">
            <v>91.2</v>
          </cell>
          <cell r="AD230">
            <v>88.5</v>
          </cell>
          <cell r="AE230">
            <v>97.1</v>
          </cell>
          <cell r="AF230">
            <v>296.89999999999998</v>
          </cell>
          <cell r="AG230">
            <v>347.4</v>
          </cell>
          <cell r="AH230">
            <v>93.4</v>
          </cell>
          <cell r="AI230">
            <v>52.6</v>
          </cell>
        </row>
        <row r="231">
          <cell r="B231" t="str">
            <v>Leicestershire</v>
          </cell>
          <cell r="D231">
            <v>3788</v>
          </cell>
          <cell r="E231">
            <v>60.3</v>
          </cell>
          <cell r="F231">
            <v>50.4</v>
          </cell>
          <cell r="G231">
            <v>92.1</v>
          </cell>
          <cell r="H231">
            <v>90.7</v>
          </cell>
          <cell r="I231">
            <v>98</v>
          </cell>
          <cell r="J231">
            <v>299</v>
          </cell>
          <cell r="K231">
            <v>346.5</v>
          </cell>
          <cell r="L231">
            <v>95.4</v>
          </cell>
          <cell r="M231">
            <v>52.6</v>
          </cell>
          <cell r="O231">
            <v>3455</v>
          </cell>
          <cell r="P231">
            <v>72.099999999999994</v>
          </cell>
          <cell r="Q231">
            <v>62.1</v>
          </cell>
          <cell r="R231">
            <v>94.7</v>
          </cell>
          <cell r="S231">
            <v>93.1</v>
          </cell>
          <cell r="T231">
            <v>98.5</v>
          </cell>
          <cell r="U231">
            <v>325.39999999999998</v>
          </cell>
          <cell r="V231">
            <v>382</v>
          </cell>
          <cell r="W231">
            <v>96.8</v>
          </cell>
          <cell r="X231">
            <v>63.7</v>
          </cell>
          <cell r="Z231">
            <v>7243</v>
          </cell>
          <cell r="AA231">
            <v>66</v>
          </cell>
          <cell r="AB231">
            <v>56</v>
          </cell>
          <cell r="AC231">
            <v>93.3</v>
          </cell>
          <cell r="AD231">
            <v>91.8</v>
          </cell>
          <cell r="AE231">
            <v>98.2</v>
          </cell>
          <cell r="AF231">
            <v>311.60000000000002</v>
          </cell>
          <cell r="AG231">
            <v>363.4</v>
          </cell>
          <cell r="AH231">
            <v>96.1</v>
          </cell>
          <cell r="AI231">
            <v>57.9</v>
          </cell>
        </row>
        <row r="232">
          <cell r="B232" t="str">
            <v>Lincolnshire</v>
          </cell>
          <cell r="D232">
            <v>4189</v>
          </cell>
          <cell r="E232">
            <v>59.3</v>
          </cell>
          <cell r="F232">
            <v>49.5</v>
          </cell>
          <cell r="G232">
            <v>92.3</v>
          </cell>
          <cell r="H232">
            <v>89.1</v>
          </cell>
          <cell r="I232">
            <v>97.7</v>
          </cell>
          <cell r="J232">
            <v>298.39999999999998</v>
          </cell>
          <cell r="K232">
            <v>349.6</v>
          </cell>
          <cell r="L232">
            <v>94.1</v>
          </cell>
          <cell r="M232">
            <v>51.9</v>
          </cell>
          <cell r="O232">
            <v>4054</v>
          </cell>
          <cell r="P232">
            <v>69.7</v>
          </cell>
          <cell r="Q232">
            <v>58.6</v>
          </cell>
          <cell r="R232">
            <v>94.9</v>
          </cell>
          <cell r="S232">
            <v>92</v>
          </cell>
          <cell r="T232">
            <v>98.5</v>
          </cell>
          <cell r="U232">
            <v>323.3</v>
          </cell>
          <cell r="V232">
            <v>382.7</v>
          </cell>
          <cell r="W232">
            <v>95.8</v>
          </cell>
          <cell r="X232">
            <v>60.5</v>
          </cell>
          <cell r="Z232">
            <v>8243</v>
          </cell>
          <cell r="AA232">
            <v>64.400000000000006</v>
          </cell>
          <cell r="AB232">
            <v>53.9</v>
          </cell>
          <cell r="AC232">
            <v>93.6</v>
          </cell>
          <cell r="AD232">
            <v>90.5</v>
          </cell>
          <cell r="AE232">
            <v>98.1</v>
          </cell>
          <cell r="AF232">
            <v>310.7</v>
          </cell>
          <cell r="AG232">
            <v>365.9</v>
          </cell>
          <cell r="AH232">
            <v>94.9</v>
          </cell>
          <cell r="AI232">
            <v>56.1</v>
          </cell>
        </row>
        <row r="233">
          <cell r="B233" t="str">
            <v>Northamptonshire</v>
          </cell>
          <cell r="D233">
            <v>3924</v>
          </cell>
          <cell r="E233">
            <v>54.6</v>
          </cell>
          <cell r="F233">
            <v>45.5</v>
          </cell>
          <cell r="G233">
            <v>93.1</v>
          </cell>
          <cell r="H233">
            <v>90.9</v>
          </cell>
          <cell r="I233">
            <v>97.8</v>
          </cell>
          <cell r="J233">
            <v>288.2</v>
          </cell>
          <cell r="K233">
            <v>331.3</v>
          </cell>
          <cell r="L233">
            <v>96</v>
          </cell>
          <cell r="M233">
            <v>48.4</v>
          </cell>
          <cell r="O233">
            <v>3885</v>
          </cell>
          <cell r="P233">
            <v>66.8</v>
          </cell>
          <cell r="Q233">
            <v>56.6</v>
          </cell>
          <cell r="R233">
            <v>94.9</v>
          </cell>
          <cell r="S233">
            <v>93.2</v>
          </cell>
          <cell r="T233">
            <v>98.7</v>
          </cell>
          <cell r="U233">
            <v>317.8</v>
          </cell>
          <cell r="V233">
            <v>375.7</v>
          </cell>
          <cell r="W233">
            <v>97</v>
          </cell>
          <cell r="X233">
            <v>58.6</v>
          </cell>
          <cell r="Z233">
            <v>7809</v>
          </cell>
          <cell r="AA233">
            <v>60.7</v>
          </cell>
          <cell r="AB233">
            <v>51</v>
          </cell>
          <cell r="AC233">
            <v>94</v>
          </cell>
          <cell r="AD233">
            <v>92</v>
          </cell>
          <cell r="AE233">
            <v>98.3</v>
          </cell>
          <cell r="AF233">
            <v>302.89999999999998</v>
          </cell>
          <cell r="AG233">
            <v>353.4</v>
          </cell>
          <cell r="AH233">
            <v>96.5</v>
          </cell>
          <cell r="AI233">
            <v>53.5</v>
          </cell>
        </row>
        <row r="234">
          <cell r="B234" t="str">
            <v>Nottingham</v>
          </cell>
          <cell r="D234">
            <v>1370</v>
          </cell>
          <cell r="E234">
            <v>44.2</v>
          </cell>
          <cell r="F234">
            <v>37.200000000000003</v>
          </cell>
          <cell r="G234">
            <v>83.9</v>
          </cell>
          <cell r="H234">
            <v>82.3</v>
          </cell>
          <cell r="I234">
            <v>95.3</v>
          </cell>
          <cell r="J234">
            <v>254.1</v>
          </cell>
          <cell r="K234">
            <v>290.3</v>
          </cell>
          <cell r="L234">
            <v>90</v>
          </cell>
          <cell r="M234">
            <v>41.6</v>
          </cell>
          <cell r="O234">
            <v>1339</v>
          </cell>
          <cell r="P234">
            <v>55.9</v>
          </cell>
          <cell r="Q234">
            <v>49.5</v>
          </cell>
          <cell r="R234">
            <v>88.5</v>
          </cell>
          <cell r="S234">
            <v>85.1</v>
          </cell>
          <cell r="T234">
            <v>97.9</v>
          </cell>
          <cell r="U234">
            <v>284.89999999999998</v>
          </cell>
          <cell r="V234">
            <v>330.3</v>
          </cell>
          <cell r="W234">
            <v>92.9</v>
          </cell>
          <cell r="X234">
            <v>52.7</v>
          </cell>
          <cell r="Z234">
            <v>2709</v>
          </cell>
          <cell r="AA234">
            <v>50</v>
          </cell>
          <cell r="AB234">
            <v>43.3</v>
          </cell>
          <cell r="AC234">
            <v>86.2</v>
          </cell>
          <cell r="AD234">
            <v>83.7</v>
          </cell>
          <cell r="AE234">
            <v>96.6</v>
          </cell>
          <cell r="AF234">
            <v>269.3</v>
          </cell>
          <cell r="AG234">
            <v>310.10000000000002</v>
          </cell>
          <cell r="AH234">
            <v>91.4</v>
          </cell>
          <cell r="AI234">
            <v>47.1</v>
          </cell>
        </row>
        <row r="235">
          <cell r="B235" t="str">
            <v>Nottinghamshire</v>
          </cell>
          <cell r="D235">
            <v>4283</v>
          </cell>
          <cell r="E235">
            <v>59.3</v>
          </cell>
          <cell r="F235">
            <v>51.1</v>
          </cell>
          <cell r="G235">
            <v>92.8</v>
          </cell>
          <cell r="H235">
            <v>89.9</v>
          </cell>
          <cell r="I235">
            <v>98.4</v>
          </cell>
          <cell r="J235">
            <v>295.7</v>
          </cell>
          <cell r="K235">
            <v>342.4</v>
          </cell>
          <cell r="L235">
            <v>94.8</v>
          </cell>
          <cell r="M235">
            <v>53.9</v>
          </cell>
          <cell r="O235">
            <v>4107</v>
          </cell>
          <cell r="P235">
            <v>72</v>
          </cell>
          <cell r="Q235">
            <v>63.6</v>
          </cell>
          <cell r="R235">
            <v>95.7</v>
          </cell>
          <cell r="S235">
            <v>93.4</v>
          </cell>
          <cell r="T235">
            <v>99.3</v>
          </cell>
          <cell r="U235">
            <v>323.89999999999998</v>
          </cell>
          <cell r="V235">
            <v>384.8</v>
          </cell>
          <cell r="W235">
            <v>96.9</v>
          </cell>
          <cell r="X235">
            <v>65.900000000000006</v>
          </cell>
          <cell r="Z235">
            <v>8390</v>
          </cell>
          <cell r="AA235">
            <v>65.5</v>
          </cell>
          <cell r="AB235">
            <v>57.2</v>
          </cell>
          <cell r="AC235">
            <v>94.2</v>
          </cell>
          <cell r="AD235">
            <v>91.6</v>
          </cell>
          <cell r="AE235">
            <v>98.8</v>
          </cell>
          <cell r="AF235">
            <v>309.5</v>
          </cell>
          <cell r="AG235">
            <v>363.2</v>
          </cell>
          <cell r="AH235">
            <v>95.8</v>
          </cell>
          <cell r="AI235">
            <v>59.8</v>
          </cell>
        </row>
        <row r="236">
          <cell r="B236" t="str">
            <v>Rutland</v>
          </cell>
          <cell r="D236">
            <v>236</v>
          </cell>
          <cell r="E236">
            <v>61.4</v>
          </cell>
          <cell r="F236">
            <v>54.7</v>
          </cell>
          <cell r="G236">
            <v>93.6</v>
          </cell>
          <cell r="H236">
            <v>92.8</v>
          </cell>
          <cell r="I236">
            <v>100</v>
          </cell>
          <cell r="J236">
            <v>303.8</v>
          </cell>
          <cell r="K236">
            <v>334.4</v>
          </cell>
          <cell r="L236">
            <v>98.3</v>
          </cell>
          <cell r="M236">
            <v>58.5</v>
          </cell>
          <cell r="O236">
            <v>229</v>
          </cell>
          <cell r="P236">
            <v>73.400000000000006</v>
          </cell>
          <cell r="Q236">
            <v>69.400000000000006</v>
          </cell>
          <cell r="R236">
            <v>95.2</v>
          </cell>
          <cell r="S236">
            <v>93.9</v>
          </cell>
          <cell r="T236">
            <v>100</v>
          </cell>
          <cell r="U236">
            <v>330.1</v>
          </cell>
          <cell r="V236">
            <v>370</v>
          </cell>
          <cell r="W236">
            <v>98.3</v>
          </cell>
          <cell r="X236">
            <v>72.099999999999994</v>
          </cell>
          <cell r="Z236">
            <v>465</v>
          </cell>
          <cell r="AA236">
            <v>67.3</v>
          </cell>
          <cell r="AB236">
            <v>61.9</v>
          </cell>
          <cell r="AC236">
            <v>94.4</v>
          </cell>
          <cell r="AD236">
            <v>93.3</v>
          </cell>
          <cell r="AE236">
            <v>100</v>
          </cell>
          <cell r="AF236">
            <v>316.8</v>
          </cell>
          <cell r="AG236">
            <v>351.9</v>
          </cell>
          <cell r="AH236">
            <v>98.3</v>
          </cell>
          <cell r="AI236">
            <v>65.2</v>
          </cell>
        </row>
        <row r="237">
          <cell r="B237" t="str">
            <v>West Midlands</v>
          </cell>
          <cell r="D237">
            <v>31781</v>
          </cell>
          <cell r="E237">
            <v>58.2</v>
          </cell>
          <cell r="F237">
            <v>49.5</v>
          </cell>
          <cell r="G237">
            <v>91.5</v>
          </cell>
          <cell r="H237">
            <v>88.4</v>
          </cell>
          <cell r="I237">
            <v>97.6</v>
          </cell>
          <cell r="J237">
            <v>291.89999999999998</v>
          </cell>
          <cell r="K237">
            <v>338.4</v>
          </cell>
          <cell r="L237">
            <v>94.2</v>
          </cell>
          <cell r="M237">
            <v>52.3</v>
          </cell>
          <cell r="O237">
            <v>30595</v>
          </cell>
          <cell r="P237">
            <v>69.5</v>
          </cell>
          <cell r="Q237">
            <v>59.2</v>
          </cell>
          <cell r="R237">
            <v>94.8</v>
          </cell>
          <cell r="S237">
            <v>91.7</v>
          </cell>
          <cell r="T237">
            <v>98.8</v>
          </cell>
          <cell r="U237">
            <v>320.2</v>
          </cell>
          <cell r="V237">
            <v>378.9</v>
          </cell>
          <cell r="W237">
            <v>96.3</v>
          </cell>
          <cell r="X237">
            <v>60.9</v>
          </cell>
          <cell r="Z237">
            <v>62376</v>
          </cell>
          <cell r="AA237">
            <v>63.8</v>
          </cell>
          <cell r="AB237">
            <v>54.2</v>
          </cell>
          <cell r="AC237">
            <v>93.1</v>
          </cell>
          <cell r="AD237">
            <v>90</v>
          </cell>
          <cell r="AE237">
            <v>98.2</v>
          </cell>
          <cell r="AF237">
            <v>305.8</v>
          </cell>
          <cell r="AG237">
            <v>358.3</v>
          </cell>
          <cell r="AH237">
            <v>95.2</v>
          </cell>
          <cell r="AI237">
            <v>56.5</v>
          </cell>
        </row>
        <row r="238">
          <cell r="B238" t="str">
            <v>Birmingham</v>
          </cell>
          <cell r="D238">
            <v>6076</v>
          </cell>
          <cell r="E238">
            <v>58.2</v>
          </cell>
          <cell r="F238">
            <v>50.4</v>
          </cell>
          <cell r="G238">
            <v>91.4</v>
          </cell>
          <cell r="H238">
            <v>88.5</v>
          </cell>
          <cell r="I238">
            <v>97</v>
          </cell>
          <cell r="J238">
            <v>292.2</v>
          </cell>
          <cell r="K238">
            <v>337.3</v>
          </cell>
          <cell r="L238">
            <v>94.1</v>
          </cell>
          <cell r="M238">
            <v>53.3</v>
          </cell>
          <cell r="O238">
            <v>6079</v>
          </cell>
          <cell r="P238">
            <v>69.599999999999994</v>
          </cell>
          <cell r="Q238">
            <v>60</v>
          </cell>
          <cell r="R238">
            <v>95.5</v>
          </cell>
          <cell r="S238">
            <v>92.8</v>
          </cell>
          <cell r="T238">
            <v>98.7</v>
          </cell>
          <cell r="U238">
            <v>323.60000000000002</v>
          </cell>
          <cell r="V238">
            <v>388</v>
          </cell>
          <cell r="W238">
            <v>96.9</v>
          </cell>
          <cell r="X238">
            <v>61.8</v>
          </cell>
          <cell r="Z238">
            <v>12155</v>
          </cell>
          <cell r="AA238">
            <v>63.9</v>
          </cell>
          <cell r="AB238">
            <v>55.2</v>
          </cell>
          <cell r="AC238">
            <v>93.5</v>
          </cell>
          <cell r="AD238">
            <v>90.7</v>
          </cell>
          <cell r="AE238">
            <v>97.8</v>
          </cell>
          <cell r="AF238">
            <v>307.89999999999998</v>
          </cell>
          <cell r="AG238">
            <v>362.6</v>
          </cell>
          <cell r="AH238">
            <v>95.5</v>
          </cell>
          <cell r="AI238">
            <v>57.6</v>
          </cell>
        </row>
        <row r="239">
          <cell r="B239" t="str">
            <v>Coventry</v>
          </cell>
          <cell r="D239">
            <v>1744</v>
          </cell>
          <cell r="E239">
            <v>55.4</v>
          </cell>
          <cell r="F239">
            <v>45.9</v>
          </cell>
          <cell r="G239">
            <v>91.9</v>
          </cell>
          <cell r="H239">
            <v>84.9</v>
          </cell>
          <cell r="I239">
            <v>97.9</v>
          </cell>
          <cell r="J239">
            <v>287.7</v>
          </cell>
          <cell r="K239">
            <v>331.1</v>
          </cell>
          <cell r="L239">
            <v>89.4</v>
          </cell>
          <cell r="M239">
            <v>49.1</v>
          </cell>
          <cell r="O239">
            <v>1697</v>
          </cell>
          <cell r="P239">
            <v>66.2</v>
          </cell>
          <cell r="Q239">
            <v>55.2</v>
          </cell>
          <cell r="R239">
            <v>94.6</v>
          </cell>
          <cell r="S239">
            <v>87.3</v>
          </cell>
          <cell r="T239">
            <v>98.4</v>
          </cell>
          <cell r="U239">
            <v>311</v>
          </cell>
          <cell r="V239">
            <v>360.2</v>
          </cell>
          <cell r="W239">
            <v>91.6</v>
          </cell>
          <cell r="X239">
            <v>57</v>
          </cell>
          <cell r="Z239">
            <v>3441</v>
          </cell>
          <cell r="AA239">
            <v>60.7</v>
          </cell>
          <cell r="AB239">
            <v>50.5</v>
          </cell>
          <cell r="AC239">
            <v>93.2</v>
          </cell>
          <cell r="AD239">
            <v>86.1</v>
          </cell>
          <cell r="AE239">
            <v>98.1</v>
          </cell>
          <cell r="AF239">
            <v>299.2</v>
          </cell>
          <cell r="AG239">
            <v>345.5</v>
          </cell>
          <cell r="AH239">
            <v>90.5</v>
          </cell>
          <cell r="AI239">
            <v>53</v>
          </cell>
        </row>
        <row r="240">
          <cell r="B240" t="str">
            <v>Dudley</v>
          </cell>
          <cell r="D240">
            <v>1877</v>
          </cell>
          <cell r="E240">
            <v>56.8</v>
          </cell>
          <cell r="F240">
            <v>48.5</v>
          </cell>
          <cell r="G240">
            <v>92.9</v>
          </cell>
          <cell r="H240">
            <v>90.6</v>
          </cell>
          <cell r="I240">
            <v>98.9</v>
          </cell>
          <cell r="J240">
            <v>292.5</v>
          </cell>
          <cell r="K240">
            <v>330.9</v>
          </cell>
          <cell r="L240">
            <v>96.5</v>
          </cell>
          <cell r="M240">
            <v>52.4</v>
          </cell>
          <cell r="O240">
            <v>1860</v>
          </cell>
          <cell r="P240">
            <v>67.8</v>
          </cell>
          <cell r="Q240">
            <v>56.8</v>
          </cell>
          <cell r="R240">
            <v>95.6</v>
          </cell>
          <cell r="S240">
            <v>92.6</v>
          </cell>
          <cell r="T240">
            <v>99.4</v>
          </cell>
          <cell r="U240">
            <v>318.2</v>
          </cell>
          <cell r="V240">
            <v>368.4</v>
          </cell>
          <cell r="W240">
            <v>97.5</v>
          </cell>
          <cell r="X240">
            <v>58.4</v>
          </cell>
          <cell r="Z240">
            <v>3737</v>
          </cell>
          <cell r="AA240">
            <v>62.3</v>
          </cell>
          <cell r="AB240">
            <v>52.7</v>
          </cell>
          <cell r="AC240">
            <v>94.2</v>
          </cell>
          <cell r="AD240">
            <v>91.6</v>
          </cell>
          <cell r="AE240">
            <v>99.1</v>
          </cell>
          <cell r="AF240">
            <v>305.3</v>
          </cell>
          <cell r="AG240">
            <v>349.5</v>
          </cell>
          <cell r="AH240">
            <v>97</v>
          </cell>
          <cell r="AI240">
            <v>55.4</v>
          </cell>
        </row>
        <row r="241">
          <cell r="B241" t="str">
            <v>Herefordshire, County of</v>
          </cell>
          <cell r="D241">
            <v>936</v>
          </cell>
          <cell r="E241">
            <v>61.4</v>
          </cell>
          <cell r="F241">
            <v>51.2</v>
          </cell>
          <cell r="G241">
            <v>93.5</v>
          </cell>
          <cell r="H241">
            <v>91.8</v>
          </cell>
          <cell r="I241">
            <v>98</v>
          </cell>
          <cell r="J241">
            <v>302</v>
          </cell>
          <cell r="K241">
            <v>347.5</v>
          </cell>
          <cell r="L241">
            <v>95.6</v>
          </cell>
          <cell r="M241">
            <v>52.8</v>
          </cell>
          <cell r="O241">
            <v>893</v>
          </cell>
          <cell r="P241">
            <v>72.2</v>
          </cell>
          <cell r="Q241">
            <v>64.599999999999994</v>
          </cell>
          <cell r="R241">
            <v>95.5</v>
          </cell>
          <cell r="S241">
            <v>94.2</v>
          </cell>
          <cell r="T241">
            <v>98.9</v>
          </cell>
          <cell r="U241">
            <v>328.9</v>
          </cell>
          <cell r="V241">
            <v>389.3</v>
          </cell>
          <cell r="W241">
            <v>97.4</v>
          </cell>
          <cell r="X241">
            <v>67</v>
          </cell>
          <cell r="Z241">
            <v>1829</v>
          </cell>
          <cell r="AA241">
            <v>66.7</v>
          </cell>
          <cell r="AB241">
            <v>57.7</v>
          </cell>
          <cell r="AC241">
            <v>94.5</v>
          </cell>
          <cell r="AD241">
            <v>92.9</v>
          </cell>
          <cell r="AE241">
            <v>98.4</v>
          </cell>
          <cell r="AF241">
            <v>315.10000000000002</v>
          </cell>
          <cell r="AG241">
            <v>367.9</v>
          </cell>
          <cell r="AH241">
            <v>96.5</v>
          </cell>
          <cell r="AI241">
            <v>59.7</v>
          </cell>
        </row>
        <row r="242">
          <cell r="B242" t="str">
            <v>Sandwell</v>
          </cell>
          <cell r="D242">
            <v>1880</v>
          </cell>
          <cell r="E242">
            <v>52.1</v>
          </cell>
          <cell r="F242">
            <v>45.3</v>
          </cell>
          <cell r="G242">
            <v>88.7</v>
          </cell>
          <cell r="H242">
            <v>86</v>
          </cell>
          <cell r="I242">
            <v>97.2</v>
          </cell>
          <cell r="J242">
            <v>270</v>
          </cell>
          <cell r="K242">
            <v>307.3</v>
          </cell>
          <cell r="L242">
            <v>95.3</v>
          </cell>
          <cell r="M242">
            <v>49.6</v>
          </cell>
          <cell r="O242">
            <v>1700</v>
          </cell>
          <cell r="P242">
            <v>65.400000000000006</v>
          </cell>
          <cell r="Q242">
            <v>54.8</v>
          </cell>
          <cell r="R242">
            <v>94.9</v>
          </cell>
          <cell r="S242">
            <v>91.2</v>
          </cell>
          <cell r="T242">
            <v>98.7</v>
          </cell>
          <cell r="U242">
            <v>305.5</v>
          </cell>
          <cell r="V242">
            <v>358.9</v>
          </cell>
          <cell r="W242">
            <v>96.7</v>
          </cell>
          <cell r="X242">
            <v>57.2</v>
          </cell>
          <cell r="Z242">
            <v>3580</v>
          </cell>
          <cell r="AA242">
            <v>58.4</v>
          </cell>
          <cell r="AB242">
            <v>49.8</v>
          </cell>
          <cell r="AC242">
            <v>91.6</v>
          </cell>
          <cell r="AD242">
            <v>88.5</v>
          </cell>
          <cell r="AE242">
            <v>97.9</v>
          </cell>
          <cell r="AF242">
            <v>286.8</v>
          </cell>
          <cell r="AG242">
            <v>331.8</v>
          </cell>
          <cell r="AH242">
            <v>95.9</v>
          </cell>
          <cell r="AI242">
            <v>53.2</v>
          </cell>
        </row>
        <row r="243">
          <cell r="B243" t="str">
            <v>Shropshire</v>
          </cell>
          <cell r="D243">
            <v>1557</v>
          </cell>
          <cell r="E243">
            <v>60.1</v>
          </cell>
          <cell r="F243">
            <v>50.6</v>
          </cell>
          <cell r="G243">
            <v>95.2</v>
          </cell>
          <cell r="H243">
            <v>92</v>
          </cell>
          <cell r="I243">
            <v>99</v>
          </cell>
          <cell r="J243">
            <v>300.7</v>
          </cell>
          <cell r="K243">
            <v>344.8</v>
          </cell>
          <cell r="L243">
            <v>95.7</v>
          </cell>
          <cell r="M243">
            <v>52.5</v>
          </cell>
          <cell r="O243">
            <v>1532</v>
          </cell>
          <cell r="P243">
            <v>72.2</v>
          </cell>
          <cell r="Q243">
            <v>60.8</v>
          </cell>
          <cell r="R243">
            <v>96.6</v>
          </cell>
          <cell r="S243">
            <v>93.5</v>
          </cell>
          <cell r="T243">
            <v>99.5</v>
          </cell>
          <cell r="U243">
            <v>325</v>
          </cell>
          <cell r="V243">
            <v>382.5</v>
          </cell>
          <cell r="W243">
            <v>97.2</v>
          </cell>
          <cell r="X243">
            <v>62.1</v>
          </cell>
          <cell r="Z243">
            <v>3089</v>
          </cell>
          <cell r="AA243">
            <v>66.099999999999994</v>
          </cell>
          <cell r="AB243">
            <v>55.6</v>
          </cell>
          <cell r="AC243">
            <v>95.9</v>
          </cell>
          <cell r="AD243">
            <v>92.7</v>
          </cell>
          <cell r="AE243">
            <v>99.3</v>
          </cell>
          <cell r="AF243">
            <v>312.7</v>
          </cell>
          <cell r="AG243">
            <v>363.5</v>
          </cell>
          <cell r="AH243">
            <v>96.4</v>
          </cell>
          <cell r="AI243">
            <v>57.3</v>
          </cell>
        </row>
        <row r="244">
          <cell r="B244" t="str">
            <v>Solihull</v>
          </cell>
          <cell r="D244">
            <v>1510</v>
          </cell>
          <cell r="E244">
            <v>64</v>
          </cell>
          <cell r="F244">
            <v>57</v>
          </cell>
          <cell r="G244">
            <v>90.3</v>
          </cell>
          <cell r="H244">
            <v>85.7</v>
          </cell>
          <cell r="I244">
            <v>98.5</v>
          </cell>
          <cell r="J244">
            <v>303.60000000000002</v>
          </cell>
          <cell r="K244">
            <v>365.8</v>
          </cell>
          <cell r="L244">
            <v>92.8</v>
          </cell>
          <cell r="M244">
            <v>59.6</v>
          </cell>
          <cell r="O244">
            <v>1475</v>
          </cell>
          <cell r="P244">
            <v>72.900000000000006</v>
          </cell>
          <cell r="Q244">
            <v>63.9</v>
          </cell>
          <cell r="R244">
            <v>92.3</v>
          </cell>
          <cell r="S244">
            <v>89.2</v>
          </cell>
          <cell r="T244">
            <v>99.1</v>
          </cell>
          <cell r="U244">
            <v>326.60000000000002</v>
          </cell>
          <cell r="V244">
            <v>398.7</v>
          </cell>
          <cell r="W244">
            <v>96.2</v>
          </cell>
          <cell r="X244">
            <v>65.2</v>
          </cell>
          <cell r="Z244">
            <v>2985</v>
          </cell>
          <cell r="AA244">
            <v>68.400000000000006</v>
          </cell>
          <cell r="AB244">
            <v>60.4</v>
          </cell>
          <cell r="AC244">
            <v>91.3</v>
          </cell>
          <cell r="AD244">
            <v>87.4</v>
          </cell>
          <cell r="AE244">
            <v>98.8</v>
          </cell>
          <cell r="AF244">
            <v>315</v>
          </cell>
          <cell r="AG244">
            <v>382.1</v>
          </cell>
          <cell r="AH244">
            <v>94.5</v>
          </cell>
          <cell r="AI244">
            <v>62.3</v>
          </cell>
        </row>
        <row r="245">
          <cell r="B245" t="str">
            <v>Staffordshire</v>
          </cell>
          <cell r="D245">
            <v>4839</v>
          </cell>
          <cell r="E245">
            <v>57.9</v>
          </cell>
          <cell r="F245">
            <v>48.4</v>
          </cell>
          <cell r="G245">
            <v>92.3</v>
          </cell>
          <cell r="H245">
            <v>90.6</v>
          </cell>
          <cell r="I245">
            <v>97.3</v>
          </cell>
          <cell r="J245">
            <v>292.5</v>
          </cell>
          <cell r="K245">
            <v>342.5</v>
          </cell>
          <cell r="L245">
            <v>95.1</v>
          </cell>
          <cell r="M245">
            <v>50.8</v>
          </cell>
          <cell r="O245">
            <v>4475</v>
          </cell>
          <cell r="P245">
            <v>71.3</v>
          </cell>
          <cell r="Q245">
            <v>60.8</v>
          </cell>
          <cell r="R245">
            <v>95.9</v>
          </cell>
          <cell r="S245">
            <v>93.8</v>
          </cell>
          <cell r="T245">
            <v>98.6</v>
          </cell>
          <cell r="U245">
            <v>324.2</v>
          </cell>
          <cell r="V245">
            <v>389.9</v>
          </cell>
          <cell r="W245">
            <v>97.1</v>
          </cell>
          <cell r="X245">
            <v>62.2</v>
          </cell>
          <cell r="Z245">
            <v>9314</v>
          </cell>
          <cell r="AA245">
            <v>64.3</v>
          </cell>
          <cell r="AB245">
            <v>54.4</v>
          </cell>
          <cell r="AC245">
            <v>94</v>
          </cell>
          <cell r="AD245">
            <v>92.1</v>
          </cell>
          <cell r="AE245">
            <v>97.9</v>
          </cell>
          <cell r="AF245">
            <v>307.7</v>
          </cell>
          <cell r="AG245">
            <v>365.3</v>
          </cell>
          <cell r="AH245">
            <v>96.1</v>
          </cell>
          <cell r="AI245">
            <v>56.3</v>
          </cell>
        </row>
        <row r="246">
          <cell r="B246" t="str">
            <v>Stoke-on-Trent</v>
          </cell>
          <cell r="D246">
            <v>1243</v>
          </cell>
          <cell r="E246">
            <v>51.1</v>
          </cell>
          <cell r="F246">
            <v>44.7</v>
          </cell>
          <cell r="G246">
            <v>87.4</v>
          </cell>
          <cell r="H246">
            <v>85.5</v>
          </cell>
          <cell r="I246">
            <v>96.2</v>
          </cell>
          <cell r="J246">
            <v>265.60000000000002</v>
          </cell>
          <cell r="K246">
            <v>292.89999999999998</v>
          </cell>
          <cell r="L246">
            <v>95</v>
          </cell>
          <cell r="M246">
            <v>47.5</v>
          </cell>
          <cell r="O246">
            <v>1196</v>
          </cell>
          <cell r="P246">
            <v>61.6</v>
          </cell>
          <cell r="Q246">
            <v>53.9</v>
          </cell>
          <cell r="R246">
            <v>93.8</v>
          </cell>
          <cell r="S246">
            <v>90.5</v>
          </cell>
          <cell r="T246">
            <v>98.9</v>
          </cell>
          <cell r="U246">
            <v>299.89999999999998</v>
          </cell>
          <cell r="V246">
            <v>337.9</v>
          </cell>
          <cell r="W246">
            <v>98.2</v>
          </cell>
          <cell r="X246">
            <v>56.5</v>
          </cell>
          <cell r="Z246">
            <v>2439</v>
          </cell>
          <cell r="AA246">
            <v>56.3</v>
          </cell>
          <cell r="AB246">
            <v>49.2</v>
          </cell>
          <cell r="AC246">
            <v>90.6</v>
          </cell>
          <cell r="AD246">
            <v>87.9</v>
          </cell>
          <cell r="AE246">
            <v>97.5</v>
          </cell>
          <cell r="AF246">
            <v>282.39999999999998</v>
          </cell>
          <cell r="AG246">
            <v>314.89999999999998</v>
          </cell>
          <cell r="AH246">
            <v>96.6</v>
          </cell>
          <cell r="AI246">
            <v>51.9</v>
          </cell>
        </row>
        <row r="247">
          <cell r="B247" t="str">
            <v>Telford and Wrekin</v>
          </cell>
          <cell r="D247">
            <v>1104</v>
          </cell>
          <cell r="E247">
            <v>57</v>
          </cell>
          <cell r="F247">
            <v>49.4</v>
          </cell>
          <cell r="G247">
            <v>88.1</v>
          </cell>
          <cell r="H247">
            <v>86.3</v>
          </cell>
          <cell r="I247">
            <v>98.7</v>
          </cell>
          <cell r="J247">
            <v>290.3</v>
          </cell>
          <cell r="K247">
            <v>340.3</v>
          </cell>
          <cell r="L247">
            <v>96.6</v>
          </cell>
          <cell r="M247">
            <v>51.4</v>
          </cell>
          <cell r="O247">
            <v>955</v>
          </cell>
          <cell r="P247">
            <v>63.1</v>
          </cell>
          <cell r="Q247">
            <v>53.4</v>
          </cell>
          <cell r="R247">
            <v>91</v>
          </cell>
          <cell r="S247">
            <v>89.2</v>
          </cell>
          <cell r="T247">
            <v>99.1</v>
          </cell>
          <cell r="U247">
            <v>305.3</v>
          </cell>
          <cell r="V247">
            <v>359.4</v>
          </cell>
          <cell r="W247">
            <v>97.3</v>
          </cell>
          <cell r="X247">
            <v>55.6</v>
          </cell>
          <cell r="Z247">
            <v>2059</v>
          </cell>
          <cell r="AA247">
            <v>59.8</v>
          </cell>
          <cell r="AB247">
            <v>51.2</v>
          </cell>
          <cell r="AC247">
            <v>89.5</v>
          </cell>
          <cell r="AD247">
            <v>87.7</v>
          </cell>
          <cell r="AE247">
            <v>98.9</v>
          </cell>
          <cell r="AF247">
            <v>297.3</v>
          </cell>
          <cell r="AG247">
            <v>349.2</v>
          </cell>
          <cell r="AH247">
            <v>96.9</v>
          </cell>
          <cell r="AI247">
            <v>53.4</v>
          </cell>
        </row>
        <row r="248">
          <cell r="B248" t="str">
            <v>Walsall</v>
          </cell>
          <cell r="D248">
            <v>1726</v>
          </cell>
          <cell r="E248">
            <v>53.1</v>
          </cell>
          <cell r="F248">
            <v>43.6</v>
          </cell>
          <cell r="G248">
            <v>89</v>
          </cell>
          <cell r="H248">
            <v>85.6</v>
          </cell>
          <cell r="I248">
            <v>97.3</v>
          </cell>
          <cell r="J248">
            <v>280.39999999999998</v>
          </cell>
          <cell r="K248">
            <v>323.3</v>
          </cell>
          <cell r="L248">
            <v>93.8</v>
          </cell>
          <cell r="M248">
            <v>46.6</v>
          </cell>
          <cell r="O248">
            <v>1678</v>
          </cell>
          <cell r="P248">
            <v>64</v>
          </cell>
          <cell r="Q248">
            <v>53.2</v>
          </cell>
          <cell r="R248">
            <v>92.8</v>
          </cell>
          <cell r="S248">
            <v>89.3</v>
          </cell>
          <cell r="T248">
            <v>98.9</v>
          </cell>
          <cell r="U248">
            <v>305.8</v>
          </cell>
          <cell r="V248">
            <v>356.6</v>
          </cell>
          <cell r="W248">
            <v>96.9</v>
          </cell>
          <cell r="X248">
            <v>55</v>
          </cell>
          <cell r="Z248">
            <v>3404</v>
          </cell>
          <cell r="AA248">
            <v>58.5</v>
          </cell>
          <cell r="AB248">
            <v>48.3</v>
          </cell>
          <cell r="AC248">
            <v>90.9</v>
          </cell>
          <cell r="AD248">
            <v>87.4</v>
          </cell>
          <cell r="AE248">
            <v>98.1</v>
          </cell>
          <cell r="AF248">
            <v>292.89999999999998</v>
          </cell>
          <cell r="AG248">
            <v>339.7</v>
          </cell>
          <cell r="AH248">
            <v>95.3</v>
          </cell>
          <cell r="AI248">
            <v>50.7</v>
          </cell>
        </row>
        <row r="249">
          <cell r="B249" t="str">
            <v>Warwickshire</v>
          </cell>
          <cell r="D249">
            <v>2983</v>
          </cell>
          <cell r="E249">
            <v>66.3</v>
          </cell>
          <cell r="F249">
            <v>56.6</v>
          </cell>
          <cell r="G249">
            <v>94.9</v>
          </cell>
          <cell r="H249">
            <v>91.5</v>
          </cell>
          <cell r="I249">
            <v>98.2</v>
          </cell>
          <cell r="J249">
            <v>315.3</v>
          </cell>
          <cell r="K249">
            <v>378.9</v>
          </cell>
          <cell r="L249">
            <v>94.3</v>
          </cell>
          <cell r="M249">
            <v>59</v>
          </cell>
          <cell r="O249">
            <v>2865</v>
          </cell>
          <cell r="P249">
            <v>74.900000000000006</v>
          </cell>
          <cell r="Q249">
            <v>63.1</v>
          </cell>
          <cell r="R249">
            <v>96.8</v>
          </cell>
          <cell r="S249">
            <v>92.8</v>
          </cell>
          <cell r="T249">
            <v>99.1</v>
          </cell>
          <cell r="U249">
            <v>337.1</v>
          </cell>
          <cell r="V249">
            <v>402.7</v>
          </cell>
          <cell r="W249">
            <v>94.9</v>
          </cell>
          <cell r="X249">
            <v>64.3</v>
          </cell>
          <cell r="Z249">
            <v>5848</v>
          </cell>
          <cell r="AA249">
            <v>70.5</v>
          </cell>
          <cell r="AB249">
            <v>59.8</v>
          </cell>
          <cell r="AC249">
            <v>95.8</v>
          </cell>
          <cell r="AD249">
            <v>92.1</v>
          </cell>
          <cell r="AE249">
            <v>98.6</v>
          </cell>
          <cell r="AF249">
            <v>326</v>
          </cell>
          <cell r="AG249">
            <v>390.6</v>
          </cell>
          <cell r="AH249">
            <v>94.6</v>
          </cell>
          <cell r="AI249">
            <v>61.6</v>
          </cell>
        </row>
        <row r="250">
          <cell r="B250" t="str">
            <v>Wolverhampton</v>
          </cell>
          <cell r="D250">
            <v>1266</v>
          </cell>
          <cell r="E250">
            <v>50.1</v>
          </cell>
          <cell r="F250">
            <v>38.6</v>
          </cell>
          <cell r="G250">
            <v>86.1</v>
          </cell>
          <cell r="H250">
            <v>76.8</v>
          </cell>
          <cell r="I250">
            <v>95.3</v>
          </cell>
          <cell r="J250">
            <v>264.2</v>
          </cell>
          <cell r="K250">
            <v>294.10000000000002</v>
          </cell>
          <cell r="L250">
            <v>84.4</v>
          </cell>
          <cell r="M250">
            <v>42.3</v>
          </cell>
          <cell r="O250">
            <v>1338</v>
          </cell>
          <cell r="P250">
            <v>64.8</v>
          </cell>
          <cell r="Q250">
            <v>52.8</v>
          </cell>
          <cell r="R250">
            <v>90.1</v>
          </cell>
          <cell r="S250">
            <v>83</v>
          </cell>
          <cell r="T250">
            <v>97.3</v>
          </cell>
          <cell r="U250">
            <v>304.3</v>
          </cell>
          <cell r="V250">
            <v>350.1</v>
          </cell>
          <cell r="W250">
            <v>89.5</v>
          </cell>
          <cell r="X250">
            <v>54.8</v>
          </cell>
          <cell r="Z250">
            <v>2604</v>
          </cell>
          <cell r="AA250">
            <v>57.6</v>
          </cell>
          <cell r="AB250">
            <v>45.9</v>
          </cell>
          <cell r="AC250">
            <v>88.1</v>
          </cell>
          <cell r="AD250">
            <v>80</v>
          </cell>
          <cell r="AE250">
            <v>96.3</v>
          </cell>
          <cell r="AF250">
            <v>284.8</v>
          </cell>
          <cell r="AG250">
            <v>322.89999999999998</v>
          </cell>
          <cell r="AH250">
            <v>87.1</v>
          </cell>
          <cell r="AI250">
            <v>48.7</v>
          </cell>
        </row>
        <row r="251">
          <cell r="B251" t="str">
            <v>Worcestershire</v>
          </cell>
          <cell r="D251">
            <v>3040</v>
          </cell>
          <cell r="E251">
            <v>62</v>
          </cell>
          <cell r="F251">
            <v>52.6</v>
          </cell>
          <cell r="G251">
            <v>92</v>
          </cell>
          <cell r="H251">
            <v>90.7</v>
          </cell>
          <cell r="I251">
            <v>97.7</v>
          </cell>
          <cell r="J251">
            <v>299.10000000000002</v>
          </cell>
          <cell r="K251">
            <v>347.6</v>
          </cell>
          <cell r="L251">
            <v>96.1</v>
          </cell>
          <cell r="M251">
            <v>55.2</v>
          </cell>
          <cell r="O251">
            <v>2852</v>
          </cell>
          <cell r="P251">
            <v>73.400000000000006</v>
          </cell>
          <cell r="Q251">
            <v>63</v>
          </cell>
          <cell r="R251">
            <v>94.6</v>
          </cell>
          <cell r="S251">
            <v>93.3</v>
          </cell>
          <cell r="T251">
            <v>98.9</v>
          </cell>
          <cell r="U251">
            <v>326</v>
          </cell>
          <cell r="V251">
            <v>383.4</v>
          </cell>
          <cell r="W251">
            <v>97.5</v>
          </cell>
          <cell r="X251">
            <v>64.7</v>
          </cell>
          <cell r="Z251">
            <v>5892</v>
          </cell>
          <cell r="AA251">
            <v>67.5</v>
          </cell>
          <cell r="AB251">
            <v>57.6</v>
          </cell>
          <cell r="AC251">
            <v>93.3</v>
          </cell>
          <cell r="AD251">
            <v>92</v>
          </cell>
          <cell r="AE251">
            <v>98.3</v>
          </cell>
          <cell r="AF251">
            <v>312.10000000000002</v>
          </cell>
          <cell r="AG251">
            <v>364.9</v>
          </cell>
          <cell r="AH251">
            <v>96.8</v>
          </cell>
          <cell r="AI251">
            <v>59.8</v>
          </cell>
        </row>
        <row r="252">
          <cell r="B252" t="str">
            <v>East</v>
          </cell>
          <cell r="D252">
            <v>32456</v>
          </cell>
          <cell r="E252">
            <v>59.3</v>
          </cell>
          <cell r="F252">
            <v>51.2</v>
          </cell>
          <cell r="G252">
            <v>92.2</v>
          </cell>
          <cell r="H252">
            <v>90.3</v>
          </cell>
          <cell r="I252">
            <v>97.8</v>
          </cell>
          <cell r="J252">
            <v>297.3</v>
          </cell>
          <cell r="K252">
            <v>347.5</v>
          </cell>
          <cell r="L252">
            <v>95.6</v>
          </cell>
          <cell r="M252">
            <v>54.4</v>
          </cell>
          <cell r="O252">
            <v>31327</v>
          </cell>
          <cell r="P252">
            <v>71</v>
          </cell>
          <cell r="Q252">
            <v>61.9</v>
          </cell>
          <cell r="R252">
            <v>95.2</v>
          </cell>
          <cell r="S252">
            <v>93.4</v>
          </cell>
          <cell r="T252">
            <v>98.8</v>
          </cell>
          <cell r="U252">
            <v>324.8</v>
          </cell>
          <cell r="V252">
            <v>385</v>
          </cell>
          <cell r="W252">
            <v>97.1</v>
          </cell>
          <cell r="X252">
            <v>63.8</v>
          </cell>
          <cell r="Z252">
            <v>63783</v>
          </cell>
          <cell r="AA252">
            <v>65.099999999999994</v>
          </cell>
          <cell r="AB252">
            <v>56.5</v>
          </cell>
          <cell r="AC252">
            <v>93.7</v>
          </cell>
          <cell r="AD252">
            <v>91.8</v>
          </cell>
          <cell r="AE252">
            <v>98.3</v>
          </cell>
          <cell r="AF252">
            <v>310.8</v>
          </cell>
          <cell r="AG252">
            <v>365.9</v>
          </cell>
          <cell r="AH252">
            <v>96.3</v>
          </cell>
          <cell r="AI252">
            <v>59</v>
          </cell>
        </row>
        <row r="253">
          <cell r="B253" t="str">
            <v>Bedford</v>
          </cell>
          <cell r="D253">
            <v>960</v>
          </cell>
          <cell r="E253">
            <v>55.8</v>
          </cell>
          <cell r="F253">
            <v>44.9</v>
          </cell>
          <cell r="G253">
            <v>89.7</v>
          </cell>
          <cell r="H253">
            <v>88.6</v>
          </cell>
          <cell r="I253">
            <v>98.4</v>
          </cell>
          <cell r="J253">
            <v>286.7</v>
          </cell>
          <cell r="K253">
            <v>337.1</v>
          </cell>
          <cell r="L253">
            <v>95.8</v>
          </cell>
          <cell r="M253">
            <v>47.1</v>
          </cell>
          <cell r="O253">
            <v>918</v>
          </cell>
          <cell r="P253">
            <v>66.400000000000006</v>
          </cell>
          <cell r="Q253">
            <v>56.8</v>
          </cell>
          <cell r="R253">
            <v>95.2</v>
          </cell>
          <cell r="S253">
            <v>94</v>
          </cell>
          <cell r="T253">
            <v>99</v>
          </cell>
          <cell r="U253">
            <v>317.8</v>
          </cell>
          <cell r="V253">
            <v>377</v>
          </cell>
          <cell r="W253">
            <v>98</v>
          </cell>
          <cell r="X253">
            <v>58.1</v>
          </cell>
          <cell r="Z253">
            <v>1878</v>
          </cell>
          <cell r="AA253">
            <v>61</v>
          </cell>
          <cell r="AB253">
            <v>50.7</v>
          </cell>
          <cell r="AC253">
            <v>92.4</v>
          </cell>
          <cell r="AD253">
            <v>91.3</v>
          </cell>
          <cell r="AE253">
            <v>98.7</v>
          </cell>
          <cell r="AF253">
            <v>301.89999999999998</v>
          </cell>
          <cell r="AG253">
            <v>356.6</v>
          </cell>
          <cell r="AH253">
            <v>96.9</v>
          </cell>
          <cell r="AI253">
            <v>52.4</v>
          </cell>
        </row>
        <row r="254">
          <cell r="B254" t="str">
            <v>Cambridgeshire</v>
          </cell>
          <cell r="D254">
            <v>3062</v>
          </cell>
          <cell r="E254">
            <v>58.2</v>
          </cell>
          <cell r="F254">
            <v>50.2</v>
          </cell>
          <cell r="G254">
            <v>90.1</v>
          </cell>
          <cell r="H254">
            <v>88.5</v>
          </cell>
          <cell r="I254">
            <v>97.5</v>
          </cell>
          <cell r="J254">
            <v>292.5</v>
          </cell>
          <cell r="K254">
            <v>337.9</v>
          </cell>
          <cell r="L254">
            <v>94.9</v>
          </cell>
          <cell r="M254">
            <v>53.6</v>
          </cell>
          <cell r="O254">
            <v>2846</v>
          </cell>
          <cell r="P254">
            <v>70.2</v>
          </cell>
          <cell r="Q254">
            <v>61.2</v>
          </cell>
          <cell r="R254">
            <v>94</v>
          </cell>
          <cell r="S254">
            <v>92.5</v>
          </cell>
          <cell r="T254">
            <v>98.8</v>
          </cell>
          <cell r="U254">
            <v>322.2</v>
          </cell>
          <cell r="V254">
            <v>379.9</v>
          </cell>
          <cell r="W254">
            <v>97.3</v>
          </cell>
          <cell r="X254">
            <v>63.3</v>
          </cell>
          <cell r="Z254">
            <v>5908</v>
          </cell>
          <cell r="AA254">
            <v>64</v>
          </cell>
          <cell r="AB254">
            <v>55.5</v>
          </cell>
          <cell r="AC254">
            <v>92</v>
          </cell>
          <cell r="AD254">
            <v>90.4</v>
          </cell>
          <cell r="AE254">
            <v>98.1</v>
          </cell>
          <cell r="AF254">
            <v>306.8</v>
          </cell>
          <cell r="AG254">
            <v>358.1</v>
          </cell>
          <cell r="AH254">
            <v>96</v>
          </cell>
          <cell r="AI254">
            <v>58.3</v>
          </cell>
        </row>
        <row r="255">
          <cell r="B255" t="str">
            <v>Central Bedfordshire</v>
          </cell>
          <cell r="D255">
            <v>1381</v>
          </cell>
          <cell r="E255">
            <v>59.7</v>
          </cell>
          <cell r="F255">
            <v>49.2</v>
          </cell>
          <cell r="G255">
            <v>91.6</v>
          </cell>
          <cell r="H255">
            <v>90.3</v>
          </cell>
          <cell r="I255">
            <v>98</v>
          </cell>
          <cell r="J255">
            <v>295.89999999999998</v>
          </cell>
          <cell r="K255">
            <v>345.8</v>
          </cell>
          <cell r="L255">
            <v>96.1</v>
          </cell>
          <cell r="M255">
            <v>51.8</v>
          </cell>
          <cell r="O255">
            <v>1327</v>
          </cell>
          <cell r="P255">
            <v>72.3</v>
          </cell>
          <cell r="Q255">
            <v>63.8</v>
          </cell>
          <cell r="R255">
            <v>95</v>
          </cell>
          <cell r="S255">
            <v>92.8</v>
          </cell>
          <cell r="T255">
            <v>98.6</v>
          </cell>
          <cell r="U255">
            <v>324.8</v>
          </cell>
          <cell r="V255">
            <v>389.8</v>
          </cell>
          <cell r="W255">
            <v>96.9</v>
          </cell>
          <cell r="X255">
            <v>65.599999999999994</v>
          </cell>
          <cell r="Z255">
            <v>2708</v>
          </cell>
          <cell r="AA255">
            <v>65.900000000000006</v>
          </cell>
          <cell r="AB255">
            <v>56.4</v>
          </cell>
          <cell r="AC255">
            <v>93.2</v>
          </cell>
          <cell r="AD255">
            <v>91.5</v>
          </cell>
          <cell r="AE255">
            <v>98.3</v>
          </cell>
          <cell r="AF255">
            <v>310.10000000000002</v>
          </cell>
          <cell r="AG255">
            <v>367.4</v>
          </cell>
          <cell r="AH255">
            <v>96.5</v>
          </cell>
          <cell r="AI255">
            <v>58.6</v>
          </cell>
        </row>
        <row r="256">
          <cell r="B256" t="str">
            <v>Essex</v>
          </cell>
          <cell r="D256">
            <v>7900</v>
          </cell>
          <cell r="E256">
            <v>58.4</v>
          </cell>
          <cell r="F256">
            <v>50.7</v>
          </cell>
          <cell r="G256">
            <v>91.8</v>
          </cell>
          <cell r="H256">
            <v>89.6</v>
          </cell>
          <cell r="I256">
            <v>97.8</v>
          </cell>
          <cell r="J256">
            <v>293.3</v>
          </cell>
          <cell r="K256">
            <v>337.5</v>
          </cell>
          <cell r="L256">
            <v>95.3</v>
          </cell>
          <cell r="M256">
            <v>54.4</v>
          </cell>
          <cell r="O256">
            <v>7542</v>
          </cell>
          <cell r="P256">
            <v>70.400000000000006</v>
          </cell>
          <cell r="Q256">
            <v>60.9</v>
          </cell>
          <cell r="R256">
            <v>94.8</v>
          </cell>
          <cell r="S256">
            <v>92.9</v>
          </cell>
          <cell r="T256">
            <v>98.6</v>
          </cell>
          <cell r="U256">
            <v>321.10000000000002</v>
          </cell>
          <cell r="V256">
            <v>375.7</v>
          </cell>
          <cell r="W256">
            <v>96.7</v>
          </cell>
          <cell r="X256">
            <v>62.9</v>
          </cell>
          <cell r="Z256">
            <v>15442</v>
          </cell>
          <cell r="AA256">
            <v>64.3</v>
          </cell>
          <cell r="AB256">
            <v>55.7</v>
          </cell>
          <cell r="AC256">
            <v>93.3</v>
          </cell>
          <cell r="AD256">
            <v>91.2</v>
          </cell>
          <cell r="AE256">
            <v>98.2</v>
          </cell>
          <cell r="AF256">
            <v>306.89999999999998</v>
          </cell>
          <cell r="AG256">
            <v>356.2</v>
          </cell>
          <cell r="AH256">
            <v>96</v>
          </cell>
          <cell r="AI256">
            <v>58.6</v>
          </cell>
        </row>
        <row r="257">
          <cell r="B257" t="str">
            <v>Hertfordshire</v>
          </cell>
          <cell r="D257">
            <v>6585</v>
          </cell>
          <cell r="E257">
            <v>67.400000000000006</v>
          </cell>
          <cell r="F257">
            <v>60.7</v>
          </cell>
          <cell r="G257">
            <v>94</v>
          </cell>
          <cell r="H257">
            <v>92.8</v>
          </cell>
          <cell r="I257">
            <v>97.8</v>
          </cell>
          <cell r="J257">
            <v>316.60000000000002</v>
          </cell>
          <cell r="K257">
            <v>373.5</v>
          </cell>
          <cell r="L257">
            <v>96.2</v>
          </cell>
          <cell r="M257">
            <v>63.2</v>
          </cell>
          <cell r="O257">
            <v>6442</v>
          </cell>
          <cell r="P257">
            <v>78.599999999999994</v>
          </cell>
          <cell r="Q257">
            <v>71</v>
          </cell>
          <cell r="R257">
            <v>96.7</v>
          </cell>
          <cell r="S257">
            <v>95.6</v>
          </cell>
          <cell r="T257">
            <v>98.9</v>
          </cell>
          <cell r="U257">
            <v>343.8</v>
          </cell>
          <cell r="V257">
            <v>407.8</v>
          </cell>
          <cell r="W257">
            <v>97.9</v>
          </cell>
          <cell r="X257">
            <v>72.5</v>
          </cell>
          <cell r="Z257">
            <v>13027</v>
          </cell>
          <cell r="AA257">
            <v>72.900000000000006</v>
          </cell>
          <cell r="AB257">
            <v>65.8</v>
          </cell>
          <cell r="AC257">
            <v>95.3</v>
          </cell>
          <cell r="AD257">
            <v>94.2</v>
          </cell>
          <cell r="AE257">
            <v>98.4</v>
          </cell>
          <cell r="AF257">
            <v>330</v>
          </cell>
          <cell r="AG257">
            <v>390.4</v>
          </cell>
          <cell r="AH257">
            <v>97</v>
          </cell>
          <cell r="AI257">
            <v>67.8</v>
          </cell>
        </row>
        <row r="258">
          <cell r="B258" t="str">
            <v>Luton</v>
          </cell>
          <cell r="D258">
            <v>1275</v>
          </cell>
          <cell r="E258">
            <v>55.8</v>
          </cell>
          <cell r="F258">
            <v>46.7</v>
          </cell>
          <cell r="G258">
            <v>92.9</v>
          </cell>
          <cell r="H258">
            <v>90.9</v>
          </cell>
          <cell r="I258">
            <v>98.5</v>
          </cell>
          <cell r="J258">
            <v>291</v>
          </cell>
          <cell r="K258">
            <v>338.3</v>
          </cell>
          <cell r="L258">
            <v>96</v>
          </cell>
          <cell r="M258">
            <v>51.9</v>
          </cell>
          <cell r="O258">
            <v>1230</v>
          </cell>
          <cell r="P258">
            <v>67.3</v>
          </cell>
          <cell r="Q258">
            <v>58.9</v>
          </cell>
          <cell r="R258">
            <v>96.2</v>
          </cell>
          <cell r="S258">
            <v>94.1</v>
          </cell>
          <cell r="T258">
            <v>99</v>
          </cell>
          <cell r="U258">
            <v>317.8</v>
          </cell>
          <cell r="V258">
            <v>368.6</v>
          </cell>
          <cell r="W258">
            <v>97.6</v>
          </cell>
          <cell r="X258">
            <v>62</v>
          </cell>
          <cell r="Z258">
            <v>2505</v>
          </cell>
          <cell r="AA258">
            <v>61.5</v>
          </cell>
          <cell r="AB258">
            <v>52.7</v>
          </cell>
          <cell r="AC258">
            <v>94.5</v>
          </cell>
          <cell r="AD258">
            <v>92.5</v>
          </cell>
          <cell r="AE258">
            <v>98.8</v>
          </cell>
          <cell r="AF258">
            <v>304.2</v>
          </cell>
          <cell r="AG258">
            <v>353.1</v>
          </cell>
          <cell r="AH258">
            <v>96.8</v>
          </cell>
          <cell r="AI258">
            <v>56.9</v>
          </cell>
        </row>
        <row r="259">
          <cell r="B259" t="str">
            <v>Norfolk</v>
          </cell>
          <cell r="D259">
            <v>4382</v>
          </cell>
          <cell r="E259">
            <v>55.2</v>
          </cell>
          <cell r="F259">
            <v>46.5</v>
          </cell>
          <cell r="G259">
            <v>93.2</v>
          </cell>
          <cell r="H259">
            <v>91.3</v>
          </cell>
          <cell r="I259">
            <v>97.7</v>
          </cell>
          <cell r="J259">
            <v>290.39999999999998</v>
          </cell>
          <cell r="K259">
            <v>339.3</v>
          </cell>
          <cell r="L259">
            <v>96.2</v>
          </cell>
          <cell r="M259">
            <v>49.9</v>
          </cell>
          <cell r="O259">
            <v>4299</v>
          </cell>
          <cell r="P259">
            <v>67.2</v>
          </cell>
          <cell r="Q259">
            <v>57.5</v>
          </cell>
          <cell r="R259">
            <v>95.5</v>
          </cell>
          <cell r="S259">
            <v>93.7</v>
          </cell>
          <cell r="T259">
            <v>98.8</v>
          </cell>
          <cell r="U259">
            <v>318.39999999999998</v>
          </cell>
          <cell r="V259">
            <v>377.7</v>
          </cell>
          <cell r="W259">
            <v>97</v>
          </cell>
          <cell r="X259">
            <v>60.1</v>
          </cell>
          <cell r="Z259">
            <v>8681</v>
          </cell>
          <cell r="AA259">
            <v>61.1</v>
          </cell>
          <cell r="AB259">
            <v>52</v>
          </cell>
          <cell r="AC259">
            <v>94.3</v>
          </cell>
          <cell r="AD259">
            <v>92.5</v>
          </cell>
          <cell r="AE259">
            <v>98.3</v>
          </cell>
          <cell r="AF259">
            <v>304.3</v>
          </cell>
          <cell r="AG259">
            <v>358.4</v>
          </cell>
          <cell r="AH259">
            <v>96.6</v>
          </cell>
          <cell r="AI259">
            <v>55</v>
          </cell>
        </row>
        <row r="260">
          <cell r="B260" t="str">
            <v>Peterborough</v>
          </cell>
          <cell r="D260">
            <v>1144</v>
          </cell>
          <cell r="E260">
            <v>53.9</v>
          </cell>
          <cell r="F260">
            <v>46.7</v>
          </cell>
          <cell r="G260">
            <v>90.7</v>
          </cell>
          <cell r="H260">
            <v>87.3</v>
          </cell>
          <cell r="I260">
            <v>97.6</v>
          </cell>
          <cell r="J260">
            <v>283.89999999999998</v>
          </cell>
          <cell r="K260">
            <v>330.6</v>
          </cell>
          <cell r="L260">
            <v>94.6</v>
          </cell>
          <cell r="M260">
            <v>51.3</v>
          </cell>
          <cell r="O260">
            <v>1097</v>
          </cell>
          <cell r="P260">
            <v>63.5</v>
          </cell>
          <cell r="Q260">
            <v>52.2</v>
          </cell>
          <cell r="R260">
            <v>94.4</v>
          </cell>
          <cell r="S260">
            <v>90.6</v>
          </cell>
          <cell r="T260">
            <v>98.4</v>
          </cell>
          <cell r="U260">
            <v>309.89999999999998</v>
          </cell>
          <cell r="V260">
            <v>363.3</v>
          </cell>
          <cell r="W260">
            <v>96</v>
          </cell>
          <cell r="X260">
            <v>54.6</v>
          </cell>
          <cell r="Z260">
            <v>2241</v>
          </cell>
          <cell r="AA260">
            <v>58.6</v>
          </cell>
          <cell r="AB260">
            <v>49.4</v>
          </cell>
          <cell r="AC260">
            <v>92.5</v>
          </cell>
          <cell r="AD260">
            <v>88.9</v>
          </cell>
          <cell r="AE260">
            <v>97.9</v>
          </cell>
          <cell r="AF260">
            <v>296.60000000000002</v>
          </cell>
          <cell r="AG260">
            <v>346.6</v>
          </cell>
          <cell r="AH260">
            <v>95.3</v>
          </cell>
          <cell r="AI260">
            <v>52.9</v>
          </cell>
        </row>
        <row r="261">
          <cell r="B261" t="str">
            <v>Southend-on-Sea</v>
          </cell>
          <cell r="D261">
            <v>1120</v>
          </cell>
          <cell r="E261">
            <v>62.1</v>
          </cell>
          <cell r="F261">
            <v>55.9</v>
          </cell>
          <cell r="G261">
            <v>90.4</v>
          </cell>
          <cell r="H261">
            <v>88.9</v>
          </cell>
          <cell r="I261">
            <v>97.3</v>
          </cell>
          <cell r="J261">
            <v>312.3</v>
          </cell>
          <cell r="K261">
            <v>385.1</v>
          </cell>
          <cell r="L261">
            <v>95.3</v>
          </cell>
          <cell r="M261">
            <v>58.2</v>
          </cell>
          <cell r="O261">
            <v>1063</v>
          </cell>
          <cell r="P261">
            <v>73.7</v>
          </cell>
          <cell r="Q261">
            <v>68.099999999999994</v>
          </cell>
          <cell r="R261">
            <v>93.4</v>
          </cell>
          <cell r="S261">
            <v>90.7</v>
          </cell>
          <cell r="T261">
            <v>98.5</v>
          </cell>
          <cell r="U261">
            <v>334.4</v>
          </cell>
          <cell r="V261">
            <v>429.5</v>
          </cell>
          <cell r="W261">
            <v>96.5</v>
          </cell>
          <cell r="X261">
            <v>69.400000000000006</v>
          </cell>
          <cell r="Z261">
            <v>2183</v>
          </cell>
          <cell r="AA261">
            <v>67.8</v>
          </cell>
          <cell r="AB261">
            <v>61.8</v>
          </cell>
          <cell r="AC261">
            <v>91.8</v>
          </cell>
          <cell r="AD261">
            <v>89.8</v>
          </cell>
          <cell r="AE261">
            <v>97.9</v>
          </cell>
          <cell r="AF261">
            <v>323.10000000000002</v>
          </cell>
          <cell r="AG261">
            <v>406.7</v>
          </cell>
          <cell r="AH261">
            <v>95.9</v>
          </cell>
          <cell r="AI261">
            <v>63.7</v>
          </cell>
        </row>
        <row r="262">
          <cell r="B262" t="str">
            <v>Suffolk</v>
          </cell>
          <cell r="D262">
            <v>3770</v>
          </cell>
          <cell r="E262">
            <v>55.2</v>
          </cell>
          <cell r="F262">
            <v>45.8</v>
          </cell>
          <cell r="G262">
            <v>92.2</v>
          </cell>
          <cell r="H262">
            <v>89.3</v>
          </cell>
          <cell r="I262">
            <v>97.7</v>
          </cell>
          <cell r="J262">
            <v>289.3</v>
          </cell>
          <cell r="K262">
            <v>340</v>
          </cell>
          <cell r="L262">
            <v>95.1</v>
          </cell>
          <cell r="M262">
            <v>48.2</v>
          </cell>
          <cell r="O262">
            <v>3690</v>
          </cell>
          <cell r="P262">
            <v>67.8</v>
          </cell>
          <cell r="Q262">
            <v>56</v>
          </cell>
          <cell r="R262">
            <v>94.2</v>
          </cell>
          <cell r="S262">
            <v>92.2</v>
          </cell>
          <cell r="T262">
            <v>98.7</v>
          </cell>
          <cell r="U262">
            <v>315.3</v>
          </cell>
          <cell r="V262">
            <v>374.5</v>
          </cell>
          <cell r="W262">
            <v>96.2</v>
          </cell>
          <cell r="X262">
            <v>57.4</v>
          </cell>
          <cell r="Z262">
            <v>7460</v>
          </cell>
          <cell r="AA262">
            <v>61.4</v>
          </cell>
          <cell r="AB262">
            <v>50.8</v>
          </cell>
          <cell r="AC262">
            <v>93.2</v>
          </cell>
          <cell r="AD262">
            <v>90.8</v>
          </cell>
          <cell r="AE262">
            <v>98.2</v>
          </cell>
          <cell r="AF262">
            <v>302.2</v>
          </cell>
          <cell r="AG262">
            <v>357.1</v>
          </cell>
          <cell r="AH262">
            <v>95.7</v>
          </cell>
          <cell r="AI262">
            <v>52.8</v>
          </cell>
        </row>
        <row r="263">
          <cell r="B263" t="str">
            <v>Thurrock</v>
          </cell>
          <cell r="D263">
            <v>877</v>
          </cell>
          <cell r="E263">
            <v>61.2</v>
          </cell>
          <cell r="F263">
            <v>51.7</v>
          </cell>
          <cell r="G263">
            <v>91.4</v>
          </cell>
          <cell r="H263">
            <v>88.9</v>
          </cell>
          <cell r="I263">
            <v>98.5</v>
          </cell>
          <cell r="J263">
            <v>295.10000000000002</v>
          </cell>
          <cell r="K263">
            <v>351.2</v>
          </cell>
          <cell r="L263">
            <v>96.8</v>
          </cell>
          <cell r="M263">
            <v>54.3</v>
          </cell>
          <cell r="O263">
            <v>873</v>
          </cell>
          <cell r="P263">
            <v>70.099999999999994</v>
          </cell>
          <cell r="Q263">
            <v>63.1</v>
          </cell>
          <cell r="R263">
            <v>95.5</v>
          </cell>
          <cell r="S263">
            <v>94.2</v>
          </cell>
          <cell r="T263">
            <v>99.5</v>
          </cell>
          <cell r="U263">
            <v>320.89999999999998</v>
          </cell>
          <cell r="V263">
            <v>390.3</v>
          </cell>
          <cell r="W263">
            <v>98.5</v>
          </cell>
          <cell r="X263">
            <v>65.3</v>
          </cell>
          <cell r="Z263">
            <v>1750</v>
          </cell>
          <cell r="AA263">
            <v>65.7</v>
          </cell>
          <cell r="AB263">
            <v>57.4</v>
          </cell>
          <cell r="AC263">
            <v>93.5</v>
          </cell>
          <cell r="AD263">
            <v>91.5</v>
          </cell>
          <cell r="AE263">
            <v>99</v>
          </cell>
          <cell r="AF263">
            <v>308</v>
          </cell>
          <cell r="AG263">
            <v>370.7</v>
          </cell>
          <cell r="AH263">
            <v>97.7</v>
          </cell>
          <cell r="AI263">
            <v>59.8</v>
          </cell>
        </row>
        <row r="264">
          <cell r="B264" t="str">
            <v>Inner London</v>
          </cell>
          <cell r="D264">
            <v>11942</v>
          </cell>
          <cell r="E264">
            <v>62.7</v>
          </cell>
          <cell r="F264">
            <v>54.1</v>
          </cell>
          <cell r="G264">
            <v>92.2</v>
          </cell>
          <cell r="H264">
            <v>89.5</v>
          </cell>
          <cell r="I264">
            <v>97.5</v>
          </cell>
          <cell r="J264">
            <v>301.8</v>
          </cell>
          <cell r="K264">
            <v>354.6</v>
          </cell>
          <cell r="L264">
            <v>94.7</v>
          </cell>
          <cell r="M264">
            <v>57.2</v>
          </cell>
          <cell r="O264">
            <v>12246</v>
          </cell>
          <cell r="P264">
            <v>73.5</v>
          </cell>
          <cell r="Q264">
            <v>62.6</v>
          </cell>
          <cell r="R264">
            <v>95.6</v>
          </cell>
          <cell r="S264">
            <v>92.5</v>
          </cell>
          <cell r="T264">
            <v>98.5</v>
          </cell>
          <cell r="U264">
            <v>329</v>
          </cell>
          <cell r="V264">
            <v>395.2</v>
          </cell>
          <cell r="W264">
            <v>96.4</v>
          </cell>
          <cell r="X264">
            <v>64.099999999999994</v>
          </cell>
          <cell r="Z264">
            <v>24188</v>
          </cell>
          <cell r="AA264">
            <v>68.2</v>
          </cell>
          <cell r="AB264">
            <v>58.4</v>
          </cell>
          <cell r="AC264">
            <v>93.9</v>
          </cell>
          <cell r="AD264">
            <v>91</v>
          </cell>
          <cell r="AE264">
            <v>98</v>
          </cell>
          <cell r="AF264">
            <v>315.60000000000002</v>
          </cell>
          <cell r="AG264">
            <v>375.1</v>
          </cell>
          <cell r="AH264">
            <v>95.6</v>
          </cell>
          <cell r="AI264">
            <v>60.7</v>
          </cell>
        </row>
        <row r="265">
          <cell r="B265" t="str">
            <v>Camden</v>
          </cell>
          <cell r="D265">
            <v>565</v>
          </cell>
          <cell r="E265">
            <v>56.1</v>
          </cell>
          <cell r="F265">
            <v>47.8</v>
          </cell>
          <cell r="G265">
            <v>88.1</v>
          </cell>
          <cell r="H265">
            <v>84.2</v>
          </cell>
          <cell r="I265">
            <v>95.2</v>
          </cell>
          <cell r="J265">
            <v>278.7</v>
          </cell>
          <cell r="K265">
            <v>322.89999999999998</v>
          </cell>
          <cell r="L265">
            <v>88.7</v>
          </cell>
          <cell r="M265">
            <v>50.8</v>
          </cell>
          <cell r="O265">
            <v>860</v>
          </cell>
          <cell r="P265">
            <v>74.7</v>
          </cell>
          <cell r="Q265">
            <v>67.099999999999994</v>
          </cell>
          <cell r="R265">
            <v>94.3</v>
          </cell>
          <cell r="S265">
            <v>92.4</v>
          </cell>
          <cell r="T265">
            <v>98.4</v>
          </cell>
          <cell r="U265">
            <v>332.4</v>
          </cell>
          <cell r="V265">
            <v>398.6</v>
          </cell>
          <cell r="W265">
            <v>96.7</v>
          </cell>
          <cell r="X265">
            <v>68</v>
          </cell>
          <cell r="Z265">
            <v>1425</v>
          </cell>
          <cell r="AA265">
            <v>67.3</v>
          </cell>
          <cell r="AB265">
            <v>59.4</v>
          </cell>
          <cell r="AC265">
            <v>91.9</v>
          </cell>
          <cell r="AD265">
            <v>89.2</v>
          </cell>
          <cell r="AE265">
            <v>97.1</v>
          </cell>
          <cell r="AF265">
            <v>311.10000000000002</v>
          </cell>
          <cell r="AG265">
            <v>368.6</v>
          </cell>
          <cell r="AH265">
            <v>93.5</v>
          </cell>
          <cell r="AI265">
            <v>61.2</v>
          </cell>
        </row>
        <row r="266">
          <cell r="B266" t="str">
            <v>Hackney</v>
          </cell>
          <cell r="D266">
            <v>784</v>
          </cell>
          <cell r="E266">
            <v>68.5</v>
          </cell>
          <cell r="F266">
            <v>54.5</v>
          </cell>
          <cell r="G266">
            <v>91.6</v>
          </cell>
          <cell r="H266">
            <v>87.5</v>
          </cell>
          <cell r="I266">
            <v>97.1</v>
          </cell>
          <cell r="J266">
            <v>312.7</v>
          </cell>
          <cell r="K266">
            <v>366.8</v>
          </cell>
          <cell r="L266">
            <v>93.1</v>
          </cell>
          <cell r="M266">
            <v>56.3</v>
          </cell>
          <cell r="O266">
            <v>1038</v>
          </cell>
          <cell r="P266">
            <v>72.400000000000006</v>
          </cell>
          <cell r="Q266">
            <v>60.9</v>
          </cell>
          <cell r="R266">
            <v>94.1</v>
          </cell>
          <cell r="S266">
            <v>88.4</v>
          </cell>
          <cell r="T266">
            <v>98.5</v>
          </cell>
          <cell r="U266">
            <v>324</v>
          </cell>
          <cell r="V266">
            <v>384.8</v>
          </cell>
          <cell r="W266">
            <v>92.4</v>
          </cell>
          <cell r="X266">
            <v>62</v>
          </cell>
          <cell r="Z266">
            <v>1822</v>
          </cell>
          <cell r="AA266">
            <v>70.7</v>
          </cell>
          <cell r="AB266">
            <v>58.1</v>
          </cell>
          <cell r="AC266">
            <v>93</v>
          </cell>
          <cell r="AD266">
            <v>88</v>
          </cell>
          <cell r="AE266">
            <v>97.9</v>
          </cell>
          <cell r="AF266">
            <v>319.10000000000002</v>
          </cell>
          <cell r="AG266">
            <v>377</v>
          </cell>
          <cell r="AH266">
            <v>92.7</v>
          </cell>
          <cell r="AI266">
            <v>59.5</v>
          </cell>
        </row>
        <row r="267">
          <cell r="B267" t="str">
            <v>Hammersmith and Fulham</v>
          </cell>
          <cell r="D267">
            <v>540</v>
          </cell>
          <cell r="E267">
            <v>66.7</v>
          </cell>
          <cell r="F267">
            <v>56.7</v>
          </cell>
          <cell r="G267">
            <v>91.3</v>
          </cell>
          <cell r="H267">
            <v>89.4</v>
          </cell>
          <cell r="I267">
            <v>98.9</v>
          </cell>
          <cell r="J267">
            <v>313.8</v>
          </cell>
          <cell r="K267">
            <v>370.4</v>
          </cell>
          <cell r="L267">
            <v>95.4</v>
          </cell>
          <cell r="M267">
            <v>57.8</v>
          </cell>
          <cell r="O267">
            <v>575</v>
          </cell>
          <cell r="P267">
            <v>77.400000000000006</v>
          </cell>
          <cell r="Q267">
            <v>69.599999999999994</v>
          </cell>
          <cell r="R267">
            <v>95</v>
          </cell>
          <cell r="S267">
            <v>92.3</v>
          </cell>
          <cell r="T267">
            <v>98.4</v>
          </cell>
          <cell r="U267">
            <v>340.2</v>
          </cell>
          <cell r="V267">
            <v>410</v>
          </cell>
          <cell r="W267">
            <v>95.7</v>
          </cell>
          <cell r="X267">
            <v>70.8</v>
          </cell>
          <cell r="Z267">
            <v>1115</v>
          </cell>
          <cell r="AA267">
            <v>72.2</v>
          </cell>
          <cell r="AB267">
            <v>63.3</v>
          </cell>
          <cell r="AC267">
            <v>93.2</v>
          </cell>
          <cell r="AD267">
            <v>90.9</v>
          </cell>
          <cell r="AE267">
            <v>98.7</v>
          </cell>
          <cell r="AF267">
            <v>327.39999999999998</v>
          </cell>
          <cell r="AG267">
            <v>390.8</v>
          </cell>
          <cell r="AH267">
            <v>95.5</v>
          </cell>
          <cell r="AI267">
            <v>64.5</v>
          </cell>
        </row>
        <row r="268">
          <cell r="B268" t="str">
            <v>Haringey</v>
          </cell>
          <cell r="D268">
            <v>1084</v>
          </cell>
          <cell r="E268">
            <v>62.5</v>
          </cell>
          <cell r="F268">
            <v>52.3</v>
          </cell>
          <cell r="G268">
            <v>90.3</v>
          </cell>
          <cell r="H268">
            <v>87.7</v>
          </cell>
          <cell r="I268">
            <v>96.9</v>
          </cell>
          <cell r="J268">
            <v>296.8</v>
          </cell>
          <cell r="K268">
            <v>336.3</v>
          </cell>
          <cell r="L268">
            <v>93.8</v>
          </cell>
          <cell r="M268">
            <v>55.1</v>
          </cell>
          <cell r="O268">
            <v>1034</v>
          </cell>
          <cell r="P268">
            <v>76</v>
          </cell>
          <cell r="Q268">
            <v>63.6</v>
          </cell>
          <cell r="R268">
            <v>95.2</v>
          </cell>
          <cell r="S268">
            <v>93.1</v>
          </cell>
          <cell r="T268">
            <v>97.7</v>
          </cell>
          <cell r="U268">
            <v>332.3</v>
          </cell>
          <cell r="V268">
            <v>392.3</v>
          </cell>
          <cell r="W268">
            <v>96.1</v>
          </cell>
          <cell r="X268">
            <v>65.2</v>
          </cell>
          <cell r="Z268">
            <v>2118</v>
          </cell>
          <cell r="AA268">
            <v>69.099999999999994</v>
          </cell>
          <cell r="AB268">
            <v>57.8</v>
          </cell>
          <cell r="AC268">
            <v>92.7</v>
          </cell>
          <cell r="AD268">
            <v>90.4</v>
          </cell>
          <cell r="AE268">
            <v>97.3</v>
          </cell>
          <cell r="AF268">
            <v>314.10000000000002</v>
          </cell>
          <cell r="AG268">
            <v>363.7</v>
          </cell>
          <cell r="AH268">
            <v>94.9</v>
          </cell>
          <cell r="AI268">
            <v>60</v>
          </cell>
        </row>
        <row r="269">
          <cell r="B269" t="str">
            <v>Islington</v>
          </cell>
          <cell r="D269">
            <v>722</v>
          </cell>
          <cell r="E269">
            <v>67.900000000000006</v>
          </cell>
          <cell r="F269">
            <v>58.9</v>
          </cell>
          <cell r="G269">
            <v>94.2</v>
          </cell>
          <cell r="H269">
            <v>92.2</v>
          </cell>
          <cell r="I269">
            <v>97.2</v>
          </cell>
          <cell r="J269">
            <v>310</v>
          </cell>
          <cell r="K269">
            <v>353</v>
          </cell>
          <cell r="L269">
            <v>96.7</v>
          </cell>
          <cell r="M269">
            <v>62.5</v>
          </cell>
          <cell r="O269">
            <v>686</v>
          </cell>
          <cell r="P269">
            <v>70.3</v>
          </cell>
          <cell r="Q269">
            <v>59.9</v>
          </cell>
          <cell r="R269">
            <v>97.7</v>
          </cell>
          <cell r="S269">
            <v>95</v>
          </cell>
          <cell r="T269">
            <v>98.4</v>
          </cell>
          <cell r="U269">
            <v>322.5</v>
          </cell>
          <cell r="V269">
            <v>359.6</v>
          </cell>
          <cell r="W269">
            <v>98</v>
          </cell>
          <cell r="X269">
            <v>60.9</v>
          </cell>
          <cell r="Z269">
            <v>1408</v>
          </cell>
          <cell r="AA269">
            <v>69</v>
          </cell>
          <cell r="AB269">
            <v>59.4</v>
          </cell>
          <cell r="AC269">
            <v>95.9</v>
          </cell>
          <cell r="AD269">
            <v>93.6</v>
          </cell>
          <cell r="AE269">
            <v>97.8</v>
          </cell>
          <cell r="AF269">
            <v>316.10000000000002</v>
          </cell>
          <cell r="AG269">
            <v>356.2</v>
          </cell>
          <cell r="AH269">
            <v>97.3</v>
          </cell>
          <cell r="AI269">
            <v>61.7</v>
          </cell>
        </row>
        <row r="270">
          <cell r="B270" t="str">
            <v>Kensington and Chelsea</v>
          </cell>
          <cell r="D270">
            <v>406</v>
          </cell>
          <cell r="E270">
            <v>80.5</v>
          </cell>
          <cell r="F270">
            <v>76.599999999999994</v>
          </cell>
          <cell r="G270">
            <v>95.6</v>
          </cell>
          <cell r="H270">
            <v>95.6</v>
          </cell>
          <cell r="I270">
            <v>97.8</v>
          </cell>
          <cell r="J270">
            <v>350</v>
          </cell>
          <cell r="K270">
            <v>442.3</v>
          </cell>
          <cell r="L270">
            <v>97</v>
          </cell>
          <cell r="M270">
            <v>78.099999999999994</v>
          </cell>
          <cell r="O270">
            <v>342</v>
          </cell>
          <cell r="P270">
            <v>76</v>
          </cell>
          <cell r="Q270">
            <v>67.5</v>
          </cell>
          <cell r="R270">
            <v>97.1</v>
          </cell>
          <cell r="S270">
            <v>95.3</v>
          </cell>
          <cell r="T270">
            <v>99.7</v>
          </cell>
          <cell r="U270">
            <v>338.6</v>
          </cell>
          <cell r="V270">
            <v>419.1</v>
          </cell>
          <cell r="W270">
            <v>99.1</v>
          </cell>
          <cell r="X270">
            <v>71.3</v>
          </cell>
          <cell r="Z270">
            <v>748</v>
          </cell>
          <cell r="AA270">
            <v>78.5</v>
          </cell>
          <cell r="AB270">
            <v>72.5</v>
          </cell>
          <cell r="AC270">
            <v>96.3</v>
          </cell>
          <cell r="AD270">
            <v>95.5</v>
          </cell>
          <cell r="AE270">
            <v>98.7</v>
          </cell>
          <cell r="AF270">
            <v>344.8</v>
          </cell>
          <cell r="AG270">
            <v>431.7</v>
          </cell>
          <cell r="AH270">
            <v>98</v>
          </cell>
          <cell r="AI270">
            <v>75</v>
          </cell>
        </row>
        <row r="271">
          <cell r="B271" t="str">
            <v>Lambeth</v>
          </cell>
          <cell r="D271">
            <v>905</v>
          </cell>
          <cell r="E271">
            <v>59.8</v>
          </cell>
          <cell r="F271">
            <v>51</v>
          </cell>
          <cell r="G271">
            <v>92.7</v>
          </cell>
          <cell r="H271">
            <v>89.8</v>
          </cell>
          <cell r="I271">
            <v>97.7</v>
          </cell>
          <cell r="J271">
            <v>296.2</v>
          </cell>
          <cell r="K271">
            <v>350.4</v>
          </cell>
          <cell r="L271">
            <v>94.8</v>
          </cell>
          <cell r="M271">
            <v>55.1</v>
          </cell>
          <cell r="O271">
            <v>950</v>
          </cell>
          <cell r="P271">
            <v>74.900000000000006</v>
          </cell>
          <cell r="Q271">
            <v>60.8</v>
          </cell>
          <cell r="R271">
            <v>95.3</v>
          </cell>
          <cell r="S271">
            <v>92.3</v>
          </cell>
          <cell r="T271">
            <v>98.9</v>
          </cell>
          <cell r="U271">
            <v>325.2</v>
          </cell>
          <cell r="V271">
            <v>390</v>
          </cell>
          <cell r="W271">
            <v>97.3</v>
          </cell>
          <cell r="X271">
            <v>62.2</v>
          </cell>
          <cell r="Z271">
            <v>1855</v>
          </cell>
          <cell r="AA271">
            <v>67.5</v>
          </cell>
          <cell r="AB271">
            <v>56.1</v>
          </cell>
          <cell r="AC271">
            <v>94</v>
          </cell>
          <cell r="AD271">
            <v>91.1</v>
          </cell>
          <cell r="AE271">
            <v>98.3</v>
          </cell>
          <cell r="AF271">
            <v>311</v>
          </cell>
          <cell r="AG271">
            <v>370.7</v>
          </cell>
          <cell r="AH271">
            <v>96.1</v>
          </cell>
          <cell r="AI271">
            <v>58.8</v>
          </cell>
        </row>
        <row r="272">
          <cell r="B272" t="str">
            <v>Lewisham</v>
          </cell>
          <cell r="D272">
            <v>1104</v>
          </cell>
          <cell r="E272">
            <v>52</v>
          </cell>
          <cell r="F272">
            <v>46.5</v>
          </cell>
          <cell r="G272">
            <v>91.6</v>
          </cell>
          <cell r="H272">
            <v>88</v>
          </cell>
          <cell r="I272">
            <v>97.4</v>
          </cell>
          <cell r="J272">
            <v>281.8</v>
          </cell>
          <cell r="K272">
            <v>321.7</v>
          </cell>
          <cell r="L272">
            <v>95.6</v>
          </cell>
          <cell r="M272">
            <v>52.5</v>
          </cell>
          <cell r="O272">
            <v>1111</v>
          </cell>
          <cell r="P272">
            <v>65.8</v>
          </cell>
          <cell r="Q272">
            <v>54.7</v>
          </cell>
          <cell r="R272">
            <v>94.1</v>
          </cell>
          <cell r="S272">
            <v>90.4</v>
          </cell>
          <cell r="T272">
            <v>97.8</v>
          </cell>
          <cell r="U272">
            <v>309.10000000000002</v>
          </cell>
          <cell r="V272">
            <v>359.1</v>
          </cell>
          <cell r="W272">
            <v>96</v>
          </cell>
          <cell r="X272">
            <v>56.6</v>
          </cell>
          <cell r="Z272">
            <v>2215</v>
          </cell>
          <cell r="AA272">
            <v>58.9</v>
          </cell>
          <cell r="AB272">
            <v>50.6</v>
          </cell>
          <cell r="AC272">
            <v>92.9</v>
          </cell>
          <cell r="AD272">
            <v>89.2</v>
          </cell>
          <cell r="AE272">
            <v>97.6</v>
          </cell>
          <cell r="AF272">
            <v>295.5</v>
          </cell>
          <cell r="AG272">
            <v>340.5</v>
          </cell>
          <cell r="AH272">
            <v>95.8</v>
          </cell>
          <cell r="AI272">
            <v>54.6</v>
          </cell>
        </row>
        <row r="273">
          <cell r="B273" t="str">
            <v>Newham</v>
          </cell>
          <cell r="D273">
            <v>1715</v>
          </cell>
          <cell r="E273">
            <v>59.5</v>
          </cell>
          <cell r="F273">
            <v>49.4</v>
          </cell>
          <cell r="G273">
            <v>93.1</v>
          </cell>
          <cell r="H273">
            <v>89.5</v>
          </cell>
          <cell r="I273">
            <v>98.3</v>
          </cell>
          <cell r="J273">
            <v>298.7</v>
          </cell>
          <cell r="K273">
            <v>355.6</v>
          </cell>
          <cell r="L273">
            <v>94.8</v>
          </cell>
          <cell r="M273">
            <v>51.5</v>
          </cell>
          <cell r="O273">
            <v>1719</v>
          </cell>
          <cell r="P273">
            <v>71.3</v>
          </cell>
          <cell r="Q273">
            <v>59.2</v>
          </cell>
          <cell r="R273">
            <v>96</v>
          </cell>
          <cell r="S273">
            <v>91.4</v>
          </cell>
          <cell r="T273">
            <v>98.9</v>
          </cell>
          <cell r="U273">
            <v>324.8</v>
          </cell>
          <cell r="V273">
            <v>394.2</v>
          </cell>
          <cell r="W273">
            <v>95.9</v>
          </cell>
          <cell r="X273">
            <v>60.6</v>
          </cell>
          <cell r="Z273">
            <v>3434</v>
          </cell>
          <cell r="AA273">
            <v>65.400000000000006</v>
          </cell>
          <cell r="AB273">
            <v>54.3</v>
          </cell>
          <cell r="AC273">
            <v>94.5</v>
          </cell>
          <cell r="AD273">
            <v>90.5</v>
          </cell>
          <cell r="AE273">
            <v>98.6</v>
          </cell>
          <cell r="AF273">
            <v>311.8</v>
          </cell>
          <cell r="AG273">
            <v>374.9</v>
          </cell>
          <cell r="AH273">
            <v>95.3</v>
          </cell>
          <cell r="AI273">
            <v>56.1</v>
          </cell>
        </row>
        <row r="274">
          <cell r="B274" t="str">
            <v>Southwark</v>
          </cell>
          <cell r="D274">
            <v>1177</v>
          </cell>
          <cell r="E274">
            <v>66.7</v>
          </cell>
          <cell r="F274">
            <v>59.9</v>
          </cell>
          <cell r="G274">
            <v>92.2</v>
          </cell>
          <cell r="H274">
            <v>90</v>
          </cell>
          <cell r="I274">
            <v>97.8</v>
          </cell>
          <cell r="J274">
            <v>304.39999999999998</v>
          </cell>
          <cell r="K274">
            <v>363.1</v>
          </cell>
          <cell r="L274">
            <v>95.1</v>
          </cell>
          <cell r="M274">
            <v>63.4</v>
          </cell>
          <cell r="O274">
            <v>1123</v>
          </cell>
          <cell r="P274">
            <v>74.5</v>
          </cell>
          <cell r="Q274">
            <v>63.5</v>
          </cell>
          <cell r="R274">
            <v>97</v>
          </cell>
          <cell r="S274">
            <v>94.5</v>
          </cell>
          <cell r="T274">
            <v>99.5</v>
          </cell>
          <cell r="U274">
            <v>333.1</v>
          </cell>
          <cell r="V274">
            <v>404.1</v>
          </cell>
          <cell r="W274">
            <v>97.8</v>
          </cell>
          <cell r="X274">
            <v>65</v>
          </cell>
          <cell r="Z274">
            <v>2300</v>
          </cell>
          <cell r="AA274">
            <v>70.5</v>
          </cell>
          <cell r="AB274">
            <v>61.7</v>
          </cell>
          <cell r="AC274">
            <v>94.5</v>
          </cell>
          <cell r="AD274">
            <v>92.2</v>
          </cell>
          <cell r="AE274">
            <v>98.6</v>
          </cell>
          <cell r="AF274">
            <v>318.39999999999998</v>
          </cell>
          <cell r="AG274">
            <v>383.1</v>
          </cell>
          <cell r="AH274">
            <v>96.4</v>
          </cell>
          <cell r="AI274">
            <v>64.2</v>
          </cell>
        </row>
        <row r="275">
          <cell r="B275" t="str">
            <v>Tower Hamlets</v>
          </cell>
          <cell r="D275">
            <v>1249</v>
          </cell>
          <cell r="E275">
            <v>60</v>
          </cell>
          <cell r="F275">
            <v>51.5</v>
          </cell>
          <cell r="G275">
            <v>92.7</v>
          </cell>
          <cell r="H275">
            <v>90.2</v>
          </cell>
          <cell r="I275">
            <v>98</v>
          </cell>
          <cell r="J275">
            <v>294.5</v>
          </cell>
          <cell r="K275">
            <v>344.5</v>
          </cell>
          <cell r="L275">
            <v>96.2</v>
          </cell>
          <cell r="M275">
            <v>54.4</v>
          </cell>
          <cell r="O275">
            <v>1242</v>
          </cell>
          <cell r="P275">
            <v>76.7</v>
          </cell>
          <cell r="Q275">
            <v>64.599999999999994</v>
          </cell>
          <cell r="R275">
            <v>97</v>
          </cell>
          <cell r="S275">
            <v>94.3</v>
          </cell>
          <cell r="T275">
            <v>98.6</v>
          </cell>
          <cell r="U275">
            <v>333.4</v>
          </cell>
          <cell r="V275">
            <v>402.3</v>
          </cell>
          <cell r="W275">
            <v>97.7</v>
          </cell>
          <cell r="X275">
            <v>65.900000000000006</v>
          </cell>
          <cell r="Z275">
            <v>2491</v>
          </cell>
          <cell r="AA275">
            <v>68.3</v>
          </cell>
          <cell r="AB275">
            <v>58</v>
          </cell>
          <cell r="AC275">
            <v>94.9</v>
          </cell>
          <cell r="AD275">
            <v>92.3</v>
          </cell>
          <cell r="AE275">
            <v>98.3</v>
          </cell>
          <cell r="AF275">
            <v>313.89999999999998</v>
          </cell>
          <cell r="AG275">
            <v>373.3</v>
          </cell>
          <cell r="AH275">
            <v>96.9</v>
          </cell>
          <cell r="AI275">
            <v>60.1</v>
          </cell>
        </row>
        <row r="276">
          <cell r="B276" t="str">
            <v>Wandsworth</v>
          </cell>
          <cell r="D276">
            <v>977</v>
          </cell>
          <cell r="E276">
            <v>61.2</v>
          </cell>
          <cell r="F276">
            <v>54.9</v>
          </cell>
          <cell r="G276">
            <v>90.1</v>
          </cell>
          <cell r="H276">
            <v>87.7</v>
          </cell>
          <cell r="I276">
            <v>95.4</v>
          </cell>
          <cell r="J276">
            <v>299.60000000000002</v>
          </cell>
          <cell r="K276">
            <v>358.7</v>
          </cell>
          <cell r="L276">
            <v>92.8</v>
          </cell>
          <cell r="M276">
            <v>59</v>
          </cell>
          <cell r="O276">
            <v>798</v>
          </cell>
          <cell r="P276">
            <v>71.2</v>
          </cell>
          <cell r="Q276">
            <v>61.3</v>
          </cell>
          <cell r="R276">
            <v>93.2</v>
          </cell>
          <cell r="S276">
            <v>91.1</v>
          </cell>
          <cell r="T276">
            <v>97.5</v>
          </cell>
          <cell r="U276">
            <v>328.8</v>
          </cell>
          <cell r="V276">
            <v>424.7</v>
          </cell>
          <cell r="W276">
            <v>95.4</v>
          </cell>
          <cell r="X276">
            <v>63.3</v>
          </cell>
          <cell r="Z276">
            <v>1775</v>
          </cell>
          <cell r="AA276">
            <v>65.7</v>
          </cell>
          <cell r="AB276">
            <v>57.7</v>
          </cell>
          <cell r="AC276">
            <v>91.5</v>
          </cell>
          <cell r="AD276">
            <v>89.2</v>
          </cell>
          <cell r="AE276">
            <v>96.3</v>
          </cell>
          <cell r="AF276">
            <v>312.7</v>
          </cell>
          <cell r="AG276">
            <v>388.4</v>
          </cell>
          <cell r="AH276">
            <v>94</v>
          </cell>
          <cell r="AI276">
            <v>60.9</v>
          </cell>
        </row>
        <row r="277">
          <cell r="B277" t="str">
            <v>Westminster</v>
          </cell>
          <cell r="D277">
            <v>714</v>
          </cell>
          <cell r="E277">
            <v>72.5</v>
          </cell>
          <cell r="F277">
            <v>62.2</v>
          </cell>
          <cell r="G277">
            <v>96.5</v>
          </cell>
          <cell r="H277">
            <v>94.3</v>
          </cell>
          <cell r="I277">
            <v>98.7</v>
          </cell>
          <cell r="J277">
            <v>327.8</v>
          </cell>
          <cell r="K277">
            <v>385.3</v>
          </cell>
          <cell r="L277">
            <v>96.6</v>
          </cell>
          <cell r="M277">
            <v>65</v>
          </cell>
          <cell r="O277">
            <v>768</v>
          </cell>
          <cell r="P277">
            <v>79.400000000000006</v>
          </cell>
          <cell r="Q277">
            <v>71.7</v>
          </cell>
          <cell r="R277">
            <v>97.3</v>
          </cell>
          <cell r="S277">
            <v>95.7</v>
          </cell>
          <cell r="T277">
            <v>99.1</v>
          </cell>
          <cell r="U277">
            <v>351.3</v>
          </cell>
          <cell r="V277">
            <v>424.9</v>
          </cell>
          <cell r="W277">
            <v>97.7</v>
          </cell>
          <cell r="X277">
            <v>73</v>
          </cell>
          <cell r="Z277">
            <v>1482</v>
          </cell>
          <cell r="AA277">
            <v>76.099999999999994</v>
          </cell>
          <cell r="AB277">
            <v>67.099999999999994</v>
          </cell>
          <cell r="AC277">
            <v>96.9</v>
          </cell>
          <cell r="AD277">
            <v>95</v>
          </cell>
          <cell r="AE277">
            <v>98.9</v>
          </cell>
          <cell r="AF277">
            <v>340</v>
          </cell>
          <cell r="AG277">
            <v>405.8</v>
          </cell>
          <cell r="AH277">
            <v>97.2</v>
          </cell>
          <cell r="AI277">
            <v>69.2</v>
          </cell>
        </row>
        <row r="278">
          <cell r="B278" t="str">
            <v>Outer London</v>
          </cell>
          <cell r="D278">
            <v>26363</v>
          </cell>
          <cell r="E278">
            <v>65.8</v>
          </cell>
          <cell r="F278">
            <v>57.7</v>
          </cell>
          <cell r="G278">
            <v>93.6</v>
          </cell>
          <cell r="H278">
            <v>91.3</v>
          </cell>
          <cell r="I278">
            <v>98</v>
          </cell>
          <cell r="J278">
            <v>312.3</v>
          </cell>
          <cell r="K278">
            <v>371.7</v>
          </cell>
          <cell r="L278">
            <v>95.3</v>
          </cell>
          <cell r="M278">
            <v>60.8</v>
          </cell>
          <cell r="O278">
            <v>25297</v>
          </cell>
          <cell r="P278">
            <v>76.2</v>
          </cell>
          <cell r="Q278">
            <v>65.8</v>
          </cell>
          <cell r="R278">
            <v>96</v>
          </cell>
          <cell r="S278">
            <v>93.6</v>
          </cell>
          <cell r="T278">
            <v>98.8</v>
          </cell>
          <cell r="U278">
            <v>338.1</v>
          </cell>
          <cell r="V278">
            <v>408.4</v>
          </cell>
          <cell r="W278">
            <v>97.1</v>
          </cell>
          <cell r="X278">
            <v>67.099999999999994</v>
          </cell>
          <cell r="Z278">
            <v>51660</v>
          </cell>
          <cell r="AA278">
            <v>70.900000000000006</v>
          </cell>
          <cell r="AB278">
            <v>61.7</v>
          </cell>
          <cell r="AC278">
            <v>94.8</v>
          </cell>
          <cell r="AD278">
            <v>92.4</v>
          </cell>
          <cell r="AE278">
            <v>98.4</v>
          </cell>
          <cell r="AF278">
            <v>325</v>
          </cell>
          <cell r="AG278">
            <v>389.6</v>
          </cell>
          <cell r="AH278">
            <v>96.2</v>
          </cell>
          <cell r="AI278">
            <v>63.9</v>
          </cell>
        </row>
        <row r="279">
          <cell r="B279" t="str">
            <v>Barking and Dagenham</v>
          </cell>
          <cell r="D279">
            <v>1094</v>
          </cell>
          <cell r="E279">
            <v>59.9</v>
          </cell>
          <cell r="F279">
            <v>54.3</v>
          </cell>
          <cell r="G279">
            <v>91.2</v>
          </cell>
          <cell r="H279">
            <v>89.2</v>
          </cell>
          <cell r="I279">
            <v>98.3</v>
          </cell>
          <cell r="J279">
            <v>291.10000000000002</v>
          </cell>
          <cell r="K279">
            <v>323.2</v>
          </cell>
          <cell r="L279">
            <v>94.9</v>
          </cell>
          <cell r="M279">
            <v>58.1</v>
          </cell>
          <cell r="O279">
            <v>1035</v>
          </cell>
          <cell r="P279">
            <v>71.099999999999994</v>
          </cell>
          <cell r="Q279">
            <v>61.5</v>
          </cell>
          <cell r="R279">
            <v>94.6</v>
          </cell>
          <cell r="S279">
            <v>92</v>
          </cell>
          <cell r="T279">
            <v>98.7</v>
          </cell>
          <cell r="U279">
            <v>319.5</v>
          </cell>
          <cell r="V279">
            <v>361.1</v>
          </cell>
          <cell r="W279">
            <v>96.3</v>
          </cell>
          <cell r="X279">
            <v>64.3</v>
          </cell>
          <cell r="Z279">
            <v>2129</v>
          </cell>
          <cell r="AA279">
            <v>65.3</v>
          </cell>
          <cell r="AB279">
            <v>57.8</v>
          </cell>
          <cell r="AC279">
            <v>92.9</v>
          </cell>
          <cell r="AD279">
            <v>90.6</v>
          </cell>
          <cell r="AE279">
            <v>98.5</v>
          </cell>
          <cell r="AF279">
            <v>304.89999999999998</v>
          </cell>
          <cell r="AG279">
            <v>341.6</v>
          </cell>
          <cell r="AH279">
            <v>95.6</v>
          </cell>
          <cell r="AI279">
            <v>61.1</v>
          </cell>
        </row>
        <row r="280">
          <cell r="B280" t="str">
            <v>Barnet</v>
          </cell>
          <cell r="D280">
            <v>1827</v>
          </cell>
          <cell r="E280">
            <v>70.900000000000006</v>
          </cell>
          <cell r="F280">
            <v>63.7</v>
          </cell>
          <cell r="G280">
            <v>93.7</v>
          </cell>
          <cell r="H280">
            <v>92.2</v>
          </cell>
          <cell r="I280">
            <v>98.2</v>
          </cell>
          <cell r="J280">
            <v>331.2</v>
          </cell>
          <cell r="K280">
            <v>396.3</v>
          </cell>
          <cell r="L280">
            <v>95.6</v>
          </cell>
          <cell r="M280">
            <v>66.099999999999994</v>
          </cell>
          <cell r="O280">
            <v>1638</v>
          </cell>
          <cell r="P280">
            <v>78.3</v>
          </cell>
          <cell r="Q280">
            <v>69.2</v>
          </cell>
          <cell r="R280">
            <v>95</v>
          </cell>
          <cell r="S280">
            <v>93.6</v>
          </cell>
          <cell r="T280">
            <v>98.7</v>
          </cell>
          <cell r="U280">
            <v>347.2</v>
          </cell>
          <cell r="V280">
            <v>411.8</v>
          </cell>
          <cell r="W280">
            <v>97.3</v>
          </cell>
          <cell r="X280">
            <v>70.5</v>
          </cell>
          <cell r="Z280">
            <v>3465</v>
          </cell>
          <cell r="AA280">
            <v>74.400000000000006</v>
          </cell>
          <cell r="AB280">
            <v>66.3</v>
          </cell>
          <cell r="AC280">
            <v>94.3</v>
          </cell>
          <cell r="AD280">
            <v>92.8</v>
          </cell>
          <cell r="AE280">
            <v>98.5</v>
          </cell>
          <cell r="AF280">
            <v>338.8</v>
          </cell>
          <cell r="AG280">
            <v>403.6</v>
          </cell>
          <cell r="AH280">
            <v>96.4</v>
          </cell>
          <cell r="AI280">
            <v>68.099999999999994</v>
          </cell>
        </row>
        <row r="281">
          <cell r="B281" t="str">
            <v>Bexley</v>
          </cell>
          <cell r="D281">
            <v>1634</v>
          </cell>
          <cell r="E281">
            <v>62.5</v>
          </cell>
          <cell r="F281">
            <v>54.8</v>
          </cell>
          <cell r="G281">
            <v>93.8</v>
          </cell>
          <cell r="H281">
            <v>91.8</v>
          </cell>
          <cell r="I281">
            <v>98.8</v>
          </cell>
          <cell r="J281">
            <v>307</v>
          </cell>
          <cell r="K281">
            <v>373.2</v>
          </cell>
          <cell r="L281">
            <v>95.8</v>
          </cell>
          <cell r="M281">
            <v>58.3</v>
          </cell>
          <cell r="O281">
            <v>1554</v>
          </cell>
          <cell r="P281">
            <v>75.400000000000006</v>
          </cell>
          <cell r="Q281">
            <v>65</v>
          </cell>
          <cell r="R281">
            <v>95.9</v>
          </cell>
          <cell r="S281">
            <v>94.6</v>
          </cell>
          <cell r="T281">
            <v>99.4</v>
          </cell>
          <cell r="U281">
            <v>339.9</v>
          </cell>
          <cell r="V281">
            <v>421.4</v>
          </cell>
          <cell r="W281">
            <v>98.5</v>
          </cell>
          <cell r="X281">
            <v>66.599999999999994</v>
          </cell>
          <cell r="Z281">
            <v>3188</v>
          </cell>
          <cell r="AA281">
            <v>68.8</v>
          </cell>
          <cell r="AB281">
            <v>59.8</v>
          </cell>
          <cell r="AC281">
            <v>94.8</v>
          </cell>
          <cell r="AD281">
            <v>93.2</v>
          </cell>
          <cell r="AE281">
            <v>99.1</v>
          </cell>
          <cell r="AF281">
            <v>323</v>
          </cell>
          <cell r="AG281">
            <v>396.7</v>
          </cell>
          <cell r="AH281">
            <v>97.1</v>
          </cell>
          <cell r="AI281">
            <v>62.3</v>
          </cell>
        </row>
        <row r="282">
          <cell r="B282" t="str">
            <v>Brent</v>
          </cell>
          <cell r="D282">
            <v>1495</v>
          </cell>
          <cell r="E282">
            <v>64.099999999999994</v>
          </cell>
          <cell r="F282">
            <v>55.6</v>
          </cell>
          <cell r="G282">
            <v>92.5</v>
          </cell>
          <cell r="H282">
            <v>90.1</v>
          </cell>
          <cell r="I282">
            <v>98.1</v>
          </cell>
          <cell r="J282">
            <v>306.60000000000002</v>
          </cell>
          <cell r="K282">
            <v>360</v>
          </cell>
          <cell r="L282">
            <v>96.3</v>
          </cell>
          <cell r="M282">
            <v>58.3</v>
          </cell>
          <cell r="O282">
            <v>1426</v>
          </cell>
          <cell r="P282">
            <v>73.7</v>
          </cell>
          <cell r="Q282">
            <v>63.2</v>
          </cell>
          <cell r="R282">
            <v>95.4</v>
          </cell>
          <cell r="S282">
            <v>92.5</v>
          </cell>
          <cell r="T282">
            <v>98.6</v>
          </cell>
          <cell r="U282">
            <v>333.5</v>
          </cell>
          <cell r="V282">
            <v>398.5</v>
          </cell>
          <cell r="W282">
            <v>97.7</v>
          </cell>
          <cell r="X282">
            <v>63.9</v>
          </cell>
          <cell r="Z282">
            <v>2921</v>
          </cell>
          <cell r="AA282">
            <v>68.8</v>
          </cell>
          <cell r="AB282">
            <v>59.3</v>
          </cell>
          <cell r="AC282">
            <v>93.9</v>
          </cell>
          <cell r="AD282">
            <v>91.3</v>
          </cell>
          <cell r="AE282">
            <v>98.4</v>
          </cell>
          <cell r="AF282">
            <v>319.7</v>
          </cell>
          <cell r="AG282">
            <v>378.8</v>
          </cell>
          <cell r="AH282">
            <v>97</v>
          </cell>
          <cell r="AI282">
            <v>61</v>
          </cell>
        </row>
        <row r="283">
          <cell r="B283" t="str">
            <v>Bromley</v>
          </cell>
          <cell r="D283">
            <v>1638</v>
          </cell>
          <cell r="E283">
            <v>69.900000000000006</v>
          </cell>
          <cell r="F283">
            <v>61.2</v>
          </cell>
          <cell r="G283">
            <v>95.2</v>
          </cell>
          <cell r="H283">
            <v>93.6</v>
          </cell>
          <cell r="I283">
            <v>99</v>
          </cell>
          <cell r="J283">
            <v>323.10000000000002</v>
          </cell>
          <cell r="K283">
            <v>383.6</v>
          </cell>
          <cell r="L283">
            <v>96.2</v>
          </cell>
          <cell r="M283">
            <v>64</v>
          </cell>
          <cell r="O283">
            <v>1696</v>
          </cell>
          <cell r="P283">
            <v>78.3</v>
          </cell>
          <cell r="Q283">
            <v>68.400000000000006</v>
          </cell>
          <cell r="R283">
            <v>96</v>
          </cell>
          <cell r="S283">
            <v>93.9</v>
          </cell>
          <cell r="T283">
            <v>99.2</v>
          </cell>
          <cell r="U283">
            <v>340.5</v>
          </cell>
          <cell r="V283">
            <v>411.6</v>
          </cell>
          <cell r="W283">
            <v>96.8</v>
          </cell>
          <cell r="X283">
            <v>69.8</v>
          </cell>
          <cell r="Z283">
            <v>3334</v>
          </cell>
          <cell r="AA283">
            <v>74.2</v>
          </cell>
          <cell r="AB283">
            <v>64.900000000000006</v>
          </cell>
          <cell r="AC283">
            <v>95.6</v>
          </cell>
          <cell r="AD283">
            <v>93.7</v>
          </cell>
          <cell r="AE283">
            <v>99.1</v>
          </cell>
          <cell r="AF283">
            <v>332</v>
          </cell>
          <cell r="AG283">
            <v>397.8</v>
          </cell>
          <cell r="AH283">
            <v>96.5</v>
          </cell>
          <cell r="AI283">
            <v>66.900000000000006</v>
          </cell>
        </row>
        <row r="284">
          <cell r="B284" t="str">
            <v>Croydon</v>
          </cell>
          <cell r="D284">
            <v>1832</v>
          </cell>
          <cell r="E284">
            <v>61.7</v>
          </cell>
          <cell r="F284">
            <v>50.8</v>
          </cell>
          <cell r="G284">
            <v>92.6</v>
          </cell>
          <cell r="H284">
            <v>86.6</v>
          </cell>
          <cell r="I284">
            <v>97.8</v>
          </cell>
          <cell r="J284">
            <v>299.2</v>
          </cell>
          <cell r="K284">
            <v>359</v>
          </cell>
          <cell r="L284">
            <v>92</v>
          </cell>
          <cell r="M284">
            <v>54.1</v>
          </cell>
          <cell r="O284">
            <v>1884</v>
          </cell>
          <cell r="P284">
            <v>73.8</v>
          </cell>
          <cell r="Q284">
            <v>61.6</v>
          </cell>
          <cell r="R284">
            <v>95.5</v>
          </cell>
          <cell r="S284">
            <v>91.2</v>
          </cell>
          <cell r="T284">
            <v>98.9</v>
          </cell>
          <cell r="U284">
            <v>329.9</v>
          </cell>
          <cell r="V284">
            <v>403.9</v>
          </cell>
          <cell r="W284">
            <v>94.6</v>
          </cell>
          <cell r="X284">
            <v>63.1</v>
          </cell>
          <cell r="Z284">
            <v>3716</v>
          </cell>
          <cell r="AA284">
            <v>67.8</v>
          </cell>
          <cell r="AB284">
            <v>56.3</v>
          </cell>
          <cell r="AC284">
            <v>94.1</v>
          </cell>
          <cell r="AD284">
            <v>89</v>
          </cell>
          <cell r="AE284">
            <v>98.3</v>
          </cell>
          <cell r="AF284">
            <v>314.8</v>
          </cell>
          <cell r="AG284">
            <v>381.7</v>
          </cell>
          <cell r="AH284">
            <v>93.3</v>
          </cell>
          <cell r="AI284">
            <v>58.7</v>
          </cell>
        </row>
        <row r="285">
          <cell r="B285" t="str">
            <v>Ealing</v>
          </cell>
          <cell r="D285">
            <v>1520</v>
          </cell>
          <cell r="E285">
            <v>62</v>
          </cell>
          <cell r="F285">
            <v>54.9</v>
          </cell>
          <cell r="G285">
            <v>93.7</v>
          </cell>
          <cell r="H285">
            <v>91.5</v>
          </cell>
          <cell r="I285">
            <v>97.9</v>
          </cell>
          <cell r="J285">
            <v>302.5</v>
          </cell>
          <cell r="K285">
            <v>357.8</v>
          </cell>
          <cell r="L285">
            <v>96.4</v>
          </cell>
          <cell r="M285">
            <v>58.4</v>
          </cell>
          <cell r="O285">
            <v>1411</v>
          </cell>
          <cell r="P285">
            <v>72.599999999999994</v>
          </cell>
          <cell r="Q285">
            <v>62.6</v>
          </cell>
          <cell r="R285">
            <v>96.3</v>
          </cell>
          <cell r="S285">
            <v>93.9</v>
          </cell>
          <cell r="T285">
            <v>98.7</v>
          </cell>
          <cell r="U285">
            <v>332.2</v>
          </cell>
          <cell r="V285">
            <v>409.6</v>
          </cell>
          <cell r="W285">
            <v>97.7</v>
          </cell>
          <cell r="X285">
            <v>64.099999999999994</v>
          </cell>
          <cell r="Z285">
            <v>2931</v>
          </cell>
          <cell r="AA285">
            <v>67.099999999999994</v>
          </cell>
          <cell r="AB285">
            <v>58.6</v>
          </cell>
          <cell r="AC285">
            <v>95</v>
          </cell>
          <cell r="AD285">
            <v>92.7</v>
          </cell>
          <cell r="AE285">
            <v>98.3</v>
          </cell>
          <cell r="AF285">
            <v>316.8</v>
          </cell>
          <cell r="AG285">
            <v>382.8</v>
          </cell>
          <cell r="AH285">
            <v>97</v>
          </cell>
          <cell r="AI285">
            <v>61.1</v>
          </cell>
        </row>
        <row r="286">
          <cell r="B286" t="str">
            <v>Enfield</v>
          </cell>
          <cell r="D286">
            <v>1958</v>
          </cell>
          <cell r="E286">
            <v>62.6</v>
          </cell>
          <cell r="F286">
            <v>55.9</v>
          </cell>
          <cell r="G286">
            <v>93.5</v>
          </cell>
          <cell r="H286">
            <v>91.2</v>
          </cell>
          <cell r="I286">
            <v>97.8</v>
          </cell>
          <cell r="J286">
            <v>308.10000000000002</v>
          </cell>
          <cell r="K286">
            <v>370.4</v>
          </cell>
          <cell r="L286">
            <v>94.7</v>
          </cell>
          <cell r="M286">
            <v>59.7</v>
          </cell>
          <cell r="O286">
            <v>1766</v>
          </cell>
          <cell r="P286">
            <v>74.2</v>
          </cell>
          <cell r="Q286">
            <v>63</v>
          </cell>
          <cell r="R286">
            <v>96.4</v>
          </cell>
          <cell r="S286">
            <v>93.5</v>
          </cell>
          <cell r="T286">
            <v>98.4</v>
          </cell>
          <cell r="U286">
            <v>332.7</v>
          </cell>
          <cell r="V286">
            <v>398.8</v>
          </cell>
          <cell r="W286">
            <v>96.9</v>
          </cell>
          <cell r="X286">
            <v>64.400000000000006</v>
          </cell>
          <cell r="Z286">
            <v>3724</v>
          </cell>
          <cell r="AA286">
            <v>68.099999999999994</v>
          </cell>
          <cell r="AB286">
            <v>59.2</v>
          </cell>
          <cell r="AC286">
            <v>94.9</v>
          </cell>
          <cell r="AD286">
            <v>92.3</v>
          </cell>
          <cell r="AE286">
            <v>98.1</v>
          </cell>
          <cell r="AF286">
            <v>319.8</v>
          </cell>
          <cell r="AG286">
            <v>383.9</v>
          </cell>
          <cell r="AH286">
            <v>95.8</v>
          </cell>
          <cell r="AI286">
            <v>61.9</v>
          </cell>
        </row>
        <row r="287">
          <cell r="B287" t="str">
            <v>Greenwich</v>
          </cell>
          <cell r="D287">
            <v>1060</v>
          </cell>
          <cell r="E287">
            <v>66</v>
          </cell>
          <cell r="F287">
            <v>57.9</v>
          </cell>
          <cell r="G287">
            <v>91.8</v>
          </cell>
          <cell r="H287">
            <v>89.3</v>
          </cell>
          <cell r="I287">
            <v>97.4</v>
          </cell>
          <cell r="J287">
            <v>302.10000000000002</v>
          </cell>
          <cell r="K287">
            <v>351.8</v>
          </cell>
          <cell r="L287">
            <v>93.5</v>
          </cell>
          <cell r="M287">
            <v>60.9</v>
          </cell>
          <cell r="O287">
            <v>1108</v>
          </cell>
          <cell r="P287">
            <v>72.8</v>
          </cell>
          <cell r="Q287">
            <v>59.5</v>
          </cell>
          <cell r="R287">
            <v>95.7</v>
          </cell>
          <cell r="S287">
            <v>93.2</v>
          </cell>
          <cell r="T287">
            <v>99.2</v>
          </cell>
          <cell r="U287">
            <v>329.2</v>
          </cell>
          <cell r="V287">
            <v>399.3</v>
          </cell>
          <cell r="W287">
            <v>96.8</v>
          </cell>
          <cell r="X287">
            <v>61.1</v>
          </cell>
          <cell r="Z287">
            <v>2168</v>
          </cell>
          <cell r="AA287">
            <v>69.5</v>
          </cell>
          <cell r="AB287">
            <v>58.7</v>
          </cell>
          <cell r="AC287">
            <v>93.8</v>
          </cell>
          <cell r="AD287">
            <v>91.3</v>
          </cell>
          <cell r="AE287">
            <v>98.3</v>
          </cell>
          <cell r="AF287">
            <v>316</v>
          </cell>
          <cell r="AG287">
            <v>376.1</v>
          </cell>
          <cell r="AH287">
            <v>95.2</v>
          </cell>
          <cell r="AI287">
            <v>61</v>
          </cell>
        </row>
        <row r="288">
          <cell r="B288" t="str">
            <v>Harrow</v>
          </cell>
          <cell r="D288">
            <v>1101</v>
          </cell>
          <cell r="E288">
            <v>65.2</v>
          </cell>
          <cell r="F288">
            <v>55.9</v>
          </cell>
          <cell r="G288">
            <v>94.6</v>
          </cell>
          <cell r="H288">
            <v>92.3</v>
          </cell>
          <cell r="I288">
            <v>97.6</v>
          </cell>
          <cell r="J288">
            <v>312.2</v>
          </cell>
          <cell r="K288">
            <v>363.8</v>
          </cell>
          <cell r="L288">
            <v>95.9</v>
          </cell>
          <cell r="M288">
            <v>58.4</v>
          </cell>
          <cell r="O288">
            <v>1059</v>
          </cell>
          <cell r="P288">
            <v>75.7</v>
          </cell>
          <cell r="Q288">
            <v>66.8</v>
          </cell>
          <cell r="R288">
            <v>96.1</v>
          </cell>
          <cell r="S288">
            <v>93.8</v>
          </cell>
          <cell r="T288">
            <v>97.8</v>
          </cell>
          <cell r="U288">
            <v>337.9</v>
          </cell>
          <cell r="V288">
            <v>405.8</v>
          </cell>
          <cell r="W288">
            <v>96.8</v>
          </cell>
          <cell r="X288">
            <v>68</v>
          </cell>
          <cell r="Z288">
            <v>2160</v>
          </cell>
          <cell r="AA288">
            <v>70.400000000000006</v>
          </cell>
          <cell r="AB288">
            <v>61.3</v>
          </cell>
          <cell r="AC288">
            <v>95.3</v>
          </cell>
          <cell r="AD288">
            <v>93</v>
          </cell>
          <cell r="AE288">
            <v>97.7</v>
          </cell>
          <cell r="AF288">
            <v>324.8</v>
          </cell>
          <cell r="AG288">
            <v>384.4</v>
          </cell>
          <cell r="AH288">
            <v>96.3</v>
          </cell>
          <cell r="AI288">
            <v>63.1</v>
          </cell>
        </row>
        <row r="289">
          <cell r="B289" t="str">
            <v>Havering</v>
          </cell>
          <cell r="D289">
            <v>1595</v>
          </cell>
          <cell r="E289">
            <v>62.4</v>
          </cell>
          <cell r="F289">
            <v>54.4</v>
          </cell>
          <cell r="G289">
            <v>95.5</v>
          </cell>
          <cell r="H289">
            <v>93.6</v>
          </cell>
          <cell r="I289">
            <v>98.4</v>
          </cell>
          <cell r="J289">
            <v>305.8</v>
          </cell>
          <cell r="K289">
            <v>358.4</v>
          </cell>
          <cell r="L289">
            <v>97</v>
          </cell>
          <cell r="M289">
            <v>59.6</v>
          </cell>
          <cell r="O289">
            <v>1464</v>
          </cell>
          <cell r="P289">
            <v>74.400000000000006</v>
          </cell>
          <cell r="Q289">
            <v>64.900000000000006</v>
          </cell>
          <cell r="R289">
            <v>96.8</v>
          </cell>
          <cell r="S289">
            <v>94.9</v>
          </cell>
          <cell r="T289">
            <v>99</v>
          </cell>
          <cell r="U289">
            <v>329.6</v>
          </cell>
          <cell r="V289">
            <v>396.1</v>
          </cell>
          <cell r="W289">
            <v>97.7</v>
          </cell>
          <cell r="X289">
            <v>67</v>
          </cell>
          <cell r="Z289">
            <v>3059</v>
          </cell>
          <cell r="AA289">
            <v>68.099999999999994</v>
          </cell>
          <cell r="AB289">
            <v>59.4</v>
          </cell>
          <cell r="AC289">
            <v>96.1</v>
          </cell>
          <cell r="AD289">
            <v>94.2</v>
          </cell>
          <cell r="AE289">
            <v>98.7</v>
          </cell>
          <cell r="AF289">
            <v>317.2</v>
          </cell>
          <cell r="AG289">
            <v>376.4</v>
          </cell>
          <cell r="AH289">
            <v>97.4</v>
          </cell>
          <cell r="AI289">
            <v>63.1</v>
          </cell>
        </row>
        <row r="290">
          <cell r="B290" t="str">
            <v>Hillingdon</v>
          </cell>
          <cell r="D290">
            <v>1626</v>
          </cell>
          <cell r="E290">
            <v>62.8</v>
          </cell>
          <cell r="F290">
            <v>54.1</v>
          </cell>
          <cell r="G290">
            <v>92.7</v>
          </cell>
          <cell r="H290">
            <v>89.2</v>
          </cell>
          <cell r="I290">
            <v>97.6</v>
          </cell>
          <cell r="J290">
            <v>302.5</v>
          </cell>
          <cell r="K290">
            <v>359.1</v>
          </cell>
          <cell r="L290">
            <v>95.4</v>
          </cell>
          <cell r="M290">
            <v>57.2</v>
          </cell>
          <cell r="O290">
            <v>1483</v>
          </cell>
          <cell r="P290">
            <v>73.8</v>
          </cell>
          <cell r="Q290">
            <v>62.4</v>
          </cell>
          <cell r="R290">
            <v>95.6</v>
          </cell>
          <cell r="S290">
            <v>92.2</v>
          </cell>
          <cell r="T290">
            <v>99.1</v>
          </cell>
          <cell r="U290">
            <v>330.3</v>
          </cell>
          <cell r="V290">
            <v>404.7</v>
          </cell>
          <cell r="W290">
            <v>97.2</v>
          </cell>
          <cell r="X290">
            <v>63.6</v>
          </cell>
          <cell r="Z290">
            <v>3109</v>
          </cell>
          <cell r="AA290">
            <v>68</v>
          </cell>
          <cell r="AB290">
            <v>58.1</v>
          </cell>
          <cell r="AC290">
            <v>94.1</v>
          </cell>
          <cell r="AD290">
            <v>90.6</v>
          </cell>
          <cell r="AE290">
            <v>98.3</v>
          </cell>
          <cell r="AF290">
            <v>315.8</v>
          </cell>
          <cell r="AG290">
            <v>380.9</v>
          </cell>
          <cell r="AH290">
            <v>96.2</v>
          </cell>
          <cell r="AI290">
            <v>60.2</v>
          </cell>
        </row>
        <row r="291">
          <cell r="B291" t="str">
            <v>Hounslow</v>
          </cell>
          <cell r="D291">
            <v>1344</v>
          </cell>
          <cell r="E291">
            <v>69.099999999999994</v>
          </cell>
          <cell r="F291">
            <v>62.2</v>
          </cell>
          <cell r="G291">
            <v>95.2</v>
          </cell>
          <cell r="H291">
            <v>93.5</v>
          </cell>
          <cell r="I291">
            <v>98.4</v>
          </cell>
          <cell r="J291">
            <v>318.89999999999998</v>
          </cell>
          <cell r="K291">
            <v>379.2</v>
          </cell>
          <cell r="L291">
            <v>96.7</v>
          </cell>
          <cell r="M291">
            <v>65.3</v>
          </cell>
          <cell r="O291">
            <v>1309</v>
          </cell>
          <cell r="P291">
            <v>79.3</v>
          </cell>
          <cell r="Q291">
            <v>69.3</v>
          </cell>
          <cell r="R291">
            <v>96.6</v>
          </cell>
          <cell r="S291">
            <v>95.3</v>
          </cell>
          <cell r="T291">
            <v>99</v>
          </cell>
          <cell r="U291">
            <v>343.6</v>
          </cell>
          <cell r="V291">
            <v>413.6</v>
          </cell>
          <cell r="W291">
            <v>97.9</v>
          </cell>
          <cell r="X291">
            <v>70.7</v>
          </cell>
          <cell r="Z291">
            <v>2653</v>
          </cell>
          <cell r="AA291">
            <v>74.099999999999994</v>
          </cell>
          <cell r="AB291">
            <v>65.7</v>
          </cell>
          <cell r="AC291">
            <v>95.9</v>
          </cell>
          <cell r="AD291">
            <v>94.3</v>
          </cell>
          <cell r="AE291">
            <v>98.7</v>
          </cell>
          <cell r="AF291">
            <v>331.1</v>
          </cell>
          <cell r="AG291">
            <v>396.2</v>
          </cell>
          <cell r="AH291">
            <v>97.2</v>
          </cell>
          <cell r="AI291">
            <v>68</v>
          </cell>
        </row>
        <row r="292">
          <cell r="B292" t="str">
            <v>Kingston upon Thames</v>
          </cell>
          <cell r="D292">
            <v>769</v>
          </cell>
          <cell r="E292">
            <v>73</v>
          </cell>
          <cell r="F292">
            <v>67.099999999999994</v>
          </cell>
          <cell r="G292">
            <v>93.4</v>
          </cell>
          <cell r="H292">
            <v>91.9</v>
          </cell>
          <cell r="I292">
            <v>96.2</v>
          </cell>
          <cell r="J292">
            <v>332.8</v>
          </cell>
          <cell r="K292">
            <v>411.6</v>
          </cell>
          <cell r="L292">
            <v>93.8</v>
          </cell>
          <cell r="M292">
            <v>70.7</v>
          </cell>
          <cell r="O292">
            <v>831</v>
          </cell>
          <cell r="P292">
            <v>82.2</v>
          </cell>
          <cell r="Q292">
            <v>72</v>
          </cell>
          <cell r="R292">
            <v>96</v>
          </cell>
          <cell r="S292">
            <v>94.3</v>
          </cell>
          <cell r="T292">
            <v>98.2</v>
          </cell>
          <cell r="U292">
            <v>357.9</v>
          </cell>
          <cell r="V292">
            <v>444.7</v>
          </cell>
          <cell r="W292">
            <v>96.3</v>
          </cell>
          <cell r="X292">
            <v>72.400000000000006</v>
          </cell>
          <cell r="Z292">
            <v>1600</v>
          </cell>
          <cell r="AA292">
            <v>77.8</v>
          </cell>
          <cell r="AB292">
            <v>69.599999999999994</v>
          </cell>
          <cell r="AC292">
            <v>94.8</v>
          </cell>
          <cell r="AD292">
            <v>93.2</v>
          </cell>
          <cell r="AE292">
            <v>97.3</v>
          </cell>
          <cell r="AF292">
            <v>345.8</v>
          </cell>
          <cell r="AG292">
            <v>428.8</v>
          </cell>
          <cell r="AH292">
            <v>95.1</v>
          </cell>
          <cell r="AI292">
            <v>71.599999999999994</v>
          </cell>
        </row>
        <row r="293">
          <cell r="B293" t="str">
            <v>Merton</v>
          </cell>
          <cell r="D293">
            <v>825</v>
          </cell>
          <cell r="E293">
            <v>65.8</v>
          </cell>
          <cell r="F293">
            <v>59.3</v>
          </cell>
          <cell r="G293">
            <v>93.5</v>
          </cell>
          <cell r="H293">
            <v>91.9</v>
          </cell>
          <cell r="I293">
            <v>96.7</v>
          </cell>
          <cell r="J293">
            <v>309</v>
          </cell>
          <cell r="K293">
            <v>360.6</v>
          </cell>
          <cell r="L293">
            <v>94.9</v>
          </cell>
          <cell r="M293">
            <v>62.8</v>
          </cell>
          <cell r="O293">
            <v>733</v>
          </cell>
          <cell r="P293">
            <v>76.7</v>
          </cell>
          <cell r="Q293">
            <v>69.3</v>
          </cell>
          <cell r="R293">
            <v>92.2</v>
          </cell>
          <cell r="S293">
            <v>91.4</v>
          </cell>
          <cell r="T293">
            <v>97.7</v>
          </cell>
          <cell r="U293">
            <v>328.8</v>
          </cell>
          <cell r="V293">
            <v>385.9</v>
          </cell>
          <cell r="W293">
            <v>97.1</v>
          </cell>
          <cell r="X293">
            <v>70.099999999999994</v>
          </cell>
          <cell r="Z293">
            <v>1558</v>
          </cell>
          <cell r="AA293">
            <v>70.900000000000006</v>
          </cell>
          <cell r="AB293">
            <v>64</v>
          </cell>
          <cell r="AC293">
            <v>92.9</v>
          </cell>
          <cell r="AD293">
            <v>91.7</v>
          </cell>
          <cell r="AE293">
            <v>97.2</v>
          </cell>
          <cell r="AF293">
            <v>318.3</v>
          </cell>
          <cell r="AG293">
            <v>372.5</v>
          </cell>
          <cell r="AH293">
            <v>96</v>
          </cell>
          <cell r="AI293">
            <v>66.2</v>
          </cell>
        </row>
        <row r="294">
          <cell r="B294" t="str">
            <v>Redbridge</v>
          </cell>
          <cell r="D294">
            <v>1693</v>
          </cell>
          <cell r="E294">
            <v>71.2</v>
          </cell>
          <cell r="F294">
            <v>62.4</v>
          </cell>
          <cell r="G294">
            <v>93.9</v>
          </cell>
          <cell r="H294">
            <v>91.3</v>
          </cell>
          <cell r="I294">
            <v>98.4</v>
          </cell>
          <cell r="J294">
            <v>323</v>
          </cell>
          <cell r="K294">
            <v>384.7</v>
          </cell>
          <cell r="L294">
            <v>95.1</v>
          </cell>
          <cell r="M294">
            <v>63.9</v>
          </cell>
          <cell r="O294">
            <v>1628</v>
          </cell>
          <cell r="P294">
            <v>82.5</v>
          </cell>
          <cell r="Q294">
            <v>72.7</v>
          </cell>
          <cell r="R294">
            <v>97.5</v>
          </cell>
          <cell r="S294">
            <v>94.7</v>
          </cell>
          <cell r="T294">
            <v>99.1</v>
          </cell>
          <cell r="U294">
            <v>353.4</v>
          </cell>
          <cell r="V294">
            <v>425.6</v>
          </cell>
          <cell r="W294">
            <v>97.9</v>
          </cell>
          <cell r="X294">
            <v>73.2</v>
          </cell>
          <cell r="Z294">
            <v>3321</v>
          </cell>
          <cell r="AA294">
            <v>76.8</v>
          </cell>
          <cell r="AB294">
            <v>67.400000000000006</v>
          </cell>
          <cell r="AC294">
            <v>95.7</v>
          </cell>
          <cell r="AD294">
            <v>93</v>
          </cell>
          <cell r="AE294">
            <v>98.8</v>
          </cell>
          <cell r="AF294">
            <v>337.9</v>
          </cell>
          <cell r="AG294">
            <v>404.7</v>
          </cell>
          <cell r="AH294">
            <v>96.4</v>
          </cell>
          <cell r="AI294">
            <v>68.400000000000006</v>
          </cell>
        </row>
        <row r="295">
          <cell r="B295" t="str">
            <v>Richmond upon Thames</v>
          </cell>
          <cell r="D295">
            <v>676</v>
          </cell>
          <cell r="E295">
            <v>68.900000000000006</v>
          </cell>
          <cell r="F295">
            <v>58</v>
          </cell>
          <cell r="G295">
            <v>94.5</v>
          </cell>
          <cell r="H295">
            <v>92.3</v>
          </cell>
          <cell r="I295">
            <v>98.8</v>
          </cell>
          <cell r="J295">
            <v>321</v>
          </cell>
          <cell r="K295">
            <v>389.8</v>
          </cell>
          <cell r="L295">
            <v>96.4</v>
          </cell>
          <cell r="M295">
            <v>60.2</v>
          </cell>
          <cell r="O295">
            <v>700</v>
          </cell>
          <cell r="P295">
            <v>77.900000000000006</v>
          </cell>
          <cell r="Q295">
            <v>67.099999999999994</v>
          </cell>
          <cell r="R295">
            <v>95.6</v>
          </cell>
          <cell r="S295">
            <v>93.7</v>
          </cell>
          <cell r="T295">
            <v>98.6</v>
          </cell>
          <cell r="U295">
            <v>345.2</v>
          </cell>
          <cell r="V295">
            <v>430.4</v>
          </cell>
          <cell r="W295">
            <v>96.6</v>
          </cell>
          <cell r="X295">
            <v>67.7</v>
          </cell>
          <cell r="Z295">
            <v>1376</v>
          </cell>
          <cell r="AA295">
            <v>73.5</v>
          </cell>
          <cell r="AB295">
            <v>62.6</v>
          </cell>
          <cell r="AC295">
            <v>95.1</v>
          </cell>
          <cell r="AD295">
            <v>93</v>
          </cell>
          <cell r="AE295">
            <v>98.7</v>
          </cell>
          <cell r="AF295">
            <v>333.3</v>
          </cell>
          <cell r="AG295">
            <v>410.4</v>
          </cell>
          <cell r="AH295">
            <v>96.5</v>
          </cell>
          <cell r="AI295">
            <v>64</v>
          </cell>
        </row>
        <row r="296">
          <cell r="B296" t="str">
            <v>Sutton</v>
          </cell>
          <cell r="D296">
            <v>1372</v>
          </cell>
          <cell r="E296">
            <v>75.7</v>
          </cell>
          <cell r="F296">
            <v>69.900000000000006</v>
          </cell>
          <cell r="G296">
            <v>95</v>
          </cell>
          <cell r="H296">
            <v>93.7</v>
          </cell>
          <cell r="I296">
            <v>98.5</v>
          </cell>
          <cell r="J296">
            <v>347.5</v>
          </cell>
          <cell r="K296">
            <v>444.1</v>
          </cell>
          <cell r="L296">
            <v>96.9</v>
          </cell>
          <cell r="M296">
            <v>72.2</v>
          </cell>
          <cell r="O296">
            <v>1350</v>
          </cell>
          <cell r="P296">
            <v>84.7</v>
          </cell>
          <cell r="Q296">
            <v>74.099999999999994</v>
          </cell>
          <cell r="R296">
            <v>97.9</v>
          </cell>
          <cell r="S296">
            <v>96.5</v>
          </cell>
          <cell r="T296">
            <v>99.6</v>
          </cell>
          <cell r="U296">
            <v>368</v>
          </cell>
          <cell r="V296">
            <v>458.3</v>
          </cell>
          <cell r="W296">
            <v>98.4</v>
          </cell>
          <cell r="X296">
            <v>74.900000000000006</v>
          </cell>
          <cell r="Z296">
            <v>2722</v>
          </cell>
          <cell r="AA296">
            <v>80.099999999999994</v>
          </cell>
          <cell r="AB296">
            <v>72</v>
          </cell>
          <cell r="AC296">
            <v>96.4</v>
          </cell>
          <cell r="AD296">
            <v>95.1</v>
          </cell>
          <cell r="AE296">
            <v>99.1</v>
          </cell>
          <cell r="AF296">
            <v>357.7</v>
          </cell>
          <cell r="AG296">
            <v>451.1</v>
          </cell>
          <cell r="AH296">
            <v>97.6</v>
          </cell>
          <cell r="AI296">
            <v>73.5</v>
          </cell>
        </row>
        <row r="297">
          <cell r="B297" t="str">
            <v>Waltham Forest</v>
          </cell>
          <cell r="D297">
            <v>1304</v>
          </cell>
          <cell r="E297">
            <v>60.1</v>
          </cell>
          <cell r="F297">
            <v>49.9</v>
          </cell>
          <cell r="G297">
            <v>92.7</v>
          </cell>
          <cell r="H297">
            <v>90.3</v>
          </cell>
          <cell r="I297">
            <v>96.9</v>
          </cell>
          <cell r="J297">
            <v>296</v>
          </cell>
          <cell r="K297">
            <v>338.3</v>
          </cell>
          <cell r="L297">
            <v>93.7</v>
          </cell>
          <cell r="M297">
            <v>53.1</v>
          </cell>
          <cell r="O297">
            <v>1222</v>
          </cell>
          <cell r="P297">
            <v>71.099999999999994</v>
          </cell>
          <cell r="Q297">
            <v>60.9</v>
          </cell>
          <cell r="R297">
            <v>96.3</v>
          </cell>
          <cell r="S297">
            <v>92.6</v>
          </cell>
          <cell r="T297">
            <v>98.7</v>
          </cell>
          <cell r="U297">
            <v>325.7</v>
          </cell>
          <cell r="V297">
            <v>375.4</v>
          </cell>
          <cell r="W297">
            <v>97.1</v>
          </cell>
          <cell r="X297">
            <v>62.3</v>
          </cell>
          <cell r="Z297">
            <v>2526</v>
          </cell>
          <cell r="AA297">
            <v>65.400000000000006</v>
          </cell>
          <cell r="AB297">
            <v>55.2</v>
          </cell>
          <cell r="AC297">
            <v>94.5</v>
          </cell>
          <cell r="AD297">
            <v>91.4</v>
          </cell>
          <cell r="AE297">
            <v>97.8</v>
          </cell>
          <cell r="AF297">
            <v>310.39999999999998</v>
          </cell>
          <cell r="AG297">
            <v>356.2</v>
          </cell>
          <cell r="AH297">
            <v>95.3</v>
          </cell>
          <cell r="AI297">
            <v>57.5</v>
          </cell>
        </row>
        <row r="298">
          <cell r="B298" t="str">
            <v>South East</v>
          </cell>
          <cell r="D298">
            <v>45339</v>
          </cell>
          <cell r="E298">
            <v>61.6</v>
          </cell>
          <cell r="F298">
            <v>53.3</v>
          </cell>
          <cell r="G298">
            <v>92.3</v>
          </cell>
          <cell r="H298">
            <v>89.7</v>
          </cell>
          <cell r="I298">
            <v>97.8</v>
          </cell>
          <cell r="J298">
            <v>303.10000000000002</v>
          </cell>
          <cell r="K298">
            <v>358.5</v>
          </cell>
          <cell r="L298">
            <v>94.9</v>
          </cell>
          <cell r="M298">
            <v>56.2</v>
          </cell>
          <cell r="O298">
            <v>43238</v>
          </cell>
          <cell r="P298">
            <v>72.5</v>
          </cell>
          <cell r="Q298">
            <v>63.2</v>
          </cell>
          <cell r="R298">
            <v>95.4</v>
          </cell>
          <cell r="S298">
            <v>93</v>
          </cell>
          <cell r="T298">
            <v>98.8</v>
          </cell>
          <cell r="U298">
            <v>329.5</v>
          </cell>
          <cell r="V298">
            <v>396</v>
          </cell>
          <cell r="W298">
            <v>96.8</v>
          </cell>
          <cell r="X298">
            <v>65</v>
          </cell>
          <cell r="Z298">
            <v>88577</v>
          </cell>
          <cell r="AA298">
            <v>66.900000000000006</v>
          </cell>
          <cell r="AB298">
            <v>58.2</v>
          </cell>
          <cell r="AC298">
            <v>93.8</v>
          </cell>
          <cell r="AD298">
            <v>91.3</v>
          </cell>
          <cell r="AE298">
            <v>98.3</v>
          </cell>
          <cell r="AF298">
            <v>316</v>
          </cell>
          <cell r="AG298">
            <v>376.8</v>
          </cell>
          <cell r="AH298">
            <v>95.8</v>
          </cell>
          <cell r="AI298">
            <v>60.5</v>
          </cell>
        </row>
        <row r="299">
          <cell r="B299" t="str">
            <v>Bracknell Forest</v>
          </cell>
          <cell r="D299">
            <v>613</v>
          </cell>
          <cell r="E299">
            <v>62.6</v>
          </cell>
          <cell r="F299">
            <v>52.9</v>
          </cell>
          <cell r="G299">
            <v>92.8</v>
          </cell>
          <cell r="H299">
            <v>88.3</v>
          </cell>
          <cell r="I299">
            <v>97.4</v>
          </cell>
          <cell r="J299">
            <v>303.7</v>
          </cell>
          <cell r="K299">
            <v>351.7</v>
          </cell>
          <cell r="L299">
            <v>92.2</v>
          </cell>
          <cell r="M299">
            <v>55.8</v>
          </cell>
          <cell r="O299">
            <v>566</v>
          </cell>
          <cell r="P299">
            <v>73.5</v>
          </cell>
          <cell r="Q299">
            <v>59.9</v>
          </cell>
          <cell r="R299">
            <v>94.9</v>
          </cell>
          <cell r="S299">
            <v>92.2</v>
          </cell>
          <cell r="T299">
            <v>98.6</v>
          </cell>
          <cell r="U299">
            <v>327.3</v>
          </cell>
          <cell r="V299">
            <v>379.9</v>
          </cell>
          <cell r="W299">
            <v>95.4</v>
          </cell>
          <cell r="X299">
            <v>61</v>
          </cell>
          <cell r="Z299">
            <v>1179</v>
          </cell>
          <cell r="AA299">
            <v>67.900000000000006</v>
          </cell>
          <cell r="AB299">
            <v>56.2</v>
          </cell>
          <cell r="AC299">
            <v>93.8</v>
          </cell>
          <cell r="AD299">
            <v>90.2</v>
          </cell>
          <cell r="AE299">
            <v>98</v>
          </cell>
          <cell r="AF299">
            <v>315.10000000000002</v>
          </cell>
          <cell r="AG299">
            <v>365.2</v>
          </cell>
          <cell r="AH299">
            <v>93.7</v>
          </cell>
          <cell r="AI299">
            <v>58.3</v>
          </cell>
        </row>
        <row r="300">
          <cell r="B300" t="str">
            <v>Brighton and Hove</v>
          </cell>
          <cell r="D300">
            <v>1163</v>
          </cell>
          <cell r="E300">
            <v>58.3</v>
          </cell>
          <cell r="F300">
            <v>47.5</v>
          </cell>
          <cell r="G300">
            <v>89.5</v>
          </cell>
          <cell r="H300">
            <v>87.2</v>
          </cell>
          <cell r="I300">
            <v>96.6</v>
          </cell>
          <cell r="J300">
            <v>291</v>
          </cell>
          <cell r="K300">
            <v>334.5</v>
          </cell>
          <cell r="L300">
            <v>94.7</v>
          </cell>
          <cell r="M300">
            <v>50</v>
          </cell>
          <cell r="O300">
            <v>1137</v>
          </cell>
          <cell r="P300">
            <v>68.8</v>
          </cell>
          <cell r="Q300">
            <v>58.5</v>
          </cell>
          <cell r="R300">
            <v>94.3</v>
          </cell>
          <cell r="S300">
            <v>91.6</v>
          </cell>
          <cell r="T300">
            <v>98.6</v>
          </cell>
          <cell r="U300">
            <v>319.2</v>
          </cell>
          <cell r="V300">
            <v>371.9</v>
          </cell>
          <cell r="W300">
            <v>97.1</v>
          </cell>
          <cell r="X300">
            <v>60.2</v>
          </cell>
          <cell r="Z300">
            <v>2300</v>
          </cell>
          <cell r="AA300">
            <v>63.5</v>
          </cell>
          <cell r="AB300">
            <v>53</v>
          </cell>
          <cell r="AC300">
            <v>91.9</v>
          </cell>
          <cell r="AD300">
            <v>89.3</v>
          </cell>
          <cell r="AE300">
            <v>97.6</v>
          </cell>
          <cell r="AF300">
            <v>304.89999999999998</v>
          </cell>
          <cell r="AG300">
            <v>353</v>
          </cell>
          <cell r="AH300">
            <v>95.9</v>
          </cell>
          <cell r="AI300">
            <v>55</v>
          </cell>
        </row>
        <row r="301">
          <cell r="B301" t="str">
            <v>Buckinghamshire</v>
          </cell>
          <cell r="D301">
            <v>2960</v>
          </cell>
          <cell r="E301">
            <v>72.2</v>
          </cell>
          <cell r="F301">
            <v>66.5</v>
          </cell>
          <cell r="G301">
            <v>94.9</v>
          </cell>
          <cell r="H301">
            <v>93.5</v>
          </cell>
          <cell r="I301">
            <v>98.6</v>
          </cell>
          <cell r="J301">
            <v>332.3</v>
          </cell>
          <cell r="K301">
            <v>389.4</v>
          </cell>
          <cell r="L301">
            <v>96.9</v>
          </cell>
          <cell r="M301">
            <v>68.3</v>
          </cell>
          <cell r="O301">
            <v>2712</v>
          </cell>
          <cell r="P301">
            <v>78.5</v>
          </cell>
          <cell r="Q301">
            <v>72.3</v>
          </cell>
          <cell r="R301">
            <v>96.7</v>
          </cell>
          <cell r="S301">
            <v>95.4</v>
          </cell>
          <cell r="T301">
            <v>99.1</v>
          </cell>
          <cell r="U301">
            <v>353</v>
          </cell>
          <cell r="V301">
            <v>424.5</v>
          </cell>
          <cell r="W301">
            <v>97.7</v>
          </cell>
          <cell r="X301">
            <v>73.7</v>
          </cell>
          <cell r="Z301">
            <v>5672</v>
          </cell>
          <cell r="AA301">
            <v>75.2</v>
          </cell>
          <cell r="AB301">
            <v>69.3</v>
          </cell>
          <cell r="AC301">
            <v>95.8</v>
          </cell>
          <cell r="AD301">
            <v>94.4</v>
          </cell>
          <cell r="AE301">
            <v>98.9</v>
          </cell>
          <cell r="AF301">
            <v>342.2</v>
          </cell>
          <cell r="AG301">
            <v>406.2</v>
          </cell>
          <cell r="AH301">
            <v>97.3</v>
          </cell>
          <cell r="AI301">
            <v>70.900000000000006</v>
          </cell>
        </row>
        <row r="302">
          <cell r="B302" t="str">
            <v>East Sussex</v>
          </cell>
          <cell r="D302">
            <v>2673</v>
          </cell>
          <cell r="E302">
            <v>57.4</v>
          </cell>
          <cell r="F302">
            <v>48</v>
          </cell>
          <cell r="G302">
            <v>89.7</v>
          </cell>
          <cell r="H302">
            <v>87.1</v>
          </cell>
          <cell r="I302">
            <v>98.4</v>
          </cell>
          <cell r="J302">
            <v>289.10000000000002</v>
          </cell>
          <cell r="K302">
            <v>337.8</v>
          </cell>
          <cell r="L302">
            <v>95.5</v>
          </cell>
          <cell r="M302">
            <v>51.1</v>
          </cell>
          <cell r="O302">
            <v>2585</v>
          </cell>
          <cell r="P302">
            <v>69.5</v>
          </cell>
          <cell r="Q302">
            <v>57.4</v>
          </cell>
          <cell r="R302">
            <v>93</v>
          </cell>
          <cell r="S302">
            <v>89.7</v>
          </cell>
          <cell r="T302">
            <v>98.9</v>
          </cell>
          <cell r="U302">
            <v>316</v>
          </cell>
          <cell r="V302">
            <v>372.8</v>
          </cell>
          <cell r="W302">
            <v>96.8</v>
          </cell>
          <cell r="X302">
            <v>59</v>
          </cell>
          <cell r="Z302">
            <v>5258</v>
          </cell>
          <cell r="AA302">
            <v>63.4</v>
          </cell>
          <cell r="AB302">
            <v>52.7</v>
          </cell>
          <cell r="AC302">
            <v>91.4</v>
          </cell>
          <cell r="AD302">
            <v>88.4</v>
          </cell>
          <cell r="AE302">
            <v>98.6</v>
          </cell>
          <cell r="AF302">
            <v>302.3</v>
          </cell>
          <cell r="AG302">
            <v>355</v>
          </cell>
          <cell r="AH302">
            <v>96.2</v>
          </cell>
          <cell r="AI302">
            <v>55</v>
          </cell>
        </row>
        <row r="303">
          <cell r="B303" t="str">
            <v>Hampshire</v>
          </cell>
          <cell r="D303">
            <v>7091</v>
          </cell>
          <cell r="E303">
            <v>61.8</v>
          </cell>
          <cell r="F303">
            <v>52.9</v>
          </cell>
          <cell r="G303">
            <v>92.8</v>
          </cell>
          <cell r="H303">
            <v>90.1</v>
          </cell>
          <cell r="I303">
            <v>98.1</v>
          </cell>
          <cell r="J303">
            <v>301.3</v>
          </cell>
          <cell r="K303">
            <v>354.4</v>
          </cell>
          <cell r="L303">
            <v>94.6</v>
          </cell>
          <cell r="M303">
            <v>55.7</v>
          </cell>
          <cell r="O303">
            <v>6556</v>
          </cell>
          <cell r="P303">
            <v>72.900000000000006</v>
          </cell>
          <cell r="Q303">
            <v>63.5</v>
          </cell>
          <cell r="R303">
            <v>96.1</v>
          </cell>
          <cell r="S303">
            <v>93.8</v>
          </cell>
          <cell r="T303">
            <v>98.9</v>
          </cell>
          <cell r="U303">
            <v>328.8</v>
          </cell>
          <cell r="V303">
            <v>391.4</v>
          </cell>
          <cell r="W303">
            <v>97</v>
          </cell>
          <cell r="X303">
            <v>65</v>
          </cell>
          <cell r="Z303">
            <v>13647</v>
          </cell>
          <cell r="AA303">
            <v>67.099999999999994</v>
          </cell>
          <cell r="AB303">
            <v>58</v>
          </cell>
          <cell r="AC303">
            <v>94.4</v>
          </cell>
          <cell r="AD303">
            <v>91.9</v>
          </cell>
          <cell r="AE303">
            <v>98.5</v>
          </cell>
          <cell r="AF303">
            <v>314.5</v>
          </cell>
          <cell r="AG303">
            <v>372.2</v>
          </cell>
          <cell r="AH303">
            <v>95.7</v>
          </cell>
          <cell r="AI303">
            <v>60.2</v>
          </cell>
        </row>
        <row r="304">
          <cell r="B304" t="str">
            <v>Isle of Wight</v>
          </cell>
          <cell r="D304">
            <v>730</v>
          </cell>
          <cell r="E304">
            <v>49.3</v>
          </cell>
          <cell r="F304">
            <v>38.4</v>
          </cell>
          <cell r="G304">
            <v>89.6</v>
          </cell>
          <cell r="H304">
            <v>86.2</v>
          </cell>
          <cell r="I304">
            <v>96.4</v>
          </cell>
          <cell r="J304">
            <v>274.5</v>
          </cell>
          <cell r="K304">
            <v>322.39999999999998</v>
          </cell>
          <cell r="L304">
            <v>91.8</v>
          </cell>
          <cell r="M304">
            <v>41.2</v>
          </cell>
          <cell r="O304">
            <v>688</v>
          </cell>
          <cell r="P304">
            <v>62.9</v>
          </cell>
          <cell r="Q304">
            <v>51.2</v>
          </cell>
          <cell r="R304">
            <v>92.6</v>
          </cell>
          <cell r="S304">
            <v>89.5</v>
          </cell>
          <cell r="T304">
            <v>97.7</v>
          </cell>
          <cell r="U304">
            <v>301.10000000000002</v>
          </cell>
          <cell r="V304">
            <v>361.4</v>
          </cell>
          <cell r="W304">
            <v>94.5</v>
          </cell>
          <cell r="X304">
            <v>53.3</v>
          </cell>
          <cell r="Z304">
            <v>1418</v>
          </cell>
          <cell r="AA304">
            <v>55.9</v>
          </cell>
          <cell r="AB304">
            <v>44.6</v>
          </cell>
          <cell r="AC304">
            <v>91</v>
          </cell>
          <cell r="AD304">
            <v>87.8</v>
          </cell>
          <cell r="AE304">
            <v>97</v>
          </cell>
          <cell r="AF304">
            <v>287.39999999999998</v>
          </cell>
          <cell r="AG304">
            <v>341.3</v>
          </cell>
          <cell r="AH304">
            <v>93.1</v>
          </cell>
          <cell r="AI304">
            <v>47.1</v>
          </cell>
        </row>
        <row r="305">
          <cell r="B305" t="str">
            <v>Kent</v>
          </cell>
          <cell r="D305">
            <v>8262</v>
          </cell>
          <cell r="E305">
            <v>59.2</v>
          </cell>
          <cell r="F305">
            <v>53</v>
          </cell>
          <cell r="G305">
            <v>91.3</v>
          </cell>
          <cell r="H305">
            <v>89.8</v>
          </cell>
          <cell r="I305">
            <v>97.9</v>
          </cell>
          <cell r="J305">
            <v>297.60000000000002</v>
          </cell>
          <cell r="K305">
            <v>351.1</v>
          </cell>
          <cell r="L305">
            <v>95.8</v>
          </cell>
          <cell r="M305">
            <v>56.5</v>
          </cell>
          <cell r="O305">
            <v>8049</v>
          </cell>
          <cell r="P305">
            <v>69.7</v>
          </cell>
          <cell r="Q305">
            <v>62</v>
          </cell>
          <cell r="R305">
            <v>95.3</v>
          </cell>
          <cell r="S305">
            <v>93.5</v>
          </cell>
          <cell r="T305">
            <v>98.9</v>
          </cell>
          <cell r="U305">
            <v>325.10000000000002</v>
          </cell>
          <cell r="V305">
            <v>389.2</v>
          </cell>
          <cell r="W305">
            <v>97.6</v>
          </cell>
          <cell r="X305">
            <v>64.7</v>
          </cell>
          <cell r="Z305">
            <v>16311</v>
          </cell>
          <cell r="AA305">
            <v>64.400000000000006</v>
          </cell>
          <cell r="AB305">
            <v>57.5</v>
          </cell>
          <cell r="AC305">
            <v>93.3</v>
          </cell>
          <cell r="AD305">
            <v>91.6</v>
          </cell>
          <cell r="AE305">
            <v>98.4</v>
          </cell>
          <cell r="AF305">
            <v>311.2</v>
          </cell>
          <cell r="AG305">
            <v>369.9</v>
          </cell>
          <cell r="AH305">
            <v>96.6</v>
          </cell>
          <cell r="AI305">
            <v>60.6</v>
          </cell>
        </row>
        <row r="306">
          <cell r="B306" t="str">
            <v>Medway</v>
          </cell>
          <cell r="D306">
            <v>1573</v>
          </cell>
          <cell r="E306">
            <v>60.1</v>
          </cell>
          <cell r="F306">
            <v>47.6</v>
          </cell>
          <cell r="G306">
            <v>91.9</v>
          </cell>
          <cell r="H306">
            <v>80.8</v>
          </cell>
          <cell r="I306">
            <v>97.7</v>
          </cell>
          <cell r="J306">
            <v>299</v>
          </cell>
          <cell r="K306">
            <v>356.4</v>
          </cell>
          <cell r="L306">
            <v>96.5</v>
          </cell>
          <cell r="M306">
            <v>51.6</v>
          </cell>
          <cell r="O306">
            <v>1512</v>
          </cell>
          <cell r="P306">
            <v>69.8</v>
          </cell>
          <cell r="Q306">
            <v>60.1</v>
          </cell>
          <cell r="R306">
            <v>94.4</v>
          </cell>
          <cell r="S306">
            <v>92.7</v>
          </cell>
          <cell r="T306">
            <v>98.8</v>
          </cell>
          <cell r="U306">
            <v>322.60000000000002</v>
          </cell>
          <cell r="V306">
            <v>401</v>
          </cell>
          <cell r="W306">
            <v>97.2</v>
          </cell>
          <cell r="X306">
            <v>62.3</v>
          </cell>
          <cell r="Z306">
            <v>3085</v>
          </cell>
          <cell r="AA306">
            <v>64.900000000000006</v>
          </cell>
          <cell r="AB306">
            <v>53.7</v>
          </cell>
          <cell r="AC306">
            <v>93.2</v>
          </cell>
          <cell r="AD306">
            <v>86.6</v>
          </cell>
          <cell r="AE306">
            <v>98.2</v>
          </cell>
          <cell r="AF306">
            <v>310.60000000000002</v>
          </cell>
          <cell r="AG306">
            <v>378.3</v>
          </cell>
          <cell r="AH306">
            <v>96.8</v>
          </cell>
          <cell r="AI306">
            <v>56.9</v>
          </cell>
        </row>
        <row r="307">
          <cell r="B307" t="str">
            <v>Milton Keynes</v>
          </cell>
          <cell r="D307">
            <v>1427</v>
          </cell>
          <cell r="E307">
            <v>55.1</v>
          </cell>
          <cell r="F307">
            <v>42.5</v>
          </cell>
          <cell r="G307">
            <v>92.6</v>
          </cell>
          <cell r="H307">
            <v>88.7</v>
          </cell>
          <cell r="I307">
            <v>98.2</v>
          </cell>
          <cell r="J307">
            <v>292</v>
          </cell>
          <cell r="K307">
            <v>349.4</v>
          </cell>
          <cell r="L307">
            <v>95</v>
          </cell>
          <cell r="M307">
            <v>44.6</v>
          </cell>
          <cell r="O307">
            <v>1378</v>
          </cell>
          <cell r="P307">
            <v>66.3</v>
          </cell>
          <cell r="Q307">
            <v>54.4</v>
          </cell>
          <cell r="R307">
            <v>94.6</v>
          </cell>
          <cell r="S307">
            <v>91.8</v>
          </cell>
          <cell r="T307">
            <v>98.5</v>
          </cell>
          <cell r="U307">
            <v>318.39999999999998</v>
          </cell>
          <cell r="V307">
            <v>391.5</v>
          </cell>
          <cell r="W307">
            <v>96.5</v>
          </cell>
          <cell r="X307">
            <v>55.6</v>
          </cell>
          <cell r="Z307">
            <v>2805</v>
          </cell>
          <cell r="AA307">
            <v>60.6</v>
          </cell>
          <cell r="AB307">
            <v>48.4</v>
          </cell>
          <cell r="AC307">
            <v>93.6</v>
          </cell>
          <cell r="AD307">
            <v>90.2</v>
          </cell>
          <cell r="AE307">
            <v>98.4</v>
          </cell>
          <cell r="AF307">
            <v>305</v>
          </cell>
          <cell r="AG307">
            <v>370.1</v>
          </cell>
          <cell r="AH307">
            <v>95.8</v>
          </cell>
          <cell r="AI307">
            <v>50</v>
          </cell>
        </row>
        <row r="308">
          <cell r="B308" t="str">
            <v>Oxfordshire</v>
          </cell>
          <cell r="D308">
            <v>3174</v>
          </cell>
          <cell r="E308">
            <v>61.4</v>
          </cell>
          <cell r="F308">
            <v>53.1</v>
          </cell>
          <cell r="G308">
            <v>91.4</v>
          </cell>
          <cell r="H308">
            <v>89.1</v>
          </cell>
          <cell r="I308">
            <v>97.6</v>
          </cell>
          <cell r="J308">
            <v>300.3</v>
          </cell>
          <cell r="K308">
            <v>355</v>
          </cell>
          <cell r="L308">
            <v>94.6</v>
          </cell>
          <cell r="M308">
            <v>56.3</v>
          </cell>
          <cell r="O308">
            <v>2978</v>
          </cell>
          <cell r="P308">
            <v>73.400000000000006</v>
          </cell>
          <cell r="Q308">
            <v>64.5</v>
          </cell>
          <cell r="R308">
            <v>94.6</v>
          </cell>
          <cell r="S308">
            <v>93.2</v>
          </cell>
          <cell r="T308">
            <v>98.8</v>
          </cell>
          <cell r="U308">
            <v>329.3</v>
          </cell>
          <cell r="V308">
            <v>392.6</v>
          </cell>
          <cell r="W308">
            <v>96.9</v>
          </cell>
          <cell r="X308">
            <v>66.3</v>
          </cell>
          <cell r="Z308">
            <v>6152</v>
          </cell>
          <cell r="AA308">
            <v>67.2</v>
          </cell>
          <cell r="AB308">
            <v>58.6</v>
          </cell>
          <cell r="AC308">
            <v>92.9</v>
          </cell>
          <cell r="AD308">
            <v>91.1</v>
          </cell>
          <cell r="AE308">
            <v>98.2</v>
          </cell>
          <cell r="AF308">
            <v>314.39999999999998</v>
          </cell>
          <cell r="AG308">
            <v>373.2</v>
          </cell>
          <cell r="AH308">
            <v>95.7</v>
          </cell>
          <cell r="AI308">
            <v>61.1</v>
          </cell>
        </row>
        <row r="309">
          <cell r="B309" t="str">
            <v>Portsmouth</v>
          </cell>
          <cell r="D309">
            <v>902</v>
          </cell>
          <cell r="E309">
            <v>54</v>
          </cell>
          <cell r="F309">
            <v>46.7</v>
          </cell>
          <cell r="G309">
            <v>88</v>
          </cell>
          <cell r="H309">
            <v>84.6</v>
          </cell>
          <cell r="I309">
            <v>96.3</v>
          </cell>
          <cell r="J309">
            <v>277</v>
          </cell>
          <cell r="K309">
            <v>322.5</v>
          </cell>
          <cell r="L309">
            <v>90.1</v>
          </cell>
          <cell r="M309">
            <v>48.7</v>
          </cell>
          <cell r="O309">
            <v>884</v>
          </cell>
          <cell r="P309">
            <v>61.8</v>
          </cell>
          <cell r="Q309">
            <v>53.8</v>
          </cell>
          <cell r="R309">
            <v>91.7</v>
          </cell>
          <cell r="S309">
            <v>88.9</v>
          </cell>
          <cell r="T309">
            <v>97.7</v>
          </cell>
          <cell r="U309">
            <v>298.10000000000002</v>
          </cell>
          <cell r="V309">
            <v>347.8</v>
          </cell>
          <cell r="W309">
            <v>92.5</v>
          </cell>
          <cell r="X309">
            <v>56.1</v>
          </cell>
          <cell r="Z309">
            <v>1786</v>
          </cell>
          <cell r="AA309">
            <v>57.8</v>
          </cell>
          <cell r="AB309">
            <v>50.2</v>
          </cell>
          <cell r="AC309">
            <v>89.9</v>
          </cell>
          <cell r="AD309">
            <v>86.7</v>
          </cell>
          <cell r="AE309">
            <v>97</v>
          </cell>
          <cell r="AF309">
            <v>287.5</v>
          </cell>
          <cell r="AG309">
            <v>335</v>
          </cell>
          <cell r="AH309">
            <v>91.3</v>
          </cell>
          <cell r="AI309">
            <v>52.4</v>
          </cell>
        </row>
        <row r="310">
          <cell r="B310" t="str">
            <v>Reading</v>
          </cell>
          <cell r="D310">
            <v>515</v>
          </cell>
          <cell r="E310">
            <v>65</v>
          </cell>
          <cell r="F310">
            <v>58.3</v>
          </cell>
          <cell r="G310">
            <v>91.7</v>
          </cell>
          <cell r="H310">
            <v>88.9</v>
          </cell>
          <cell r="I310">
            <v>95.9</v>
          </cell>
          <cell r="J310">
            <v>319.10000000000002</v>
          </cell>
          <cell r="K310">
            <v>398.2</v>
          </cell>
          <cell r="L310">
            <v>92.8</v>
          </cell>
          <cell r="M310">
            <v>60</v>
          </cell>
          <cell r="O310">
            <v>558</v>
          </cell>
          <cell r="P310">
            <v>68.599999999999994</v>
          </cell>
          <cell r="Q310">
            <v>59.9</v>
          </cell>
          <cell r="R310">
            <v>93.2</v>
          </cell>
          <cell r="S310">
            <v>90.7</v>
          </cell>
          <cell r="T310">
            <v>98.7</v>
          </cell>
          <cell r="U310">
            <v>328.9</v>
          </cell>
          <cell r="V310">
            <v>423.5</v>
          </cell>
          <cell r="W310">
            <v>96.8</v>
          </cell>
          <cell r="X310">
            <v>61.1</v>
          </cell>
          <cell r="Z310">
            <v>1073</v>
          </cell>
          <cell r="AA310">
            <v>66.900000000000006</v>
          </cell>
          <cell r="AB310">
            <v>59.1</v>
          </cell>
          <cell r="AC310">
            <v>92.5</v>
          </cell>
          <cell r="AD310">
            <v>89.8</v>
          </cell>
          <cell r="AE310">
            <v>97.4</v>
          </cell>
          <cell r="AF310">
            <v>324.2</v>
          </cell>
          <cell r="AG310">
            <v>411.4</v>
          </cell>
          <cell r="AH310">
            <v>94.9</v>
          </cell>
          <cell r="AI310">
            <v>60.6</v>
          </cell>
        </row>
        <row r="311">
          <cell r="B311" t="str">
            <v>Slough</v>
          </cell>
          <cell r="D311">
            <v>811</v>
          </cell>
          <cell r="E311">
            <v>69.8</v>
          </cell>
          <cell r="F311">
            <v>65.599999999999994</v>
          </cell>
          <cell r="G311">
            <v>96.5</v>
          </cell>
          <cell r="H311">
            <v>94.2</v>
          </cell>
          <cell r="I311">
            <v>98</v>
          </cell>
          <cell r="J311">
            <v>333.7</v>
          </cell>
          <cell r="K311">
            <v>422.3</v>
          </cell>
          <cell r="L311">
            <v>96.5</v>
          </cell>
          <cell r="M311">
            <v>68.7</v>
          </cell>
          <cell r="O311">
            <v>806</v>
          </cell>
          <cell r="P311">
            <v>79.3</v>
          </cell>
          <cell r="Q311">
            <v>72.3</v>
          </cell>
          <cell r="R311">
            <v>98</v>
          </cell>
          <cell r="S311">
            <v>95.9</v>
          </cell>
          <cell r="T311">
            <v>98.9</v>
          </cell>
          <cell r="U311">
            <v>352</v>
          </cell>
          <cell r="V311">
            <v>441.7</v>
          </cell>
          <cell r="W311">
            <v>98.9</v>
          </cell>
          <cell r="X311">
            <v>73.599999999999994</v>
          </cell>
          <cell r="Z311">
            <v>1617</v>
          </cell>
          <cell r="AA311">
            <v>74.5</v>
          </cell>
          <cell r="AB311">
            <v>69</v>
          </cell>
          <cell r="AC311">
            <v>97.3</v>
          </cell>
          <cell r="AD311">
            <v>95.1</v>
          </cell>
          <cell r="AE311">
            <v>98.5</v>
          </cell>
          <cell r="AF311">
            <v>342.8</v>
          </cell>
          <cell r="AG311">
            <v>432</v>
          </cell>
          <cell r="AH311">
            <v>97.7</v>
          </cell>
          <cell r="AI311">
            <v>71.099999999999994</v>
          </cell>
        </row>
        <row r="312">
          <cell r="B312" t="str">
            <v>Southampton</v>
          </cell>
          <cell r="D312">
            <v>996</v>
          </cell>
          <cell r="E312">
            <v>47.3</v>
          </cell>
          <cell r="F312">
            <v>42.1</v>
          </cell>
          <cell r="G312">
            <v>90.6</v>
          </cell>
          <cell r="H312">
            <v>87.7</v>
          </cell>
          <cell r="I312">
            <v>97.2</v>
          </cell>
          <cell r="J312">
            <v>272.3</v>
          </cell>
          <cell r="K312">
            <v>307.7</v>
          </cell>
          <cell r="L312">
            <v>95.1</v>
          </cell>
          <cell r="M312">
            <v>47.6</v>
          </cell>
          <cell r="O312">
            <v>952</v>
          </cell>
          <cell r="P312">
            <v>64.599999999999994</v>
          </cell>
          <cell r="Q312">
            <v>57.9</v>
          </cell>
          <cell r="R312">
            <v>95.5</v>
          </cell>
          <cell r="S312">
            <v>91.2</v>
          </cell>
          <cell r="T312">
            <v>98.5</v>
          </cell>
          <cell r="U312">
            <v>307.89999999999998</v>
          </cell>
          <cell r="V312">
            <v>356.9</v>
          </cell>
          <cell r="W312">
            <v>97.2</v>
          </cell>
          <cell r="X312">
            <v>61.3</v>
          </cell>
          <cell r="Z312">
            <v>1948</v>
          </cell>
          <cell r="AA312">
            <v>55.7</v>
          </cell>
          <cell r="AB312">
            <v>49.8</v>
          </cell>
          <cell r="AC312">
            <v>93</v>
          </cell>
          <cell r="AD312">
            <v>89.4</v>
          </cell>
          <cell r="AE312">
            <v>97.8</v>
          </cell>
          <cell r="AF312">
            <v>289.7</v>
          </cell>
          <cell r="AG312">
            <v>331.7</v>
          </cell>
          <cell r="AH312">
            <v>96.1</v>
          </cell>
          <cell r="AI312">
            <v>54.3</v>
          </cell>
        </row>
        <row r="313">
          <cell r="B313" t="str">
            <v>Surrey</v>
          </cell>
          <cell r="D313">
            <v>5559</v>
          </cell>
          <cell r="E313">
            <v>67.900000000000006</v>
          </cell>
          <cell r="F313">
            <v>58.6</v>
          </cell>
          <cell r="G313">
            <v>93.9</v>
          </cell>
          <cell r="H313">
            <v>91.2</v>
          </cell>
          <cell r="I313">
            <v>97.6</v>
          </cell>
          <cell r="J313">
            <v>317</v>
          </cell>
          <cell r="K313">
            <v>379.6</v>
          </cell>
          <cell r="L313">
            <v>94.2</v>
          </cell>
          <cell r="M313">
            <v>61.1</v>
          </cell>
          <cell r="O313">
            <v>5235</v>
          </cell>
          <cell r="P313">
            <v>78.099999999999994</v>
          </cell>
          <cell r="Q313">
            <v>67.3</v>
          </cell>
          <cell r="R313">
            <v>96.5</v>
          </cell>
          <cell r="S313">
            <v>93.5</v>
          </cell>
          <cell r="T313">
            <v>98.7</v>
          </cell>
          <cell r="U313">
            <v>341.9</v>
          </cell>
          <cell r="V313">
            <v>412.9</v>
          </cell>
          <cell r="W313">
            <v>95.6</v>
          </cell>
          <cell r="X313">
            <v>68.400000000000006</v>
          </cell>
          <cell r="Z313">
            <v>10794</v>
          </cell>
          <cell r="AA313">
            <v>72.900000000000006</v>
          </cell>
          <cell r="AB313">
            <v>62.8</v>
          </cell>
          <cell r="AC313">
            <v>95.1</v>
          </cell>
          <cell r="AD313">
            <v>92.3</v>
          </cell>
          <cell r="AE313">
            <v>98.1</v>
          </cell>
          <cell r="AF313">
            <v>329.1</v>
          </cell>
          <cell r="AG313">
            <v>395.8</v>
          </cell>
          <cell r="AH313">
            <v>94.9</v>
          </cell>
          <cell r="AI313">
            <v>64.599999999999994</v>
          </cell>
        </row>
        <row r="314">
          <cell r="B314" t="str">
            <v>West Berkshire</v>
          </cell>
          <cell r="D314">
            <v>928</v>
          </cell>
          <cell r="E314">
            <v>64</v>
          </cell>
          <cell r="F314">
            <v>53.6</v>
          </cell>
          <cell r="G314">
            <v>96.4</v>
          </cell>
          <cell r="H314">
            <v>94.4</v>
          </cell>
          <cell r="I314">
            <v>98.2</v>
          </cell>
          <cell r="J314">
            <v>314.2</v>
          </cell>
          <cell r="K314">
            <v>384</v>
          </cell>
          <cell r="L314">
            <v>97.3</v>
          </cell>
          <cell r="M314">
            <v>55.7</v>
          </cell>
          <cell r="O314">
            <v>990</v>
          </cell>
          <cell r="P314">
            <v>78.2</v>
          </cell>
          <cell r="Q314">
            <v>66.7</v>
          </cell>
          <cell r="R314">
            <v>97.6</v>
          </cell>
          <cell r="S314">
            <v>95.4</v>
          </cell>
          <cell r="T314">
            <v>98.7</v>
          </cell>
          <cell r="U314">
            <v>344.2</v>
          </cell>
          <cell r="V314">
            <v>431.6</v>
          </cell>
          <cell r="W314">
            <v>98.1</v>
          </cell>
          <cell r="X314">
            <v>67.5</v>
          </cell>
          <cell r="Z314">
            <v>1918</v>
          </cell>
          <cell r="AA314">
            <v>71.3</v>
          </cell>
          <cell r="AB314">
            <v>60.3</v>
          </cell>
          <cell r="AC314">
            <v>97</v>
          </cell>
          <cell r="AD314">
            <v>94.9</v>
          </cell>
          <cell r="AE314">
            <v>98.4</v>
          </cell>
          <cell r="AF314">
            <v>329.7</v>
          </cell>
          <cell r="AG314">
            <v>408.6</v>
          </cell>
          <cell r="AH314">
            <v>97.7</v>
          </cell>
          <cell r="AI314">
            <v>61.8</v>
          </cell>
        </row>
        <row r="315">
          <cell r="B315" t="str">
            <v>West Sussex</v>
          </cell>
          <cell r="D315">
            <v>4266</v>
          </cell>
          <cell r="E315">
            <v>59.9</v>
          </cell>
          <cell r="F315">
            <v>51.3</v>
          </cell>
          <cell r="G315">
            <v>92.5</v>
          </cell>
          <cell r="H315">
            <v>89.7</v>
          </cell>
          <cell r="I315">
            <v>97.3</v>
          </cell>
          <cell r="J315">
            <v>301</v>
          </cell>
          <cell r="K315">
            <v>353.2</v>
          </cell>
          <cell r="L315">
            <v>93.6</v>
          </cell>
          <cell r="M315">
            <v>54.3</v>
          </cell>
          <cell r="O315">
            <v>4143</v>
          </cell>
          <cell r="P315">
            <v>72.7</v>
          </cell>
          <cell r="Q315">
            <v>62.9</v>
          </cell>
          <cell r="R315">
            <v>95.1</v>
          </cell>
          <cell r="S315">
            <v>91.9</v>
          </cell>
          <cell r="T315">
            <v>98.9</v>
          </cell>
          <cell r="U315">
            <v>329</v>
          </cell>
          <cell r="V315">
            <v>393.8</v>
          </cell>
          <cell r="W315">
            <v>95.9</v>
          </cell>
          <cell r="X315">
            <v>64.400000000000006</v>
          </cell>
          <cell r="Z315">
            <v>8409</v>
          </cell>
          <cell r="AA315">
            <v>66.2</v>
          </cell>
          <cell r="AB315">
            <v>57</v>
          </cell>
          <cell r="AC315">
            <v>93.8</v>
          </cell>
          <cell r="AD315">
            <v>90.7</v>
          </cell>
          <cell r="AE315">
            <v>98.1</v>
          </cell>
          <cell r="AF315">
            <v>314.8</v>
          </cell>
          <cell r="AG315">
            <v>373.2</v>
          </cell>
          <cell r="AH315">
            <v>94.8</v>
          </cell>
          <cell r="AI315">
            <v>59.3</v>
          </cell>
        </row>
        <row r="316">
          <cell r="B316" t="str">
            <v>Windsor and Maidenhead</v>
          </cell>
          <cell r="D316">
            <v>807</v>
          </cell>
          <cell r="E316">
            <v>63.1</v>
          </cell>
          <cell r="F316">
            <v>54.3</v>
          </cell>
          <cell r="G316">
            <v>93.7</v>
          </cell>
          <cell r="H316">
            <v>92.2</v>
          </cell>
          <cell r="I316">
            <v>98</v>
          </cell>
          <cell r="J316">
            <v>312.10000000000002</v>
          </cell>
          <cell r="K316">
            <v>373.2</v>
          </cell>
          <cell r="L316">
            <v>95.7</v>
          </cell>
          <cell r="M316">
            <v>57.5</v>
          </cell>
          <cell r="O316">
            <v>722</v>
          </cell>
          <cell r="P316">
            <v>75.8</v>
          </cell>
          <cell r="Q316">
            <v>68.7</v>
          </cell>
          <cell r="R316">
            <v>96.4</v>
          </cell>
          <cell r="S316">
            <v>95</v>
          </cell>
          <cell r="T316">
            <v>99</v>
          </cell>
          <cell r="U316">
            <v>338.3</v>
          </cell>
          <cell r="V316">
            <v>413.1</v>
          </cell>
          <cell r="W316">
            <v>98.5</v>
          </cell>
          <cell r="X316">
            <v>70.5</v>
          </cell>
          <cell r="Z316">
            <v>1529</v>
          </cell>
          <cell r="AA316">
            <v>69.099999999999994</v>
          </cell>
          <cell r="AB316">
            <v>61.1</v>
          </cell>
          <cell r="AC316">
            <v>95</v>
          </cell>
          <cell r="AD316">
            <v>93.5</v>
          </cell>
          <cell r="AE316">
            <v>98.5</v>
          </cell>
          <cell r="AF316">
            <v>324.5</v>
          </cell>
          <cell r="AG316">
            <v>392</v>
          </cell>
          <cell r="AH316">
            <v>97</v>
          </cell>
          <cell r="AI316">
            <v>63.6</v>
          </cell>
        </row>
        <row r="317">
          <cell r="B317" t="str">
            <v>Wokingham</v>
          </cell>
          <cell r="D317">
            <v>889</v>
          </cell>
          <cell r="E317">
            <v>67.8</v>
          </cell>
          <cell r="F317">
            <v>59.6</v>
          </cell>
          <cell r="G317">
            <v>93.8</v>
          </cell>
          <cell r="H317">
            <v>92.6</v>
          </cell>
          <cell r="I317">
            <v>97.3</v>
          </cell>
          <cell r="J317">
            <v>315.39999999999998</v>
          </cell>
          <cell r="K317">
            <v>382.7</v>
          </cell>
          <cell r="L317">
            <v>95.2</v>
          </cell>
          <cell r="M317">
            <v>62.1</v>
          </cell>
          <cell r="O317">
            <v>787</v>
          </cell>
          <cell r="P317">
            <v>83.5</v>
          </cell>
          <cell r="Q317">
            <v>73.2</v>
          </cell>
          <cell r="R317">
            <v>97.8</v>
          </cell>
          <cell r="S317">
            <v>96.8</v>
          </cell>
          <cell r="T317">
            <v>99.2</v>
          </cell>
          <cell r="U317">
            <v>354.4</v>
          </cell>
          <cell r="V317">
            <v>440</v>
          </cell>
          <cell r="W317">
            <v>98.3</v>
          </cell>
          <cell r="X317">
            <v>73.8</v>
          </cell>
          <cell r="Z317">
            <v>1676</v>
          </cell>
          <cell r="AA317">
            <v>75.2</v>
          </cell>
          <cell r="AB317">
            <v>66</v>
          </cell>
          <cell r="AC317">
            <v>95.7</v>
          </cell>
          <cell r="AD317">
            <v>94.6</v>
          </cell>
          <cell r="AE317">
            <v>98.2</v>
          </cell>
          <cell r="AF317">
            <v>333.8</v>
          </cell>
          <cell r="AG317">
            <v>409.6</v>
          </cell>
          <cell r="AH317">
            <v>96.7</v>
          </cell>
          <cell r="AI317">
            <v>67.599999999999994</v>
          </cell>
        </row>
        <row r="318">
          <cell r="B318" t="str">
            <v>South West</v>
          </cell>
          <cell r="D318">
            <v>27981</v>
          </cell>
          <cell r="E318">
            <v>59.5</v>
          </cell>
          <cell r="F318">
            <v>50.6</v>
          </cell>
          <cell r="G318">
            <v>92.4</v>
          </cell>
          <cell r="H318">
            <v>90</v>
          </cell>
          <cell r="I318">
            <v>97.8</v>
          </cell>
          <cell r="J318">
            <v>297.3</v>
          </cell>
          <cell r="K318">
            <v>349.6</v>
          </cell>
          <cell r="L318">
            <v>94.7</v>
          </cell>
          <cell r="M318">
            <v>53.7</v>
          </cell>
          <cell r="O318">
            <v>26894</v>
          </cell>
          <cell r="P318">
            <v>72.3</v>
          </cell>
          <cell r="Q318">
            <v>61.7</v>
          </cell>
          <cell r="R318">
            <v>95.4</v>
          </cell>
          <cell r="S318">
            <v>93.2</v>
          </cell>
          <cell r="T318">
            <v>98.8</v>
          </cell>
          <cell r="U318">
            <v>327.5</v>
          </cell>
          <cell r="V318">
            <v>392.8</v>
          </cell>
          <cell r="W318">
            <v>96.8</v>
          </cell>
          <cell r="X318">
            <v>63.3</v>
          </cell>
          <cell r="Z318">
            <v>54875</v>
          </cell>
          <cell r="AA318">
            <v>65.8</v>
          </cell>
          <cell r="AB318">
            <v>56</v>
          </cell>
          <cell r="AC318">
            <v>93.9</v>
          </cell>
          <cell r="AD318">
            <v>91.6</v>
          </cell>
          <cell r="AE318">
            <v>98.3</v>
          </cell>
          <cell r="AF318">
            <v>312.10000000000002</v>
          </cell>
          <cell r="AG318">
            <v>370.8</v>
          </cell>
          <cell r="AH318">
            <v>95.8</v>
          </cell>
          <cell r="AI318">
            <v>58.4</v>
          </cell>
        </row>
        <row r="319">
          <cell r="B319" t="str">
            <v>Bath and North East Somerset</v>
          </cell>
          <cell r="D319">
            <v>1025</v>
          </cell>
          <cell r="E319">
            <v>65.8</v>
          </cell>
          <cell r="F319">
            <v>57.2</v>
          </cell>
          <cell r="G319">
            <v>93.1</v>
          </cell>
          <cell r="H319">
            <v>91.1</v>
          </cell>
          <cell r="I319">
            <v>98.1</v>
          </cell>
          <cell r="J319">
            <v>305.60000000000002</v>
          </cell>
          <cell r="K319">
            <v>350.1</v>
          </cell>
          <cell r="L319">
            <v>94.5</v>
          </cell>
          <cell r="M319">
            <v>58.9</v>
          </cell>
          <cell r="O319">
            <v>1067</v>
          </cell>
          <cell r="P319">
            <v>74.7</v>
          </cell>
          <cell r="Q319">
            <v>64.400000000000006</v>
          </cell>
          <cell r="R319">
            <v>95</v>
          </cell>
          <cell r="S319">
            <v>94.2</v>
          </cell>
          <cell r="T319">
            <v>98.8</v>
          </cell>
          <cell r="U319">
            <v>328.5</v>
          </cell>
          <cell r="V319">
            <v>379.3</v>
          </cell>
          <cell r="W319">
            <v>97.8</v>
          </cell>
          <cell r="X319">
            <v>66.2</v>
          </cell>
          <cell r="Z319">
            <v>2092</v>
          </cell>
          <cell r="AA319">
            <v>70.3</v>
          </cell>
          <cell r="AB319">
            <v>60.9</v>
          </cell>
          <cell r="AC319">
            <v>94.1</v>
          </cell>
          <cell r="AD319">
            <v>92.7</v>
          </cell>
          <cell r="AE319">
            <v>98.5</v>
          </cell>
          <cell r="AF319">
            <v>317.3</v>
          </cell>
          <cell r="AG319">
            <v>365</v>
          </cell>
          <cell r="AH319">
            <v>96.2</v>
          </cell>
          <cell r="AI319">
            <v>62.6</v>
          </cell>
        </row>
        <row r="320">
          <cell r="B320" t="str">
            <v>Bournemouth</v>
          </cell>
          <cell r="D320">
            <v>851</v>
          </cell>
          <cell r="E320">
            <v>59.8</v>
          </cell>
          <cell r="F320">
            <v>55</v>
          </cell>
          <cell r="G320">
            <v>90.4</v>
          </cell>
          <cell r="H320">
            <v>88.5</v>
          </cell>
          <cell r="I320">
            <v>97.1</v>
          </cell>
          <cell r="J320">
            <v>297.5</v>
          </cell>
          <cell r="K320">
            <v>367</v>
          </cell>
          <cell r="L320">
            <v>94.1</v>
          </cell>
          <cell r="M320">
            <v>59.3</v>
          </cell>
          <cell r="O320">
            <v>909</v>
          </cell>
          <cell r="P320">
            <v>72.7</v>
          </cell>
          <cell r="Q320">
            <v>64.5</v>
          </cell>
          <cell r="R320">
            <v>94.5</v>
          </cell>
          <cell r="S320">
            <v>91.7</v>
          </cell>
          <cell r="T320">
            <v>98.2</v>
          </cell>
          <cell r="U320">
            <v>328.5</v>
          </cell>
          <cell r="V320">
            <v>409.9</v>
          </cell>
          <cell r="W320">
            <v>95.5</v>
          </cell>
          <cell r="X320">
            <v>65.900000000000006</v>
          </cell>
          <cell r="Z320">
            <v>1760</v>
          </cell>
          <cell r="AA320">
            <v>66.5</v>
          </cell>
          <cell r="AB320">
            <v>59.9</v>
          </cell>
          <cell r="AC320">
            <v>92.5</v>
          </cell>
          <cell r="AD320">
            <v>90.2</v>
          </cell>
          <cell r="AE320">
            <v>97.7</v>
          </cell>
          <cell r="AF320">
            <v>313.5</v>
          </cell>
          <cell r="AG320">
            <v>389.2</v>
          </cell>
          <cell r="AH320">
            <v>94.8</v>
          </cell>
          <cell r="AI320">
            <v>62.7</v>
          </cell>
        </row>
        <row r="321">
          <cell r="B321" t="str">
            <v>Bristol, City of</v>
          </cell>
          <cell r="D321">
            <v>1576</v>
          </cell>
          <cell r="E321">
            <v>56.6</v>
          </cell>
          <cell r="F321">
            <v>49.8</v>
          </cell>
          <cell r="G321">
            <v>89.5</v>
          </cell>
          <cell r="H321">
            <v>85.7</v>
          </cell>
          <cell r="I321">
            <v>96.4</v>
          </cell>
          <cell r="J321">
            <v>285.10000000000002</v>
          </cell>
          <cell r="K321">
            <v>328.5</v>
          </cell>
          <cell r="L321">
            <v>93</v>
          </cell>
          <cell r="M321">
            <v>54.1</v>
          </cell>
          <cell r="O321">
            <v>1596</v>
          </cell>
          <cell r="P321">
            <v>67.3</v>
          </cell>
          <cell r="Q321">
            <v>59.7</v>
          </cell>
          <cell r="R321">
            <v>93.9</v>
          </cell>
          <cell r="S321">
            <v>90.5</v>
          </cell>
          <cell r="T321">
            <v>98.4</v>
          </cell>
          <cell r="U321">
            <v>315.5</v>
          </cell>
          <cell r="V321">
            <v>366.8</v>
          </cell>
          <cell r="W321">
            <v>95.2</v>
          </cell>
          <cell r="X321">
            <v>61.8</v>
          </cell>
          <cell r="Z321">
            <v>3172</v>
          </cell>
          <cell r="AA321">
            <v>62</v>
          </cell>
          <cell r="AB321">
            <v>54.8</v>
          </cell>
          <cell r="AC321">
            <v>91.7</v>
          </cell>
          <cell r="AD321">
            <v>88.1</v>
          </cell>
          <cell r="AE321">
            <v>97.4</v>
          </cell>
          <cell r="AF321">
            <v>300.39999999999998</v>
          </cell>
          <cell r="AG321">
            <v>347.8</v>
          </cell>
          <cell r="AH321">
            <v>94.1</v>
          </cell>
          <cell r="AI321">
            <v>58</v>
          </cell>
        </row>
        <row r="322">
          <cell r="B322" t="str">
            <v>Cornwall</v>
          </cell>
          <cell r="D322">
            <v>2938</v>
          </cell>
          <cell r="E322">
            <v>56.6</v>
          </cell>
          <cell r="F322">
            <v>47.5</v>
          </cell>
          <cell r="G322">
            <v>93.7</v>
          </cell>
          <cell r="H322">
            <v>91.2</v>
          </cell>
          <cell r="I322">
            <v>98.4</v>
          </cell>
          <cell r="J322">
            <v>292.2</v>
          </cell>
          <cell r="K322">
            <v>335.8</v>
          </cell>
          <cell r="L322">
            <v>95.1</v>
          </cell>
          <cell r="M322">
            <v>51.3</v>
          </cell>
          <cell r="O322">
            <v>2747</v>
          </cell>
          <cell r="P322">
            <v>71.8</v>
          </cell>
          <cell r="Q322">
            <v>61.8</v>
          </cell>
          <cell r="R322">
            <v>95.9</v>
          </cell>
          <cell r="S322">
            <v>93.9</v>
          </cell>
          <cell r="T322">
            <v>99.2</v>
          </cell>
          <cell r="U322">
            <v>323.10000000000002</v>
          </cell>
          <cell r="V322">
            <v>381.3</v>
          </cell>
          <cell r="W322">
            <v>96.9</v>
          </cell>
          <cell r="X322">
            <v>63.7</v>
          </cell>
          <cell r="Z322">
            <v>5685</v>
          </cell>
          <cell r="AA322">
            <v>64</v>
          </cell>
          <cell r="AB322">
            <v>54.4</v>
          </cell>
          <cell r="AC322">
            <v>94.7</v>
          </cell>
          <cell r="AD322">
            <v>92.5</v>
          </cell>
          <cell r="AE322">
            <v>98.8</v>
          </cell>
          <cell r="AF322">
            <v>307.10000000000002</v>
          </cell>
          <cell r="AG322">
            <v>357.8</v>
          </cell>
          <cell r="AH322">
            <v>95.9</v>
          </cell>
          <cell r="AI322">
            <v>57.3</v>
          </cell>
        </row>
        <row r="323">
          <cell r="B323" t="str">
            <v>Devon</v>
          </cell>
          <cell r="D323">
            <v>3712</v>
          </cell>
          <cell r="E323">
            <v>60.8</v>
          </cell>
          <cell r="F323">
            <v>50</v>
          </cell>
          <cell r="G323">
            <v>92.8</v>
          </cell>
          <cell r="H323">
            <v>91.4</v>
          </cell>
          <cell r="I323">
            <v>98.1</v>
          </cell>
          <cell r="J323">
            <v>301</v>
          </cell>
          <cell r="K323">
            <v>360.9</v>
          </cell>
          <cell r="L323">
            <v>96.4</v>
          </cell>
          <cell r="M323">
            <v>53.1</v>
          </cell>
          <cell r="O323">
            <v>3553</v>
          </cell>
          <cell r="P323">
            <v>74.3</v>
          </cell>
          <cell r="Q323">
            <v>62.5</v>
          </cell>
          <cell r="R323">
            <v>95.9</v>
          </cell>
          <cell r="S323">
            <v>94.6</v>
          </cell>
          <cell r="T323">
            <v>98.7</v>
          </cell>
          <cell r="U323">
            <v>331.7</v>
          </cell>
          <cell r="V323">
            <v>407.5</v>
          </cell>
          <cell r="W323">
            <v>97.5</v>
          </cell>
          <cell r="X323">
            <v>63.6</v>
          </cell>
          <cell r="Z323">
            <v>7265</v>
          </cell>
          <cell r="AA323">
            <v>67.400000000000006</v>
          </cell>
          <cell r="AB323">
            <v>56.1</v>
          </cell>
          <cell r="AC323">
            <v>94.3</v>
          </cell>
          <cell r="AD323">
            <v>93</v>
          </cell>
          <cell r="AE323">
            <v>98.4</v>
          </cell>
          <cell r="AF323">
            <v>316</v>
          </cell>
          <cell r="AG323">
            <v>383.7</v>
          </cell>
          <cell r="AH323">
            <v>96.9</v>
          </cell>
          <cell r="AI323">
            <v>58.2</v>
          </cell>
        </row>
        <row r="324">
          <cell r="B324" t="str">
            <v>Dorset</v>
          </cell>
          <cell r="D324">
            <v>2199</v>
          </cell>
          <cell r="E324">
            <v>61.1</v>
          </cell>
          <cell r="F324">
            <v>52.3</v>
          </cell>
          <cell r="G324">
            <v>93.8</v>
          </cell>
          <cell r="H324">
            <v>92.2</v>
          </cell>
          <cell r="I324">
            <v>97.8</v>
          </cell>
          <cell r="J324">
            <v>299.7</v>
          </cell>
          <cell r="K324">
            <v>356.3</v>
          </cell>
          <cell r="L324">
            <v>95.8</v>
          </cell>
          <cell r="M324">
            <v>55.7</v>
          </cell>
          <cell r="O324">
            <v>2161</v>
          </cell>
          <cell r="P324">
            <v>73.099999999999994</v>
          </cell>
          <cell r="Q324">
            <v>63.8</v>
          </cell>
          <cell r="R324">
            <v>96.7</v>
          </cell>
          <cell r="S324">
            <v>94.9</v>
          </cell>
          <cell r="T324">
            <v>99</v>
          </cell>
          <cell r="U324">
            <v>330.8</v>
          </cell>
          <cell r="V324">
            <v>404.4</v>
          </cell>
          <cell r="W324">
            <v>98.2</v>
          </cell>
          <cell r="X324">
            <v>66.2</v>
          </cell>
          <cell r="Z324">
            <v>4360</v>
          </cell>
          <cell r="AA324">
            <v>67</v>
          </cell>
          <cell r="AB324">
            <v>58</v>
          </cell>
          <cell r="AC324">
            <v>95.2</v>
          </cell>
          <cell r="AD324">
            <v>93.5</v>
          </cell>
          <cell r="AE324">
            <v>98.4</v>
          </cell>
          <cell r="AF324">
            <v>315.10000000000002</v>
          </cell>
          <cell r="AG324">
            <v>380.2</v>
          </cell>
          <cell r="AH324">
            <v>97</v>
          </cell>
          <cell r="AI324">
            <v>60.9</v>
          </cell>
        </row>
        <row r="325">
          <cell r="B325" t="str">
            <v>Gloucestershire</v>
          </cell>
          <cell r="D325">
            <v>3416</v>
          </cell>
          <cell r="E325">
            <v>63.1</v>
          </cell>
          <cell r="F325">
            <v>54.8</v>
          </cell>
          <cell r="G325">
            <v>93.6</v>
          </cell>
          <cell r="H325">
            <v>90.3</v>
          </cell>
          <cell r="I325">
            <v>97.7</v>
          </cell>
          <cell r="J325">
            <v>311</v>
          </cell>
          <cell r="K325">
            <v>367.6</v>
          </cell>
          <cell r="L325">
            <v>93.2</v>
          </cell>
          <cell r="M325">
            <v>57.1</v>
          </cell>
          <cell r="O325">
            <v>3161</v>
          </cell>
          <cell r="P325">
            <v>75.5</v>
          </cell>
          <cell r="Q325">
            <v>65.3</v>
          </cell>
          <cell r="R325">
            <v>96.4</v>
          </cell>
          <cell r="S325">
            <v>92.7</v>
          </cell>
          <cell r="T325">
            <v>98.9</v>
          </cell>
          <cell r="U325">
            <v>339</v>
          </cell>
          <cell r="V325">
            <v>404.6</v>
          </cell>
          <cell r="W325">
            <v>95.4</v>
          </cell>
          <cell r="X325">
            <v>66.599999999999994</v>
          </cell>
          <cell r="Z325">
            <v>6577</v>
          </cell>
          <cell r="AA325">
            <v>69.099999999999994</v>
          </cell>
          <cell r="AB325">
            <v>59.8</v>
          </cell>
          <cell r="AC325">
            <v>94.9</v>
          </cell>
          <cell r="AD325">
            <v>91.5</v>
          </cell>
          <cell r="AE325">
            <v>98.3</v>
          </cell>
          <cell r="AF325">
            <v>324.5</v>
          </cell>
          <cell r="AG325">
            <v>385.4</v>
          </cell>
          <cell r="AH325">
            <v>94.2</v>
          </cell>
          <cell r="AI325">
            <v>61.7</v>
          </cell>
        </row>
        <row r="326">
          <cell r="B326" t="str">
            <v>Isles of Scilly</v>
          </cell>
          <cell r="D326">
            <v>10</v>
          </cell>
          <cell r="E326">
            <v>50</v>
          </cell>
          <cell r="F326">
            <v>50</v>
          </cell>
          <cell r="G326">
            <v>100</v>
          </cell>
          <cell r="H326">
            <v>100</v>
          </cell>
          <cell r="I326">
            <v>100</v>
          </cell>
          <cell r="J326">
            <v>310.8</v>
          </cell>
          <cell r="K326">
            <v>352</v>
          </cell>
          <cell r="L326">
            <v>100</v>
          </cell>
          <cell r="M326">
            <v>80</v>
          </cell>
          <cell r="O326">
            <v>12</v>
          </cell>
          <cell r="P326">
            <v>91.7</v>
          </cell>
          <cell r="Q326">
            <v>91.7</v>
          </cell>
          <cell r="R326">
            <v>100</v>
          </cell>
          <cell r="S326">
            <v>100</v>
          </cell>
          <cell r="T326">
            <v>100</v>
          </cell>
          <cell r="U326">
            <v>378</v>
          </cell>
          <cell r="V326">
            <v>448.5</v>
          </cell>
          <cell r="W326">
            <v>100</v>
          </cell>
          <cell r="X326">
            <v>91.7</v>
          </cell>
          <cell r="Z326">
            <v>22</v>
          </cell>
          <cell r="AA326">
            <v>72.7</v>
          </cell>
          <cell r="AB326">
            <v>72.7</v>
          </cell>
          <cell r="AC326">
            <v>100</v>
          </cell>
          <cell r="AD326">
            <v>100</v>
          </cell>
          <cell r="AE326">
            <v>100</v>
          </cell>
          <cell r="AF326">
            <v>347.5</v>
          </cell>
          <cell r="AG326">
            <v>404.6</v>
          </cell>
          <cell r="AH326">
            <v>100</v>
          </cell>
          <cell r="AI326">
            <v>86.4</v>
          </cell>
        </row>
        <row r="327">
          <cell r="B327" t="str">
            <v>North Somerset</v>
          </cell>
          <cell r="D327">
            <v>1123</v>
          </cell>
          <cell r="E327">
            <v>63.8</v>
          </cell>
          <cell r="F327">
            <v>54.3</v>
          </cell>
          <cell r="G327">
            <v>92.7</v>
          </cell>
          <cell r="H327">
            <v>92</v>
          </cell>
          <cell r="I327">
            <v>97.2</v>
          </cell>
          <cell r="J327">
            <v>303</v>
          </cell>
          <cell r="K327">
            <v>363.6</v>
          </cell>
          <cell r="L327">
            <v>95.9</v>
          </cell>
          <cell r="M327">
            <v>56.1</v>
          </cell>
          <cell r="O327">
            <v>1066</v>
          </cell>
          <cell r="P327">
            <v>72.599999999999994</v>
          </cell>
          <cell r="Q327">
            <v>60.5</v>
          </cell>
          <cell r="R327">
            <v>94.5</v>
          </cell>
          <cell r="S327">
            <v>93.2</v>
          </cell>
          <cell r="T327">
            <v>98.9</v>
          </cell>
          <cell r="U327">
            <v>326.60000000000002</v>
          </cell>
          <cell r="V327">
            <v>396.8</v>
          </cell>
          <cell r="W327">
            <v>97</v>
          </cell>
          <cell r="X327">
            <v>61.7</v>
          </cell>
          <cell r="Z327">
            <v>2189</v>
          </cell>
          <cell r="AA327">
            <v>68.099999999999994</v>
          </cell>
          <cell r="AB327">
            <v>57.3</v>
          </cell>
          <cell r="AC327">
            <v>93.6</v>
          </cell>
          <cell r="AD327">
            <v>92.6</v>
          </cell>
          <cell r="AE327">
            <v>98</v>
          </cell>
          <cell r="AF327">
            <v>314.5</v>
          </cell>
          <cell r="AG327">
            <v>379.8</v>
          </cell>
          <cell r="AH327">
            <v>96.4</v>
          </cell>
          <cell r="AI327">
            <v>58.8</v>
          </cell>
        </row>
        <row r="328">
          <cell r="B328" t="str">
            <v>Plymouth</v>
          </cell>
          <cell r="D328">
            <v>1413</v>
          </cell>
          <cell r="E328">
            <v>54.2</v>
          </cell>
          <cell r="F328">
            <v>45.4</v>
          </cell>
          <cell r="G328">
            <v>89.2</v>
          </cell>
          <cell r="H328">
            <v>88</v>
          </cell>
          <cell r="I328">
            <v>97.4</v>
          </cell>
          <cell r="J328">
            <v>280.39999999999998</v>
          </cell>
          <cell r="K328">
            <v>326.39999999999998</v>
          </cell>
          <cell r="L328">
            <v>95.5</v>
          </cell>
          <cell r="M328">
            <v>48.3</v>
          </cell>
          <cell r="O328">
            <v>1363</v>
          </cell>
          <cell r="P328">
            <v>68.3</v>
          </cell>
          <cell r="Q328">
            <v>59.3</v>
          </cell>
          <cell r="R328">
            <v>94.2</v>
          </cell>
          <cell r="S328">
            <v>92.2</v>
          </cell>
          <cell r="T328">
            <v>99.3</v>
          </cell>
          <cell r="U328">
            <v>320.5</v>
          </cell>
          <cell r="V328">
            <v>386.9</v>
          </cell>
          <cell r="W328">
            <v>98.2</v>
          </cell>
          <cell r="X328">
            <v>61</v>
          </cell>
          <cell r="Z328">
            <v>2776</v>
          </cell>
          <cell r="AA328">
            <v>61.1</v>
          </cell>
          <cell r="AB328">
            <v>52.2</v>
          </cell>
          <cell r="AC328">
            <v>91.6</v>
          </cell>
          <cell r="AD328">
            <v>90.1</v>
          </cell>
          <cell r="AE328">
            <v>98.3</v>
          </cell>
          <cell r="AF328">
            <v>300.10000000000002</v>
          </cell>
          <cell r="AG328">
            <v>356.1</v>
          </cell>
          <cell r="AH328">
            <v>96.8</v>
          </cell>
          <cell r="AI328">
            <v>54.6</v>
          </cell>
        </row>
        <row r="329">
          <cell r="B329" t="str">
            <v>Poole</v>
          </cell>
          <cell r="D329">
            <v>782</v>
          </cell>
          <cell r="E329">
            <v>63.2</v>
          </cell>
          <cell r="F329">
            <v>51.7</v>
          </cell>
          <cell r="G329">
            <v>94.2</v>
          </cell>
          <cell r="H329">
            <v>93.2</v>
          </cell>
          <cell r="I329">
            <v>98.2</v>
          </cell>
          <cell r="J329">
            <v>312.5</v>
          </cell>
          <cell r="K329">
            <v>382.8</v>
          </cell>
          <cell r="L329">
            <v>97.4</v>
          </cell>
          <cell r="M329">
            <v>53.7</v>
          </cell>
          <cell r="O329">
            <v>791</v>
          </cell>
          <cell r="P329">
            <v>71.3</v>
          </cell>
          <cell r="Q329">
            <v>60.3</v>
          </cell>
          <cell r="R329">
            <v>95.4</v>
          </cell>
          <cell r="S329">
            <v>93.9</v>
          </cell>
          <cell r="T329">
            <v>98.5</v>
          </cell>
          <cell r="U329">
            <v>333.4</v>
          </cell>
          <cell r="V329">
            <v>405.4</v>
          </cell>
          <cell r="W329">
            <v>97.2</v>
          </cell>
          <cell r="X329">
            <v>61.9</v>
          </cell>
          <cell r="Z329">
            <v>1573</v>
          </cell>
          <cell r="AA329">
            <v>67.3</v>
          </cell>
          <cell r="AB329">
            <v>56</v>
          </cell>
          <cell r="AC329">
            <v>94.9</v>
          </cell>
          <cell r="AD329">
            <v>93.6</v>
          </cell>
          <cell r="AE329">
            <v>98.3</v>
          </cell>
          <cell r="AF329">
            <v>323</v>
          </cell>
          <cell r="AG329">
            <v>394.2</v>
          </cell>
          <cell r="AH329">
            <v>97.3</v>
          </cell>
          <cell r="AI329">
            <v>57.9</v>
          </cell>
        </row>
        <row r="330">
          <cell r="B330" t="str">
            <v>Somerset</v>
          </cell>
          <cell r="D330">
            <v>2783</v>
          </cell>
          <cell r="E330">
            <v>57.2</v>
          </cell>
          <cell r="F330">
            <v>47.6</v>
          </cell>
          <cell r="G330">
            <v>92.7</v>
          </cell>
          <cell r="H330">
            <v>88.8</v>
          </cell>
          <cell r="I330">
            <v>98.1</v>
          </cell>
          <cell r="J330">
            <v>292</v>
          </cell>
          <cell r="K330">
            <v>336.4</v>
          </cell>
          <cell r="L330">
            <v>93.5</v>
          </cell>
          <cell r="M330">
            <v>51</v>
          </cell>
          <cell r="O330">
            <v>2618</v>
          </cell>
          <cell r="P330">
            <v>70.900000000000006</v>
          </cell>
          <cell r="Q330">
            <v>58.9</v>
          </cell>
          <cell r="R330">
            <v>96.1</v>
          </cell>
          <cell r="S330">
            <v>93.3</v>
          </cell>
          <cell r="T330">
            <v>99.2</v>
          </cell>
          <cell r="U330">
            <v>324.5</v>
          </cell>
          <cell r="V330">
            <v>382.7</v>
          </cell>
          <cell r="W330">
            <v>97.1</v>
          </cell>
          <cell r="X330">
            <v>60.3</v>
          </cell>
          <cell r="Z330">
            <v>5401</v>
          </cell>
          <cell r="AA330">
            <v>63.8</v>
          </cell>
          <cell r="AB330">
            <v>53.1</v>
          </cell>
          <cell r="AC330">
            <v>94.4</v>
          </cell>
          <cell r="AD330">
            <v>91</v>
          </cell>
          <cell r="AE330">
            <v>98.6</v>
          </cell>
          <cell r="AF330">
            <v>307.8</v>
          </cell>
          <cell r="AG330">
            <v>358.8</v>
          </cell>
          <cell r="AH330">
            <v>95.2</v>
          </cell>
          <cell r="AI330">
            <v>55.5</v>
          </cell>
        </row>
        <row r="331">
          <cell r="B331" t="str">
            <v>South Gloucestershire</v>
          </cell>
          <cell r="D331">
            <v>1631</v>
          </cell>
          <cell r="E331">
            <v>59.2</v>
          </cell>
          <cell r="F331">
            <v>49.5</v>
          </cell>
          <cell r="G331">
            <v>92.1</v>
          </cell>
          <cell r="H331">
            <v>89.8</v>
          </cell>
          <cell r="I331">
            <v>98.5</v>
          </cell>
          <cell r="J331">
            <v>295.7</v>
          </cell>
          <cell r="K331">
            <v>341.6</v>
          </cell>
          <cell r="L331">
            <v>94.5</v>
          </cell>
          <cell r="M331">
            <v>51.9</v>
          </cell>
          <cell r="O331">
            <v>1434</v>
          </cell>
          <cell r="P331">
            <v>70.599999999999994</v>
          </cell>
          <cell r="Q331">
            <v>58.2</v>
          </cell>
          <cell r="R331">
            <v>94.7</v>
          </cell>
          <cell r="S331">
            <v>92.1</v>
          </cell>
          <cell r="T331">
            <v>98.6</v>
          </cell>
          <cell r="U331">
            <v>318.89999999999998</v>
          </cell>
          <cell r="V331">
            <v>371.7</v>
          </cell>
          <cell r="W331">
            <v>96.1</v>
          </cell>
          <cell r="X331">
            <v>59.6</v>
          </cell>
          <cell r="Z331">
            <v>3065</v>
          </cell>
          <cell r="AA331">
            <v>64.5</v>
          </cell>
          <cell r="AB331">
            <v>53.5</v>
          </cell>
          <cell r="AC331">
            <v>93.3</v>
          </cell>
          <cell r="AD331">
            <v>90.8</v>
          </cell>
          <cell r="AE331">
            <v>98.5</v>
          </cell>
          <cell r="AF331">
            <v>306.5</v>
          </cell>
          <cell r="AG331">
            <v>355.7</v>
          </cell>
          <cell r="AH331">
            <v>95.3</v>
          </cell>
          <cell r="AI331">
            <v>55.5</v>
          </cell>
        </row>
        <row r="332">
          <cell r="B332" t="str">
            <v>Swindon</v>
          </cell>
          <cell r="D332">
            <v>1159</v>
          </cell>
          <cell r="E332">
            <v>54.6</v>
          </cell>
          <cell r="F332">
            <v>48.2</v>
          </cell>
          <cell r="G332">
            <v>90.1</v>
          </cell>
          <cell r="H332">
            <v>85.8</v>
          </cell>
          <cell r="I332">
            <v>98</v>
          </cell>
          <cell r="J332">
            <v>283.60000000000002</v>
          </cell>
          <cell r="K332">
            <v>337.5</v>
          </cell>
          <cell r="L332">
            <v>92.1</v>
          </cell>
          <cell r="M332">
            <v>53.3</v>
          </cell>
          <cell r="O332">
            <v>1125</v>
          </cell>
          <cell r="P332">
            <v>67.5</v>
          </cell>
          <cell r="Q332">
            <v>57.3</v>
          </cell>
          <cell r="R332">
            <v>94.6</v>
          </cell>
          <cell r="S332">
            <v>92.5</v>
          </cell>
          <cell r="T332">
            <v>98.2</v>
          </cell>
          <cell r="U332">
            <v>315.39999999999998</v>
          </cell>
          <cell r="V332">
            <v>385.6</v>
          </cell>
          <cell r="W332">
            <v>95.6</v>
          </cell>
          <cell r="X332">
            <v>60.2</v>
          </cell>
          <cell r="Z332">
            <v>2284</v>
          </cell>
          <cell r="AA332">
            <v>60.9</v>
          </cell>
          <cell r="AB332">
            <v>52.7</v>
          </cell>
          <cell r="AC332">
            <v>92.3</v>
          </cell>
          <cell r="AD332">
            <v>89.1</v>
          </cell>
          <cell r="AE332">
            <v>98.1</v>
          </cell>
          <cell r="AF332">
            <v>299.2</v>
          </cell>
          <cell r="AG332">
            <v>361.2</v>
          </cell>
          <cell r="AH332">
            <v>93.8</v>
          </cell>
          <cell r="AI332">
            <v>56.7</v>
          </cell>
        </row>
        <row r="333">
          <cell r="B333" t="str">
            <v>Torbay</v>
          </cell>
          <cell r="D333">
            <v>758</v>
          </cell>
          <cell r="E333">
            <v>57.7</v>
          </cell>
          <cell r="F333">
            <v>52.8</v>
          </cell>
          <cell r="G333">
            <v>91.4</v>
          </cell>
          <cell r="H333">
            <v>88.9</v>
          </cell>
          <cell r="I333">
            <v>98.8</v>
          </cell>
          <cell r="J333">
            <v>300.8</v>
          </cell>
          <cell r="K333">
            <v>366.5</v>
          </cell>
          <cell r="L333">
            <v>95</v>
          </cell>
          <cell r="M333">
            <v>57.4</v>
          </cell>
          <cell r="O333">
            <v>732</v>
          </cell>
          <cell r="P333">
            <v>70.099999999999994</v>
          </cell>
          <cell r="Q333">
            <v>59.8</v>
          </cell>
          <cell r="R333">
            <v>95.6</v>
          </cell>
          <cell r="S333">
            <v>92.3</v>
          </cell>
          <cell r="T333">
            <v>99.3</v>
          </cell>
          <cell r="U333">
            <v>330.2</v>
          </cell>
          <cell r="V333">
            <v>399.5</v>
          </cell>
          <cell r="W333">
            <v>97</v>
          </cell>
          <cell r="X333">
            <v>62</v>
          </cell>
          <cell r="Z333">
            <v>1490</v>
          </cell>
          <cell r="AA333">
            <v>63.8</v>
          </cell>
          <cell r="AB333">
            <v>56.2</v>
          </cell>
          <cell r="AC333">
            <v>93.5</v>
          </cell>
          <cell r="AD333">
            <v>90.6</v>
          </cell>
          <cell r="AE333">
            <v>99.1</v>
          </cell>
          <cell r="AF333">
            <v>315.3</v>
          </cell>
          <cell r="AG333">
            <v>382.7</v>
          </cell>
          <cell r="AH333">
            <v>96</v>
          </cell>
          <cell r="AI333">
            <v>59.7</v>
          </cell>
        </row>
        <row r="334">
          <cell r="B334" t="str">
            <v>Wiltshire</v>
          </cell>
          <cell r="D334">
            <v>2605</v>
          </cell>
          <cell r="E334">
            <v>59.4</v>
          </cell>
          <cell r="F334">
            <v>49.8</v>
          </cell>
          <cell r="G334">
            <v>91.6</v>
          </cell>
          <cell r="H334">
            <v>89.9</v>
          </cell>
          <cell r="I334">
            <v>97.4</v>
          </cell>
          <cell r="J334">
            <v>295.8</v>
          </cell>
          <cell r="K334">
            <v>342.6</v>
          </cell>
          <cell r="L334">
            <v>95.2</v>
          </cell>
          <cell r="M334">
            <v>51.8</v>
          </cell>
          <cell r="O334">
            <v>2559</v>
          </cell>
          <cell r="P334">
            <v>74.5</v>
          </cell>
          <cell r="Q334">
            <v>62.6</v>
          </cell>
          <cell r="R334">
            <v>94.4</v>
          </cell>
          <cell r="S334">
            <v>93.1</v>
          </cell>
          <cell r="T334">
            <v>98.6</v>
          </cell>
          <cell r="U334">
            <v>330.9</v>
          </cell>
          <cell r="V334">
            <v>397.3</v>
          </cell>
          <cell r="W334">
            <v>97.3</v>
          </cell>
          <cell r="X334">
            <v>63.7</v>
          </cell>
          <cell r="Z334">
            <v>5164</v>
          </cell>
          <cell r="AA334">
            <v>66.900000000000006</v>
          </cell>
          <cell r="AB334">
            <v>56.1</v>
          </cell>
          <cell r="AC334">
            <v>93</v>
          </cell>
          <cell r="AD334">
            <v>91.5</v>
          </cell>
          <cell r="AE334">
            <v>98</v>
          </cell>
          <cell r="AF334">
            <v>313.2</v>
          </cell>
          <cell r="AG334">
            <v>369.7</v>
          </cell>
          <cell r="AH334">
            <v>96.2</v>
          </cell>
          <cell r="AI334">
            <v>57.7</v>
          </cell>
        </row>
        <row r="335">
          <cell r="B335" t="str">
            <v>Total (State-funded sector)1</v>
          </cell>
          <cell r="D335">
            <v>283784</v>
          </cell>
          <cell r="E335">
            <v>59.6</v>
          </cell>
          <cell r="F335">
            <v>51</v>
          </cell>
          <cell r="G335">
            <v>91.9</v>
          </cell>
          <cell r="H335">
            <v>89.5</v>
          </cell>
          <cell r="I335">
            <v>97.7</v>
          </cell>
          <cell r="J335">
            <v>296.60000000000002</v>
          </cell>
          <cell r="K335">
            <v>346.5</v>
          </cell>
          <cell r="L335">
            <v>94.9</v>
          </cell>
          <cell r="M335">
            <v>53.9</v>
          </cell>
          <cell r="O335">
            <v>272985</v>
          </cell>
          <cell r="P335">
            <v>71.2</v>
          </cell>
          <cell r="Q335">
            <v>61.3</v>
          </cell>
          <cell r="R335">
            <v>95</v>
          </cell>
          <cell r="S335">
            <v>92.6</v>
          </cell>
          <cell r="T335">
            <v>98.8</v>
          </cell>
          <cell r="U335">
            <v>324.7</v>
          </cell>
          <cell r="V335">
            <v>386.3</v>
          </cell>
          <cell r="W335">
            <v>96.7</v>
          </cell>
          <cell r="X335">
            <v>63</v>
          </cell>
          <cell r="Z335">
            <v>556769</v>
          </cell>
          <cell r="AA335">
            <v>65.3</v>
          </cell>
          <cell r="AB335">
            <v>56.1</v>
          </cell>
          <cell r="AC335">
            <v>93.4</v>
          </cell>
          <cell r="AD335">
            <v>91</v>
          </cell>
          <cell r="AE335">
            <v>98.2</v>
          </cell>
          <cell r="AF335">
            <v>310.3</v>
          </cell>
          <cell r="AG335">
            <v>366</v>
          </cell>
          <cell r="AH335">
            <v>95.8</v>
          </cell>
          <cell r="AI335">
            <v>58.4</v>
          </cell>
        </row>
        <row r="336">
          <cell r="B336" t="str">
            <v>London</v>
          </cell>
          <cell r="D336">
            <v>38305</v>
          </cell>
          <cell r="E336">
            <v>64.8</v>
          </cell>
          <cell r="F336">
            <v>56.6</v>
          </cell>
          <cell r="G336">
            <v>93.2</v>
          </cell>
          <cell r="H336">
            <v>90.7</v>
          </cell>
          <cell r="I336">
            <v>97.8</v>
          </cell>
          <cell r="J336">
            <v>309</v>
          </cell>
          <cell r="K336">
            <v>366.3</v>
          </cell>
          <cell r="L336">
            <v>95.1</v>
          </cell>
          <cell r="M336">
            <v>59.7</v>
          </cell>
          <cell r="O336">
            <v>37543</v>
          </cell>
          <cell r="P336">
            <v>75.3</v>
          </cell>
          <cell r="Q336">
            <v>64.8</v>
          </cell>
          <cell r="R336">
            <v>95.9</v>
          </cell>
          <cell r="S336">
            <v>93.3</v>
          </cell>
          <cell r="T336">
            <v>98.7</v>
          </cell>
          <cell r="U336">
            <v>335.2</v>
          </cell>
          <cell r="V336">
            <v>404.1</v>
          </cell>
          <cell r="W336">
            <v>96.9</v>
          </cell>
          <cell r="X336">
            <v>66.099999999999994</v>
          </cell>
          <cell r="Z336">
            <v>75848</v>
          </cell>
          <cell r="AA336">
            <v>70</v>
          </cell>
          <cell r="AB336">
            <v>60.6</v>
          </cell>
          <cell r="AC336">
            <v>94.5</v>
          </cell>
          <cell r="AD336">
            <v>92</v>
          </cell>
          <cell r="AE336">
            <v>98.3</v>
          </cell>
          <cell r="AF336">
            <v>322</v>
          </cell>
          <cell r="AG336">
            <v>385</v>
          </cell>
          <cell r="AH336">
            <v>96</v>
          </cell>
          <cell r="AI336">
            <v>62.9</v>
          </cell>
        </row>
        <row r="337">
          <cell r="B337" t="str">
            <v>England1</v>
          </cell>
          <cell r="D337">
            <v>317943</v>
          </cell>
          <cell r="E337">
            <v>57.2</v>
          </cell>
          <cell r="F337">
            <v>47.3</v>
          </cell>
          <cell r="G337">
            <v>87</v>
          </cell>
          <cell r="H337">
            <v>82.6</v>
          </cell>
          <cell r="I337">
            <v>96.8</v>
          </cell>
          <cell r="J337">
            <v>286</v>
          </cell>
          <cell r="K337">
            <v>331.7</v>
          </cell>
          <cell r="L337">
            <v>88</v>
          </cell>
          <cell r="M337">
            <v>50</v>
          </cell>
          <cell r="O337">
            <v>302223</v>
          </cell>
          <cell r="P337">
            <v>69.599999999999994</v>
          </cell>
          <cell r="Q337">
            <v>58.2</v>
          </cell>
          <cell r="R337">
            <v>91.9</v>
          </cell>
          <cell r="S337">
            <v>87.1</v>
          </cell>
          <cell r="T337">
            <v>98.5</v>
          </cell>
          <cell r="U337">
            <v>317.89999999999998</v>
          </cell>
          <cell r="V337">
            <v>375.7</v>
          </cell>
          <cell r="W337">
            <v>91.2</v>
          </cell>
          <cell r="X337">
            <v>59.8</v>
          </cell>
          <cell r="Z337">
            <v>620166</v>
          </cell>
          <cell r="AA337">
            <v>63.2</v>
          </cell>
          <cell r="AB337">
            <v>52.6</v>
          </cell>
          <cell r="AC337">
            <v>89.4</v>
          </cell>
          <cell r="AD337">
            <v>84.8</v>
          </cell>
          <cell r="AE337">
            <v>97.6</v>
          </cell>
          <cell r="AF337">
            <v>301.5</v>
          </cell>
          <cell r="AG337">
            <v>353.1</v>
          </cell>
          <cell r="AH337">
            <v>89.6</v>
          </cell>
          <cell r="AI337">
            <v>54.8</v>
          </cell>
        </row>
        <row r="338">
          <cell r="B338" t="str">
            <v>England1,4</v>
          </cell>
          <cell r="D338">
            <v>317943</v>
          </cell>
          <cell r="E338">
            <v>57.2</v>
          </cell>
          <cell r="F338">
            <v>47.3</v>
          </cell>
          <cell r="G338">
            <v>87</v>
          </cell>
          <cell r="H338">
            <v>82.6</v>
          </cell>
          <cell r="I338">
            <v>96.8</v>
          </cell>
          <cell r="J338">
            <v>286</v>
          </cell>
          <cell r="K338">
            <v>331.7</v>
          </cell>
          <cell r="L338">
            <v>88</v>
          </cell>
          <cell r="M338">
            <v>50</v>
          </cell>
          <cell r="N338">
            <v>0</v>
          </cell>
          <cell r="O338">
            <v>302223</v>
          </cell>
          <cell r="P338">
            <v>69.599999999999994</v>
          </cell>
          <cell r="Q338">
            <v>58.2</v>
          </cell>
          <cell r="R338">
            <v>91.9</v>
          </cell>
          <cell r="S338">
            <v>87.1</v>
          </cell>
          <cell r="T338">
            <v>98.5</v>
          </cell>
          <cell r="U338">
            <v>317.89999999999998</v>
          </cell>
          <cell r="V338">
            <v>375.7</v>
          </cell>
          <cell r="W338">
            <v>91.2</v>
          </cell>
          <cell r="X338">
            <v>59.8</v>
          </cell>
          <cell r="Y338">
            <v>0</v>
          </cell>
          <cell r="Z338">
            <v>620166</v>
          </cell>
          <cell r="AA338">
            <v>63.2</v>
          </cell>
          <cell r="AB338">
            <v>52.6</v>
          </cell>
          <cell r="AC338">
            <v>89.4</v>
          </cell>
          <cell r="AD338">
            <v>84.8</v>
          </cell>
          <cell r="AE338">
            <v>97.6</v>
          </cell>
          <cell r="AF338">
            <v>301.5</v>
          </cell>
          <cell r="AG338">
            <v>353.1</v>
          </cell>
          <cell r="AH338">
            <v>89.6</v>
          </cell>
          <cell r="AI338">
            <v>54.8</v>
          </cell>
        </row>
        <row r="341">
          <cell r="B341" t="str">
            <v>Boys</v>
          </cell>
        </row>
        <row r="342">
          <cell r="B342" t="str">
            <v>Girls</v>
          </cell>
        </row>
        <row r="343">
          <cell r="B343" t="str">
            <v>All</v>
          </cell>
        </row>
        <row r="346">
          <cell r="B346" t="str">
            <v>5 A*-C grades</v>
          </cell>
        </row>
        <row r="347">
          <cell r="B347" t="str">
            <v>5 A*-C grades inc E&amp;m</v>
          </cell>
        </row>
      </sheetData>
      <sheetData sheetId="11" refreshError="1"/>
      <sheetData sheetId="12" refreshError="1"/>
      <sheetData sheetId="13" refreshError="1"/>
      <sheetData sheetId="14" refreshError="1"/>
      <sheetData sheetId="15" refreshError="1"/>
      <sheetData sheetId="16">
        <row r="205">
          <cell r="A205" t="str">
            <v>English</v>
          </cell>
        </row>
        <row r="206">
          <cell r="A206" t="str">
            <v>Mathematics</v>
          </cell>
        </row>
      </sheetData>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
      <sheetName val="Table 3"/>
      <sheetName val="table 4 output"/>
      <sheetName val="table 4 %"/>
      <sheetName val="Table 4"/>
      <sheetName val="table 5 output"/>
      <sheetName val="table 5 %"/>
      <sheetName val="Table 5"/>
      <sheetName val="table 6 output"/>
      <sheetName val="table 6 %"/>
      <sheetName val="Table 6"/>
      <sheetName val="LA lookup"/>
    </sheetNames>
    <sheetDataSet>
      <sheetData sheetId="0"/>
      <sheetData sheetId="1"/>
      <sheetData sheetId="2"/>
      <sheetData sheetId="3"/>
      <sheetData sheetId="4" refreshError="1">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5"/>
      <sheetData sheetId="6"/>
      <sheetData sheetId="7" refreshError="1">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8"/>
      <sheetData sheetId="9"/>
      <sheetData sheetId="10" refreshError="1">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1"/>
      <sheetData sheetId="12" refreshError="1">
        <row r="2">
          <cell r="A2">
            <v>201</v>
          </cell>
          <cell r="B2" t="str">
            <v>Inner London</v>
          </cell>
          <cell r="C2" t="str">
            <v>City of London</v>
          </cell>
          <cell r="D2">
            <v>201</v>
          </cell>
        </row>
        <row r="3">
          <cell r="A3">
            <v>202</v>
          </cell>
          <cell r="B3" t="str">
            <v>Inner London</v>
          </cell>
          <cell r="C3" t="str">
            <v>Camden</v>
          </cell>
          <cell r="D3">
            <v>202</v>
          </cell>
        </row>
        <row r="4">
          <cell r="A4">
            <v>203</v>
          </cell>
          <cell r="B4" t="str">
            <v>Outer London</v>
          </cell>
          <cell r="C4" t="str">
            <v>Greenwich</v>
          </cell>
          <cell r="D4">
            <v>203</v>
          </cell>
        </row>
        <row r="5">
          <cell r="A5">
            <v>204</v>
          </cell>
          <cell r="B5" t="str">
            <v>Inner London</v>
          </cell>
          <cell r="C5" t="str">
            <v>Hackney</v>
          </cell>
          <cell r="D5">
            <v>204</v>
          </cell>
        </row>
        <row r="6">
          <cell r="A6">
            <v>205</v>
          </cell>
          <cell r="B6" t="str">
            <v>Inner London</v>
          </cell>
          <cell r="C6" t="str">
            <v>Hammersmith and Fulham</v>
          </cell>
          <cell r="D6">
            <v>205</v>
          </cell>
        </row>
        <row r="7">
          <cell r="A7">
            <v>206</v>
          </cell>
          <cell r="B7" t="str">
            <v>Inner London</v>
          </cell>
          <cell r="C7" t="str">
            <v>Islington</v>
          </cell>
          <cell r="D7">
            <v>206</v>
          </cell>
        </row>
        <row r="8">
          <cell r="A8">
            <v>207</v>
          </cell>
          <cell r="B8" t="str">
            <v>Inner London</v>
          </cell>
          <cell r="C8" t="str">
            <v>Kensington and Chelsea</v>
          </cell>
          <cell r="D8">
            <v>207</v>
          </cell>
        </row>
        <row r="9">
          <cell r="A9">
            <v>208</v>
          </cell>
          <cell r="B9" t="str">
            <v>Inner London</v>
          </cell>
          <cell r="C9" t="str">
            <v>Lambeth</v>
          </cell>
          <cell r="D9">
            <v>208</v>
          </cell>
        </row>
        <row r="10">
          <cell r="A10">
            <v>209</v>
          </cell>
          <cell r="B10" t="str">
            <v>Inner London</v>
          </cell>
          <cell r="C10" t="str">
            <v>Lewisham</v>
          </cell>
          <cell r="D10">
            <v>209</v>
          </cell>
        </row>
        <row r="11">
          <cell r="A11">
            <v>210</v>
          </cell>
          <cell r="B11" t="str">
            <v>Inner London</v>
          </cell>
          <cell r="C11" t="str">
            <v>Southwark</v>
          </cell>
          <cell r="D11">
            <v>210</v>
          </cell>
        </row>
        <row r="12">
          <cell r="A12">
            <v>211</v>
          </cell>
          <cell r="B12" t="str">
            <v>Inner London</v>
          </cell>
          <cell r="C12" t="str">
            <v>Tower Hamlets</v>
          </cell>
          <cell r="D12">
            <v>211</v>
          </cell>
        </row>
        <row r="13">
          <cell r="A13">
            <v>212</v>
          </cell>
          <cell r="B13" t="str">
            <v>Inner London</v>
          </cell>
          <cell r="C13" t="str">
            <v>Wandsworth</v>
          </cell>
          <cell r="D13">
            <v>212</v>
          </cell>
        </row>
        <row r="14">
          <cell r="A14">
            <v>213</v>
          </cell>
          <cell r="B14" t="str">
            <v>Inner London</v>
          </cell>
          <cell r="C14" t="str">
            <v>Westminster</v>
          </cell>
          <cell r="D14">
            <v>213</v>
          </cell>
        </row>
        <row r="15">
          <cell r="A15">
            <v>301</v>
          </cell>
          <cell r="B15" t="str">
            <v>Outer London</v>
          </cell>
          <cell r="C15" t="str">
            <v>Barking and Dagenham</v>
          </cell>
          <cell r="D15">
            <v>301</v>
          </cell>
        </row>
        <row r="16">
          <cell r="A16">
            <v>302</v>
          </cell>
          <cell r="B16" t="str">
            <v>Outer London</v>
          </cell>
          <cell r="C16" t="str">
            <v>Barnet</v>
          </cell>
          <cell r="D16">
            <v>302</v>
          </cell>
        </row>
        <row r="17">
          <cell r="A17">
            <v>303</v>
          </cell>
          <cell r="B17" t="str">
            <v>Outer London</v>
          </cell>
          <cell r="C17" t="str">
            <v>Bexley</v>
          </cell>
          <cell r="D17">
            <v>303</v>
          </cell>
        </row>
        <row r="18">
          <cell r="A18">
            <v>304</v>
          </cell>
          <cell r="B18" t="str">
            <v>Outer London</v>
          </cell>
          <cell r="C18" t="str">
            <v>Brent</v>
          </cell>
          <cell r="D18">
            <v>304</v>
          </cell>
        </row>
        <row r="19">
          <cell r="A19">
            <v>305</v>
          </cell>
          <cell r="B19" t="str">
            <v>Outer London</v>
          </cell>
          <cell r="C19" t="str">
            <v>Bromley</v>
          </cell>
          <cell r="D19">
            <v>305</v>
          </cell>
        </row>
        <row r="20">
          <cell r="A20">
            <v>306</v>
          </cell>
          <cell r="B20" t="str">
            <v>Outer London</v>
          </cell>
          <cell r="C20" t="str">
            <v>Croydon</v>
          </cell>
          <cell r="D20">
            <v>306</v>
          </cell>
        </row>
        <row r="21">
          <cell r="A21">
            <v>307</v>
          </cell>
          <cell r="B21" t="str">
            <v>Outer London</v>
          </cell>
          <cell r="C21" t="str">
            <v>Ealing</v>
          </cell>
          <cell r="D21">
            <v>307</v>
          </cell>
        </row>
        <row r="22">
          <cell r="A22">
            <v>308</v>
          </cell>
          <cell r="B22" t="str">
            <v>Outer London</v>
          </cell>
          <cell r="C22" t="str">
            <v>Enfield</v>
          </cell>
          <cell r="D22">
            <v>308</v>
          </cell>
        </row>
        <row r="23">
          <cell r="A23">
            <v>309</v>
          </cell>
          <cell r="B23" t="str">
            <v>Inner London</v>
          </cell>
          <cell r="C23" t="str">
            <v>Haringey</v>
          </cell>
          <cell r="D23">
            <v>309</v>
          </cell>
        </row>
        <row r="24">
          <cell r="A24">
            <v>310</v>
          </cell>
          <cell r="B24" t="str">
            <v>Outer London</v>
          </cell>
          <cell r="C24" t="str">
            <v>Harrow</v>
          </cell>
          <cell r="D24">
            <v>310</v>
          </cell>
        </row>
        <row r="25">
          <cell r="A25">
            <v>311</v>
          </cell>
          <cell r="B25" t="str">
            <v>Outer London</v>
          </cell>
          <cell r="C25" t="str">
            <v>Havering</v>
          </cell>
          <cell r="D25">
            <v>311</v>
          </cell>
        </row>
        <row r="26">
          <cell r="A26">
            <v>312</v>
          </cell>
          <cell r="B26" t="str">
            <v>Outer London</v>
          </cell>
          <cell r="C26" t="str">
            <v>Hillingdon</v>
          </cell>
          <cell r="D26">
            <v>312</v>
          </cell>
        </row>
        <row r="27">
          <cell r="A27">
            <v>313</v>
          </cell>
          <cell r="B27" t="str">
            <v>Outer London</v>
          </cell>
          <cell r="C27" t="str">
            <v>Hounslow</v>
          </cell>
          <cell r="D27">
            <v>313</v>
          </cell>
        </row>
        <row r="28">
          <cell r="A28">
            <v>314</v>
          </cell>
          <cell r="B28" t="str">
            <v>Outer London</v>
          </cell>
          <cell r="C28" t="str">
            <v>Kingston upon Thames</v>
          </cell>
          <cell r="D28">
            <v>314</v>
          </cell>
        </row>
        <row r="29">
          <cell r="A29">
            <v>315</v>
          </cell>
          <cell r="B29" t="str">
            <v>Outer London</v>
          </cell>
          <cell r="C29" t="str">
            <v>Merton</v>
          </cell>
          <cell r="D29">
            <v>315</v>
          </cell>
        </row>
        <row r="30">
          <cell r="A30">
            <v>316</v>
          </cell>
          <cell r="B30" t="str">
            <v>Inner London</v>
          </cell>
          <cell r="C30" t="str">
            <v>Newham</v>
          </cell>
          <cell r="D30">
            <v>316</v>
          </cell>
        </row>
        <row r="31">
          <cell r="A31">
            <v>317</v>
          </cell>
          <cell r="B31" t="str">
            <v>Outer London</v>
          </cell>
          <cell r="C31" t="str">
            <v>Redbridge</v>
          </cell>
          <cell r="D31">
            <v>317</v>
          </cell>
        </row>
        <row r="32">
          <cell r="A32">
            <v>318</v>
          </cell>
          <cell r="B32" t="str">
            <v>Outer London</v>
          </cell>
          <cell r="C32" t="str">
            <v>Richmond upon Thames</v>
          </cell>
          <cell r="D32">
            <v>318</v>
          </cell>
        </row>
        <row r="33">
          <cell r="A33">
            <v>319</v>
          </cell>
          <cell r="B33" t="str">
            <v>Outer London</v>
          </cell>
          <cell r="C33" t="str">
            <v>Sutton</v>
          </cell>
          <cell r="D33">
            <v>319</v>
          </cell>
        </row>
        <row r="34">
          <cell r="A34">
            <v>320</v>
          </cell>
          <cell r="B34" t="str">
            <v>Outer London</v>
          </cell>
          <cell r="C34" t="str">
            <v>Waltham Forest</v>
          </cell>
          <cell r="D34">
            <v>320</v>
          </cell>
        </row>
        <row r="35">
          <cell r="A35">
            <v>330</v>
          </cell>
          <cell r="B35" t="str">
            <v>West Midlands</v>
          </cell>
          <cell r="C35" t="str">
            <v>Birmingham</v>
          </cell>
          <cell r="D35">
            <v>330</v>
          </cell>
        </row>
        <row r="36">
          <cell r="A36">
            <v>331</v>
          </cell>
          <cell r="B36" t="str">
            <v>West Midlands</v>
          </cell>
          <cell r="C36" t="str">
            <v>Coventry</v>
          </cell>
          <cell r="D36">
            <v>331</v>
          </cell>
        </row>
        <row r="37">
          <cell r="A37">
            <v>332</v>
          </cell>
          <cell r="B37" t="str">
            <v>West Midlands</v>
          </cell>
          <cell r="C37" t="str">
            <v>Dudley</v>
          </cell>
          <cell r="D37">
            <v>332</v>
          </cell>
        </row>
        <row r="38">
          <cell r="A38">
            <v>333</v>
          </cell>
          <cell r="B38" t="str">
            <v>West Midlands</v>
          </cell>
          <cell r="C38" t="str">
            <v>Sandwell</v>
          </cell>
          <cell r="D38">
            <v>333</v>
          </cell>
        </row>
        <row r="39">
          <cell r="A39">
            <v>334</v>
          </cell>
          <cell r="B39" t="str">
            <v>West Midlands</v>
          </cell>
          <cell r="C39" t="str">
            <v>Solihull</v>
          </cell>
          <cell r="D39">
            <v>334</v>
          </cell>
        </row>
        <row r="40">
          <cell r="A40">
            <v>335</v>
          </cell>
          <cell r="B40" t="str">
            <v>West Midlands</v>
          </cell>
          <cell r="C40" t="str">
            <v>Walsall</v>
          </cell>
          <cell r="D40">
            <v>335</v>
          </cell>
        </row>
        <row r="41">
          <cell r="A41">
            <v>336</v>
          </cell>
          <cell r="B41" t="str">
            <v>West Midlands</v>
          </cell>
          <cell r="C41" t="str">
            <v>Wolverhampton</v>
          </cell>
          <cell r="D41">
            <v>336</v>
          </cell>
        </row>
        <row r="42">
          <cell r="A42">
            <v>340</v>
          </cell>
          <cell r="B42" t="str">
            <v>North West</v>
          </cell>
          <cell r="C42" t="str">
            <v>Knowsley</v>
          </cell>
          <cell r="D42">
            <v>340</v>
          </cell>
        </row>
        <row r="43">
          <cell r="A43">
            <v>341</v>
          </cell>
          <cell r="B43" t="str">
            <v>North West</v>
          </cell>
          <cell r="C43" t="str">
            <v>Liverpool</v>
          </cell>
          <cell r="D43">
            <v>341</v>
          </cell>
        </row>
        <row r="44">
          <cell r="A44">
            <v>342</v>
          </cell>
          <cell r="B44" t="str">
            <v>North West</v>
          </cell>
          <cell r="C44" t="str">
            <v>St. Helens</v>
          </cell>
          <cell r="D44">
            <v>342</v>
          </cell>
        </row>
        <row r="45">
          <cell r="A45">
            <v>343</v>
          </cell>
          <cell r="B45" t="str">
            <v>North West</v>
          </cell>
          <cell r="C45" t="str">
            <v>Sefton</v>
          </cell>
          <cell r="D45">
            <v>343</v>
          </cell>
        </row>
        <row r="46">
          <cell r="A46">
            <v>344</v>
          </cell>
          <cell r="B46" t="str">
            <v>North West</v>
          </cell>
          <cell r="C46" t="str">
            <v>Wirral</v>
          </cell>
          <cell r="D46">
            <v>344</v>
          </cell>
        </row>
        <row r="47">
          <cell r="A47">
            <v>350</v>
          </cell>
          <cell r="B47" t="str">
            <v>North West</v>
          </cell>
          <cell r="C47" t="str">
            <v>Bolton</v>
          </cell>
          <cell r="D47">
            <v>350</v>
          </cell>
        </row>
        <row r="48">
          <cell r="A48">
            <v>351</v>
          </cell>
          <cell r="B48" t="str">
            <v>North West</v>
          </cell>
          <cell r="C48" t="str">
            <v>Bury</v>
          </cell>
          <cell r="D48">
            <v>351</v>
          </cell>
        </row>
        <row r="49">
          <cell r="A49">
            <v>352</v>
          </cell>
          <cell r="B49" t="str">
            <v>North West</v>
          </cell>
          <cell r="C49" t="str">
            <v>Manchester</v>
          </cell>
          <cell r="D49">
            <v>352</v>
          </cell>
        </row>
        <row r="50">
          <cell r="A50">
            <v>353</v>
          </cell>
          <cell r="B50" t="str">
            <v>North West</v>
          </cell>
          <cell r="C50" t="str">
            <v>Oldham</v>
          </cell>
          <cell r="D50">
            <v>353</v>
          </cell>
        </row>
        <row r="51">
          <cell r="A51">
            <v>354</v>
          </cell>
          <cell r="B51" t="str">
            <v>North West</v>
          </cell>
          <cell r="C51" t="str">
            <v>Rochdale</v>
          </cell>
          <cell r="D51">
            <v>354</v>
          </cell>
        </row>
        <row r="52">
          <cell r="A52">
            <v>355</v>
          </cell>
          <cell r="B52" t="str">
            <v>North West</v>
          </cell>
          <cell r="C52" t="str">
            <v>Salford</v>
          </cell>
          <cell r="D52">
            <v>355</v>
          </cell>
        </row>
        <row r="53">
          <cell r="A53">
            <v>356</v>
          </cell>
          <cell r="B53" t="str">
            <v>North West</v>
          </cell>
          <cell r="C53" t="str">
            <v>Stockport</v>
          </cell>
          <cell r="D53">
            <v>356</v>
          </cell>
        </row>
        <row r="54">
          <cell r="A54">
            <v>357</v>
          </cell>
          <cell r="B54" t="str">
            <v>North West</v>
          </cell>
          <cell r="C54" t="str">
            <v>Tameside</v>
          </cell>
          <cell r="D54">
            <v>357</v>
          </cell>
        </row>
        <row r="55">
          <cell r="A55">
            <v>358</v>
          </cell>
          <cell r="B55" t="str">
            <v>North West</v>
          </cell>
          <cell r="C55" t="str">
            <v>Trafford</v>
          </cell>
          <cell r="D55">
            <v>358</v>
          </cell>
        </row>
        <row r="56">
          <cell r="A56">
            <v>359</v>
          </cell>
          <cell r="B56" t="str">
            <v>North West</v>
          </cell>
          <cell r="C56" t="str">
            <v>Wigan</v>
          </cell>
          <cell r="D56">
            <v>359</v>
          </cell>
        </row>
        <row r="57">
          <cell r="A57">
            <v>370</v>
          </cell>
          <cell r="B57" t="str">
            <v>Yorkshire and the Humber</v>
          </cell>
          <cell r="C57" t="str">
            <v>Barnsley</v>
          </cell>
          <cell r="D57">
            <v>370</v>
          </cell>
        </row>
        <row r="58">
          <cell r="A58">
            <v>371</v>
          </cell>
          <cell r="B58" t="str">
            <v>Yorkshire and the Humber</v>
          </cell>
          <cell r="C58" t="str">
            <v>Doncaster</v>
          </cell>
          <cell r="D58">
            <v>371</v>
          </cell>
        </row>
        <row r="59">
          <cell r="A59">
            <v>372</v>
          </cell>
          <cell r="B59" t="str">
            <v>Yorkshire and the Humber</v>
          </cell>
          <cell r="C59" t="str">
            <v>Rotherham</v>
          </cell>
          <cell r="D59">
            <v>372</v>
          </cell>
        </row>
        <row r="60">
          <cell r="A60">
            <v>373</v>
          </cell>
          <cell r="B60" t="str">
            <v>Yorkshire and the Humber</v>
          </cell>
          <cell r="C60" t="str">
            <v>Sheffield</v>
          </cell>
          <cell r="D60">
            <v>373</v>
          </cell>
        </row>
        <row r="61">
          <cell r="A61">
            <v>380</v>
          </cell>
          <cell r="B61" t="str">
            <v>Yorkshire and the Humber</v>
          </cell>
          <cell r="C61" t="str">
            <v>Bradford</v>
          </cell>
          <cell r="D61">
            <v>380</v>
          </cell>
        </row>
        <row r="62">
          <cell r="A62">
            <v>381</v>
          </cell>
          <cell r="B62" t="str">
            <v>Yorkshire and the Humber</v>
          </cell>
          <cell r="C62" t="str">
            <v>Calderdale</v>
          </cell>
          <cell r="D62">
            <v>381</v>
          </cell>
        </row>
        <row r="63">
          <cell r="A63">
            <v>382</v>
          </cell>
          <cell r="B63" t="str">
            <v>Yorkshire and the Humber</v>
          </cell>
          <cell r="C63" t="str">
            <v>Kirklees</v>
          </cell>
          <cell r="D63">
            <v>382</v>
          </cell>
        </row>
        <row r="64">
          <cell r="A64">
            <v>383</v>
          </cell>
          <cell r="B64" t="str">
            <v>Yorkshire and the Humber</v>
          </cell>
          <cell r="C64" t="str">
            <v>Leeds</v>
          </cell>
          <cell r="D64">
            <v>383</v>
          </cell>
        </row>
        <row r="65">
          <cell r="A65">
            <v>384</v>
          </cell>
          <cell r="B65" t="str">
            <v>Yorkshire and the Humber</v>
          </cell>
          <cell r="C65" t="str">
            <v>Wakefield</v>
          </cell>
          <cell r="D65">
            <v>384</v>
          </cell>
        </row>
        <row r="66">
          <cell r="A66">
            <v>390</v>
          </cell>
          <cell r="B66" t="str">
            <v>North East</v>
          </cell>
          <cell r="C66" t="str">
            <v>Gateshead</v>
          </cell>
          <cell r="D66">
            <v>390</v>
          </cell>
        </row>
        <row r="67">
          <cell r="A67">
            <v>391</v>
          </cell>
          <cell r="B67" t="str">
            <v>North East</v>
          </cell>
          <cell r="C67" t="str">
            <v>Newcastle upon Tyne</v>
          </cell>
          <cell r="D67">
            <v>391</v>
          </cell>
        </row>
        <row r="68">
          <cell r="A68">
            <v>392</v>
          </cell>
          <cell r="B68" t="str">
            <v>North East</v>
          </cell>
          <cell r="C68" t="str">
            <v>North Tyneside</v>
          </cell>
          <cell r="D68">
            <v>392</v>
          </cell>
        </row>
        <row r="69">
          <cell r="A69">
            <v>393</v>
          </cell>
          <cell r="B69" t="str">
            <v>North East</v>
          </cell>
          <cell r="C69" t="str">
            <v>South Tyneside</v>
          </cell>
          <cell r="D69">
            <v>393</v>
          </cell>
        </row>
        <row r="70">
          <cell r="A70">
            <v>394</v>
          </cell>
          <cell r="B70" t="str">
            <v>North East</v>
          </cell>
          <cell r="C70" t="str">
            <v>Sunderland</v>
          </cell>
          <cell r="D70">
            <v>394</v>
          </cell>
        </row>
        <row r="71">
          <cell r="A71">
            <v>420</v>
          </cell>
          <cell r="B71" t="str">
            <v>South West</v>
          </cell>
          <cell r="C71" t="str">
            <v>Isles of Scilly</v>
          </cell>
          <cell r="D71">
            <v>420</v>
          </cell>
        </row>
        <row r="72">
          <cell r="A72">
            <v>800</v>
          </cell>
          <cell r="B72" t="str">
            <v>South West</v>
          </cell>
          <cell r="C72" t="str">
            <v>Bath and North East Somerset</v>
          </cell>
          <cell r="D72">
            <v>800</v>
          </cell>
        </row>
        <row r="73">
          <cell r="A73">
            <v>801</v>
          </cell>
          <cell r="B73" t="str">
            <v>South West</v>
          </cell>
          <cell r="C73" t="str">
            <v>Bristol, City of</v>
          </cell>
          <cell r="D73">
            <v>801</v>
          </cell>
        </row>
        <row r="74">
          <cell r="A74">
            <v>802</v>
          </cell>
          <cell r="B74" t="str">
            <v>South West</v>
          </cell>
          <cell r="C74" t="str">
            <v>North Somerset</v>
          </cell>
          <cell r="D74">
            <v>802</v>
          </cell>
        </row>
        <row r="75">
          <cell r="A75">
            <v>803</v>
          </cell>
          <cell r="B75" t="str">
            <v>South West</v>
          </cell>
          <cell r="C75" t="str">
            <v>South Gloucestershire</v>
          </cell>
          <cell r="D75">
            <v>803</v>
          </cell>
        </row>
        <row r="76">
          <cell r="A76">
            <v>805</v>
          </cell>
          <cell r="B76" t="str">
            <v>North East</v>
          </cell>
          <cell r="C76" t="str">
            <v>Hartlepool</v>
          </cell>
          <cell r="D76">
            <v>805</v>
          </cell>
        </row>
        <row r="77">
          <cell r="A77">
            <v>806</v>
          </cell>
          <cell r="B77" t="str">
            <v>North East</v>
          </cell>
          <cell r="C77" t="str">
            <v>Middlesbrough</v>
          </cell>
          <cell r="D77">
            <v>806</v>
          </cell>
        </row>
        <row r="78">
          <cell r="A78">
            <v>807</v>
          </cell>
          <cell r="B78" t="str">
            <v>North East</v>
          </cell>
          <cell r="C78" t="str">
            <v>Redcar and Cleveland</v>
          </cell>
          <cell r="D78">
            <v>807</v>
          </cell>
        </row>
        <row r="79">
          <cell r="A79">
            <v>808</v>
          </cell>
          <cell r="B79" t="str">
            <v>North East</v>
          </cell>
          <cell r="C79" t="str">
            <v>Stockton-on-Tees</v>
          </cell>
          <cell r="D79">
            <v>808</v>
          </cell>
        </row>
        <row r="80">
          <cell r="A80">
            <v>810</v>
          </cell>
          <cell r="B80" t="str">
            <v>Yorkshire and the Humber</v>
          </cell>
          <cell r="C80" t="str">
            <v>Kingston Upon Hull, City of</v>
          </cell>
          <cell r="D80">
            <v>810</v>
          </cell>
        </row>
        <row r="81">
          <cell r="A81">
            <v>811</v>
          </cell>
          <cell r="B81" t="str">
            <v>Yorkshire and the Humber</v>
          </cell>
          <cell r="C81" t="str">
            <v>East Riding of Yorkshire</v>
          </cell>
          <cell r="D81">
            <v>811</v>
          </cell>
        </row>
        <row r="82">
          <cell r="A82">
            <v>812</v>
          </cell>
          <cell r="B82" t="str">
            <v>Yorkshire and the Humber</v>
          </cell>
          <cell r="C82" t="str">
            <v>North East Lincolnshire</v>
          </cell>
          <cell r="D82">
            <v>812</v>
          </cell>
        </row>
        <row r="83">
          <cell r="A83">
            <v>813</v>
          </cell>
          <cell r="B83" t="str">
            <v>Yorkshire and the Humber</v>
          </cell>
          <cell r="C83" t="str">
            <v>North Lincolnshire</v>
          </cell>
          <cell r="D83">
            <v>813</v>
          </cell>
        </row>
        <row r="84">
          <cell r="A84">
            <v>815</v>
          </cell>
          <cell r="B84" t="str">
            <v>Yorkshire and the Humber</v>
          </cell>
          <cell r="C84" t="str">
            <v>North Yorkshire</v>
          </cell>
          <cell r="D84">
            <v>815</v>
          </cell>
        </row>
        <row r="85">
          <cell r="A85">
            <v>816</v>
          </cell>
          <cell r="B85" t="str">
            <v>Yorkshire and the Humber</v>
          </cell>
          <cell r="C85" t="str">
            <v>York</v>
          </cell>
          <cell r="D85">
            <v>816</v>
          </cell>
        </row>
        <row r="86">
          <cell r="A86">
            <v>820</v>
          </cell>
          <cell r="B86" t="str">
            <v>East of England</v>
          </cell>
          <cell r="C86" t="str">
            <v>Bedfordshire</v>
          </cell>
          <cell r="D86">
            <v>820</v>
          </cell>
        </row>
        <row r="87">
          <cell r="A87">
            <v>822</v>
          </cell>
          <cell r="B87" t="str">
            <v>East of England</v>
          </cell>
          <cell r="C87" t="str">
            <v>Bedford</v>
          </cell>
          <cell r="D87">
            <v>822</v>
          </cell>
        </row>
        <row r="88">
          <cell r="A88">
            <v>823</v>
          </cell>
          <cell r="B88" t="str">
            <v>East of England</v>
          </cell>
          <cell r="C88" t="str">
            <v>Central Bedfordshire</v>
          </cell>
          <cell r="D88">
            <v>823</v>
          </cell>
        </row>
        <row r="89">
          <cell r="A89">
            <v>821</v>
          </cell>
          <cell r="B89" t="str">
            <v>East of England</v>
          </cell>
          <cell r="C89" t="str">
            <v>Luton</v>
          </cell>
          <cell r="D89">
            <v>821</v>
          </cell>
        </row>
        <row r="90">
          <cell r="A90">
            <v>825</v>
          </cell>
          <cell r="B90" t="str">
            <v>South East</v>
          </cell>
          <cell r="C90" t="str">
            <v>Buckinghamshire</v>
          </cell>
          <cell r="D90">
            <v>825</v>
          </cell>
        </row>
        <row r="91">
          <cell r="A91">
            <v>826</v>
          </cell>
          <cell r="B91" t="str">
            <v>South East</v>
          </cell>
          <cell r="C91" t="str">
            <v>Milton Keynes</v>
          </cell>
          <cell r="D91">
            <v>826</v>
          </cell>
        </row>
        <row r="92">
          <cell r="A92">
            <v>830</v>
          </cell>
          <cell r="B92" t="str">
            <v>East Midlands</v>
          </cell>
          <cell r="C92" t="str">
            <v>Derbyshire</v>
          </cell>
          <cell r="D92">
            <v>830</v>
          </cell>
        </row>
        <row r="93">
          <cell r="A93">
            <v>831</v>
          </cell>
          <cell r="B93" t="str">
            <v>East Midlands</v>
          </cell>
          <cell r="C93" t="str">
            <v>Derby</v>
          </cell>
          <cell r="D93">
            <v>831</v>
          </cell>
        </row>
        <row r="94">
          <cell r="A94">
            <v>835</v>
          </cell>
          <cell r="B94" t="str">
            <v>South West</v>
          </cell>
          <cell r="C94" t="str">
            <v>Dorset</v>
          </cell>
          <cell r="D94">
            <v>835</v>
          </cell>
        </row>
        <row r="95">
          <cell r="A95">
            <v>836</v>
          </cell>
          <cell r="B95" t="str">
            <v>South West</v>
          </cell>
          <cell r="C95" t="str">
            <v>Poole</v>
          </cell>
          <cell r="D95">
            <v>836</v>
          </cell>
        </row>
        <row r="96">
          <cell r="A96">
            <v>837</v>
          </cell>
          <cell r="B96" t="str">
            <v>South West</v>
          </cell>
          <cell r="C96" t="str">
            <v>Bournemouth</v>
          </cell>
          <cell r="D96">
            <v>837</v>
          </cell>
        </row>
        <row r="97">
          <cell r="A97">
            <v>840</v>
          </cell>
          <cell r="B97" t="str">
            <v>North East</v>
          </cell>
          <cell r="C97" t="str">
            <v>Durham</v>
          </cell>
          <cell r="D97">
            <v>840</v>
          </cell>
        </row>
        <row r="98">
          <cell r="A98">
            <v>841</v>
          </cell>
          <cell r="B98" t="str">
            <v>North East</v>
          </cell>
          <cell r="C98" t="str">
            <v>Darlington</v>
          </cell>
          <cell r="D98">
            <v>841</v>
          </cell>
        </row>
        <row r="99">
          <cell r="A99">
            <v>845</v>
          </cell>
          <cell r="B99" t="str">
            <v>South East</v>
          </cell>
          <cell r="C99" t="str">
            <v>East Sussex</v>
          </cell>
          <cell r="D99">
            <v>845</v>
          </cell>
        </row>
        <row r="100">
          <cell r="A100">
            <v>846</v>
          </cell>
          <cell r="B100" t="str">
            <v>South East</v>
          </cell>
          <cell r="C100" t="str">
            <v>Brighton and Hove</v>
          </cell>
          <cell r="D100">
            <v>846</v>
          </cell>
        </row>
        <row r="101">
          <cell r="A101">
            <v>850</v>
          </cell>
          <cell r="B101" t="str">
            <v>South East</v>
          </cell>
          <cell r="C101" t="str">
            <v>Hampshire</v>
          </cell>
          <cell r="D101">
            <v>850</v>
          </cell>
        </row>
        <row r="102">
          <cell r="A102">
            <v>851</v>
          </cell>
          <cell r="B102" t="str">
            <v>South East</v>
          </cell>
          <cell r="C102" t="str">
            <v>Portsmouth</v>
          </cell>
          <cell r="D102">
            <v>851</v>
          </cell>
        </row>
        <row r="103">
          <cell r="A103">
            <v>852</v>
          </cell>
          <cell r="B103" t="str">
            <v>South East</v>
          </cell>
          <cell r="C103" t="str">
            <v>Southampton</v>
          </cell>
          <cell r="D103">
            <v>852</v>
          </cell>
        </row>
        <row r="104">
          <cell r="A104">
            <v>855</v>
          </cell>
          <cell r="B104" t="str">
            <v>East Midlands</v>
          </cell>
          <cell r="C104" t="str">
            <v>Leicestershire</v>
          </cell>
          <cell r="D104">
            <v>855</v>
          </cell>
        </row>
        <row r="105">
          <cell r="A105">
            <v>856</v>
          </cell>
          <cell r="B105" t="str">
            <v>East Midlands</v>
          </cell>
          <cell r="C105" t="str">
            <v>Leicester</v>
          </cell>
          <cell r="D105">
            <v>856</v>
          </cell>
        </row>
        <row r="106">
          <cell r="A106">
            <v>857</v>
          </cell>
          <cell r="B106" t="str">
            <v>East Midlands</v>
          </cell>
          <cell r="C106" t="str">
            <v>Rutland</v>
          </cell>
          <cell r="D106">
            <v>857</v>
          </cell>
        </row>
        <row r="107">
          <cell r="A107">
            <v>860</v>
          </cell>
          <cell r="B107" t="str">
            <v>West Midlands</v>
          </cell>
          <cell r="C107" t="str">
            <v>Staffordshire</v>
          </cell>
          <cell r="D107">
            <v>860</v>
          </cell>
        </row>
        <row r="108">
          <cell r="A108">
            <v>861</v>
          </cell>
          <cell r="B108" t="str">
            <v>West Midlands</v>
          </cell>
          <cell r="C108" t="str">
            <v>Stoke-on-Trent</v>
          </cell>
          <cell r="D108">
            <v>861</v>
          </cell>
        </row>
        <row r="109">
          <cell r="A109">
            <v>865</v>
          </cell>
          <cell r="B109" t="str">
            <v>South West</v>
          </cell>
          <cell r="C109" t="str">
            <v>Wiltshire</v>
          </cell>
          <cell r="D109">
            <v>865</v>
          </cell>
        </row>
        <row r="110">
          <cell r="A110">
            <v>866</v>
          </cell>
          <cell r="B110" t="str">
            <v>South West</v>
          </cell>
          <cell r="C110" t="str">
            <v>Swindon</v>
          </cell>
          <cell r="D110">
            <v>866</v>
          </cell>
        </row>
        <row r="111">
          <cell r="A111">
            <v>867</v>
          </cell>
          <cell r="B111" t="str">
            <v>South East</v>
          </cell>
          <cell r="C111" t="str">
            <v>Bracknell Forest</v>
          </cell>
          <cell r="D111">
            <v>867</v>
          </cell>
        </row>
        <row r="112">
          <cell r="A112">
            <v>868</v>
          </cell>
          <cell r="B112" t="str">
            <v>South East</v>
          </cell>
          <cell r="C112" t="str">
            <v>Windsor and Maidenhead</v>
          </cell>
          <cell r="D112">
            <v>868</v>
          </cell>
        </row>
        <row r="113">
          <cell r="A113">
            <v>869</v>
          </cell>
          <cell r="B113" t="str">
            <v>South East</v>
          </cell>
          <cell r="C113" t="str">
            <v>West Berkshire</v>
          </cell>
          <cell r="D113">
            <v>869</v>
          </cell>
        </row>
        <row r="114">
          <cell r="A114">
            <v>870</v>
          </cell>
          <cell r="B114" t="str">
            <v>South East</v>
          </cell>
          <cell r="C114" t="str">
            <v>Reading</v>
          </cell>
          <cell r="D114">
            <v>870</v>
          </cell>
        </row>
        <row r="115">
          <cell r="A115">
            <v>871</v>
          </cell>
          <cell r="B115" t="str">
            <v>South East</v>
          </cell>
          <cell r="C115" t="str">
            <v>Slough</v>
          </cell>
          <cell r="D115">
            <v>871</v>
          </cell>
        </row>
        <row r="116">
          <cell r="A116">
            <v>872</v>
          </cell>
          <cell r="B116" t="str">
            <v>South East</v>
          </cell>
          <cell r="C116" t="str">
            <v>Wokingham</v>
          </cell>
          <cell r="D116">
            <v>872</v>
          </cell>
        </row>
        <row r="117">
          <cell r="A117">
            <v>873</v>
          </cell>
          <cell r="B117" t="str">
            <v>East of England</v>
          </cell>
          <cell r="C117" t="str">
            <v>Cambridgeshire</v>
          </cell>
          <cell r="D117">
            <v>873</v>
          </cell>
        </row>
        <row r="118">
          <cell r="A118">
            <v>874</v>
          </cell>
          <cell r="B118" t="str">
            <v>East of England</v>
          </cell>
          <cell r="C118" t="str">
            <v>Peterborough</v>
          </cell>
          <cell r="D118">
            <v>874</v>
          </cell>
        </row>
        <row r="119">
          <cell r="A119">
            <v>875</v>
          </cell>
          <cell r="B119" t="str">
            <v>North West</v>
          </cell>
          <cell r="C119" t="str">
            <v>Cheshire</v>
          </cell>
          <cell r="D119">
            <v>875</v>
          </cell>
        </row>
        <row r="120">
          <cell r="A120">
            <v>895</v>
          </cell>
          <cell r="B120" t="str">
            <v>North West</v>
          </cell>
          <cell r="C120" t="str">
            <v>Cheshire East</v>
          </cell>
          <cell r="D120">
            <v>895</v>
          </cell>
        </row>
        <row r="121">
          <cell r="A121">
            <v>896</v>
          </cell>
          <cell r="B121" t="str">
            <v>North West</v>
          </cell>
          <cell r="C121" t="str">
            <v>Cheshire West &amp; Chester</v>
          </cell>
          <cell r="D121">
            <v>896</v>
          </cell>
        </row>
        <row r="122">
          <cell r="A122">
            <v>876</v>
          </cell>
          <cell r="B122" t="str">
            <v>North West</v>
          </cell>
          <cell r="C122" t="str">
            <v>Halton</v>
          </cell>
          <cell r="D122">
            <v>876</v>
          </cell>
        </row>
        <row r="123">
          <cell r="A123">
            <v>877</v>
          </cell>
          <cell r="B123" t="str">
            <v>North West</v>
          </cell>
          <cell r="C123" t="str">
            <v>Warrington</v>
          </cell>
          <cell r="D123">
            <v>877</v>
          </cell>
        </row>
        <row r="124">
          <cell r="A124">
            <v>878</v>
          </cell>
          <cell r="B124" t="str">
            <v>South West</v>
          </cell>
          <cell r="C124" t="str">
            <v>Devon</v>
          </cell>
          <cell r="D124">
            <v>878</v>
          </cell>
        </row>
        <row r="125">
          <cell r="A125">
            <v>879</v>
          </cell>
          <cell r="B125" t="str">
            <v>South West</v>
          </cell>
          <cell r="C125" t="str">
            <v>Plymouth</v>
          </cell>
          <cell r="D125">
            <v>879</v>
          </cell>
        </row>
        <row r="126">
          <cell r="A126">
            <v>880</v>
          </cell>
          <cell r="B126" t="str">
            <v>South West</v>
          </cell>
          <cell r="C126" t="str">
            <v>Torbay</v>
          </cell>
          <cell r="D126">
            <v>880</v>
          </cell>
        </row>
        <row r="127">
          <cell r="A127">
            <v>881</v>
          </cell>
          <cell r="B127" t="str">
            <v>East of England</v>
          </cell>
          <cell r="C127" t="str">
            <v>Essex</v>
          </cell>
          <cell r="D127">
            <v>881</v>
          </cell>
        </row>
        <row r="128">
          <cell r="A128">
            <v>882</v>
          </cell>
          <cell r="B128" t="str">
            <v>East of England</v>
          </cell>
          <cell r="C128" t="str">
            <v>Southend-on-Sea</v>
          </cell>
          <cell r="D128">
            <v>882</v>
          </cell>
        </row>
        <row r="129">
          <cell r="A129">
            <v>883</v>
          </cell>
          <cell r="B129" t="str">
            <v>East of England</v>
          </cell>
          <cell r="C129" t="str">
            <v>Thurrock</v>
          </cell>
          <cell r="D129">
            <v>883</v>
          </cell>
        </row>
        <row r="130">
          <cell r="A130">
            <v>884</v>
          </cell>
          <cell r="B130" t="str">
            <v>West Midlands</v>
          </cell>
          <cell r="C130" t="str">
            <v>Herefordshire</v>
          </cell>
          <cell r="D130">
            <v>884</v>
          </cell>
        </row>
        <row r="131">
          <cell r="A131">
            <v>885</v>
          </cell>
          <cell r="B131" t="str">
            <v>West Midlands</v>
          </cell>
          <cell r="C131" t="str">
            <v>Worcestershire</v>
          </cell>
          <cell r="D131">
            <v>885</v>
          </cell>
        </row>
        <row r="132">
          <cell r="A132">
            <v>886</v>
          </cell>
          <cell r="B132" t="str">
            <v>South East</v>
          </cell>
          <cell r="C132" t="str">
            <v>Kent</v>
          </cell>
          <cell r="D132">
            <v>886</v>
          </cell>
        </row>
        <row r="133">
          <cell r="A133">
            <v>887</v>
          </cell>
          <cell r="B133" t="str">
            <v>South East</v>
          </cell>
          <cell r="C133" t="str">
            <v>Medway</v>
          </cell>
          <cell r="D133">
            <v>887</v>
          </cell>
        </row>
        <row r="134">
          <cell r="A134">
            <v>888</v>
          </cell>
          <cell r="B134" t="str">
            <v>North West</v>
          </cell>
          <cell r="C134" t="str">
            <v>Lancashire</v>
          </cell>
          <cell r="D134">
            <v>888</v>
          </cell>
        </row>
        <row r="135">
          <cell r="A135">
            <v>889</v>
          </cell>
          <cell r="B135" t="str">
            <v>North West</v>
          </cell>
          <cell r="C135" t="str">
            <v>Blackburn with Darwen</v>
          </cell>
          <cell r="D135">
            <v>889</v>
          </cell>
        </row>
        <row r="136">
          <cell r="A136">
            <v>890</v>
          </cell>
          <cell r="B136" t="str">
            <v>North West</v>
          </cell>
          <cell r="C136" t="str">
            <v>Blackpool</v>
          </cell>
          <cell r="D136">
            <v>890</v>
          </cell>
        </row>
        <row r="137">
          <cell r="A137">
            <v>891</v>
          </cell>
          <cell r="B137" t="str">
            <v>East Midlands</v>
          </cell>
          <cell r="C137" t="str">
            <v>Nottinghamshire</v>
          </cell>
          <cell r="D137">
            <v>891</v>
          </cell>
        </row>
        <row r="138">
          <cell r="A138">
            <v>892</v>
          </cell>
          <cell r="B138" t="str">
            <v>East Midlands</v>
          </cell>
          <cell r="C138" t="str">
            <v>Nottingham</v>
          </cell>
          <cell r="D138">
            <v>892</v>
          </cell>
        </row>
        <row r="139">
          <cell r="A139">
            <v>893</v>
          </cell>
          <cell r="B139" t="str">
            <v>West Midlands</v>
          </cell>
          <cell r="C139" t="str">
            <v>Shropshire</v>
          </cell>
          <cell r="D139">
            <v>893</v>
          </cell>
        </row>
        <row r="140">
          <cell r="A140">
            <v>894</v>
          </cell>
          <cell r="B140" t="str">
            <v>West Midlands</v>
          </cell>
          <cell r="C140" t="str">
            <v>Telford and Wrekin</v>
          </cell>
          <cell r="D140">
            <v>894</v>
          </cell>
        </row>
        <row r="141">
          <cell r="A141">
            <v>908</v>
          </cell>
          <cell r="B141" t="str">
            <v>South West</v>
          </cell>
          <cell r="C141" t="str">
            <v>Cornwall</v>
          </cell>
          <cell r="D141">
            <v>908</v>
          </cell>
        </row>
        <row r="142">
          <cell r="A142">
            <v>909</v>
          </cell>
          <cell r="B142" t="str">
            <v>North West</v>
          </cell>
          <cell r="C142" t="str">
            <v>Cumbria</v>
          </cell>
          <cell r="D142">
            <v>909</v>
          </cell>
        </row>
        <row r="143">
          <cell r="A143">
            <v>916</v>
          </cell>
          <cell r="B143" t="str">
            <v>South West</v>
          </cell>
          <cell r="C143" t="str">
            <v>Gloucestershire</v>
          </cell>
          <cell r="D143">
            <v>916</v>
          </cell>
        </row>
        <row r="144">
          <cell r="A144">
            <v>919</v>
          </cell>
          <cell r="B144" t="str">
            <v>East of England</v>
          </cell>
          <cell r="C144" t="str">
            <v>Hertfordshire</v>
          </cell>
          <cell r="D144">
            <v>919</v>
          </cell>
        </row>
        <row r="145">
          <cell r="A145">
            <v>921</v>
          </cell>
          <cell r="B145" t="str">
            <v>South East</v>
          </cell>
          <cell r="C145" t="str">
            <v>Isle of Wight</v>
          </cell>
          <cell r="D145">
            <v>921</v>
          </cell>
        </row>
        <row r="146">
          <cell r="A146">
            <v>925</v>
          </cell>
          <cell r="B146" t="str">
            <v>East Midlands</v>
          </cell>
          <cell r="C146" t="str">
            <v>Lincolnshire</v>
          </cell>
          <cell r="D146">
            <v>925</v>
          </cell>
        </row>
        <row r="147">
          <cell r="A147">
            <v>926</v>
          </cell>
          <cell r="B147" t="str">
            <v>East of England</v>
          </cell>
          <cell r="C147" t="str">
            <v>Norfolk</v>
          </cell>
          <cell r="D147">
            <v>926</v>
          </cell>
        </row>
        <row r="148">
          <cell r="A148">
            <v>928</v>
          </cell>
          <cell r="B148" t="str">
            <v>East Midlands</v>
          </cell>
          <cell r="C148" t="str">
            <v>Northamptonshire</v>
          </cell>
          <cell r="D148">
            <v>928</v>
          </cell>
        </row>
        <row r="149">
          <cell r="A149">
            <v>929</v>
          </cell>
          <cell r="B149" t="str">
            <v>North East</v>
          </cell>
          <cell r="C149" t="str">
            <v>Northumberland</v>
          </cell>
          <cell r="D149">
            <v>929</v>
          </cell>
        </row>
        <row r="150">
          <cell r="A150">
            <v>931</v>
          </cell>
          <cell r="B150" t="str">
            <v>South East</v>
          </cell>
          <cell r="C150" t="str">
            <v>Oxfordshire</v>
          </cell>
          <cell r="D150">
            <v>931</v>
          </cell>
        </row>
        <row r="151">
          <cell r="A151">
            <v>933</v>
          </cell>
          <cell r="B151" t="str">
            <v>South West</v>
          </cell>
          <cell r="C151" t="str">
            <v>Somerset</v>
          </cell>
          <cell r="D151">
            <v>933</v>
          </cell>
        </row>
        <row r="152">
          <cell r="A152">
            <v>935</v>
          </cell>
          <cell r="B152" t="str">
            <v>East of England</v>
          </cell>
          <cell r="C152" t="str">
            <v>Suffolk</v>
          </cell>
          <cell r="D152">
            <v>935</v>
          </cell>
        </row>
        <row r="153">
          <cell r="A153">
            <v>936</v>
          </cell>
          <cell r="B153" t="str">
            <v>South East</v>
          </cell>
          <cell r="C153" t="str">
            <v>Surrey</v>
          </cell>
          <cell r="D153">
            <v>936</v>
          </cell>
        </row>
        <row r="154">
          <cell r="A154">
            <v>937</v>
          </cell>
          <cell r="B154" t="str">
            <v>West Midlands</v>
          </cell>
          <cell r="C154" t="str">
            <v>Warwickshire</v>
          </cell>
          <cell r="D154">
            <v>937</v>
          </cell>
        </row>
        <row r="155">
          <cell r="A155">
            <v>938</v>
          </cell>
          <cell r="B155" t="str">
            <v>South East</v>
          </cell>
          <cell r="C155" t="str">
            <v>West Sussex</v>
          </cell>
          <cell r="D155">
            <v>938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cell r="C5">
            <v>11503</v>
          </cell>
          <cell r="D5">
            <v>12144.000000000053</v>
          </cell>
          <cell r="E5">
            <v>23647.000000000095</v>
          </cell>
          <cell r="F5">
            <v>10955</v>
          </cell>
          <cell r="G5">
            <v>11948</v>
          </cell>
          <cell r="H5">
            <v>22903</v>
          </cell>
          <cell r="I5">
            <v>12676</v>
          </cell>
          <cell r="J5">
            <v>12496</v>
          </cell>
          <cell r="K5">
            <v>25172</v>
          </cell>
          <cell r="L5">
            <v>12519</v>
          </cell>
          <cell r="M5">
            <v>12392</v>
          </cell>
          <cell r="N5">
            <v>24910.99999999992</v>
          </cell>
        </row>
        <row r="6">
          <cell r="B6" t="str">
            <v>2   North West</v>
          </cell>
          <cell r="C6">
            <v>31612</v>
          </cell>
          <cell r="D6">
            <v>33433</v>
          </cell>
          <cell r="E6">
            <v>65044.999999999731</v>
          </cell>
          <cell r="F6">
            <v>29684</v>
          </cell>
          <cell r="G6">
            <v>32672.000000000127</v>
          </cell>
          <cell r="H6">
            <v>62356.000000000218</v>
          </cell>
          <cell r="I6">
            <v>34895</v>
          </cell>
          <cell r="J6">
            <v>34471</v>
          </cell>
          <cell r="K6">
            <v>69366</v>
          </cell>
          <cell r="L6">
            <v>34333.99999999984</v>
          </cell>
          <cell r="M6">
            <v>34110.999999999927</v>
          </cell>
          <cell r="N6">
            <v>68444.999999999563</v>
          </cell>
        </row>
        <row r="7">
          <cell r="B7" t="str">
            <v>3   Yorks &amp; Humber</v>
          </cell>
          <cell r="C7">
            <v>23361.99999999988</v>
          </cell>
          <cell r="D7">
            <v>24537</v>
          </cell>
          <cell r="E7">
            <v>47899.000000000109</v>
          </cell>
          <cell r="F7">
            <v>22026.00000000008</v>
          </cell>
          <cell r="G7">
            <v>24136.000000000171</v>
          </cell>
          <cell r="H7">
            <v>46162.000000000269</v>
          </cell>
          <cell r="I7">
            <v>25911.999999999949</v>
          </cell>
          <cell r="J7">
            <v>25432.00000000012</v>
          </cell>
          <cell r="K7">
            <v>51343.999999999709</v>
          </cell>
          <cell r="L7">
            <v>25620</v>
          </cell>
          <cell r="M7">
            <v>25184</v>
          </cell>
          <cell r="N7">
            <v>50804.000000000233</v>
          </cell>
        </row>
        <row r="8">
          <cell r="B8" t="str">
            <v>4   East Midlands</v>
          </cell>
          <cell r="C8">
            <v>20302</v>
          </cell>
          <cell r="D8">
            <v>21350.000000000153</v>
          </cell>
          <cell r="E8">
            <v>41652.000000000327</v>
          </cell>
          <cell r="F8">
            <v>19348.999999999898</v>
          </cell>
          <cell r="G8">
            <v>21038</v>
          </cell>
          <cell r="H8">
            <v>40387.000000000102</v>
          </cell>
          <cell r="I8">
            <v>22392</v>
          </cell>
          <cell r="J8">
            <v>22011</v>
          </cell>
          <cell r="K8">
            <v>44403.0000000004</v>
          </cell>
          <cell r="L8">
            <v>22166</v>
          </cell>
          <cell r="M8">
            <v>21792</v>
          </cell>
          <cell r="N8">
            <v>43958.00000000032</v>
          </cell>
        </row>
        <row r="9">
          <cell r="B9" t="str">
            <v>5   West Midlands</v>
          </cell>
          <cell r="C9">
            <v>25382</v>
          </cell>
          <cell r="D9">
            <v>26836.000000000076</v>
          </cell>
          <cell r="E9">
            <v>52218.00000000072</v>
          </cell>
          <cell r="F9">
            <v>23909</v>
          </cell>
          <cell r="G9">
            <v>26221.000000000076</v>
          </cell>
          <cell r="H9">
            <v>50130.000000000138</v>
          </cell>
          <cell r="I9">
            <v>27978.000000000051</v>
          </cell>
          <cell r="J9">
            <v>27681</v>
          </cell>
          <cell r="K9">
            <v>55658.99999999952</v>
          </cell>
          <cell r="L9">
            <v>27530.999999999945</v>
          </cell>
          <cell r="M9">
            <v>27164.000000000124</v>
          </cell>
          <cell r="N9">
            <v>54695.000000000298</v>
          </cell>
        </row>
        <row r="10">
          <cell r="B10" t="str">
            <v>6   East of England</v>
          </cell>
          <cell r="C10">
            <v>25862.999999999898</v>
          </cell>
          <cell r="D10">
            <v>26779</v>
          </cell>
          <cell r="E10">
            <v>52642.00000000024</v>
          </cell>
          <cell r="F10">
            <v>24492</v>
          </cell>
          <cell r="G10">
            <v>26291.000000000149</v>
          </cell>
          <cell r="H10">
            <v>50782.999999999884</v>
          </cell>
          <cell r="I10">
            <v>28264</v>
          </cell>
          <cell r="J10">
            <v>27508</v>
          </cell>
          <cell r="K10">
            <v>55772.000000000327</v>
          </cell>
          <cell r="L10">
            <v>28020.000000000116</v>
          </cell>
          <cell r="M10">
            <v>27259</v>
          </cell>
          <cell r="N10">
            <v>55279.000000000247</v>
          </cell>
        </row>
        <row r="11">
          <cell r="B11" t="str">
            <v>7   London</v>
          </cell>
          <cell r="C11">
            <v>32271.999999999938</v>
          </cell>
          <cell r="D11">
            <v>33666.999999999862</v>
          </cell>
          <cell r="E11">
            <v>65939</v>
          </cell>
          <cell r="F11">
            <v>30423.999999999927</v>
          </cell>
          <cell r="G11">
            <v>33036.000000000102</v>
          </cell>
          <cell r="H11">
            <v>63459.999999999316</v>
          </cell>
          <cell r="I11">
            <v>36008.999999999702</v>
          </cell>
          <cell r="J11">
            <v>35249.00000000008</v>
          </cell>
          <cell r="K11">
            <v>71258</v>
          </cell>
          <cell r="L11">
            <v>35003</v>
          </cell>
          <cell r="M11">
            <v>34598.999999999891</v>
          </cell>
          <cell r="N11">
            <v>69602.000000001164</v>
          </cell>
        </row>
        <row r="12">
          <cell r="B12" t="str">
            <v>8  South East</v>
          </cell>
          <cell r="C12">
            <v>37272.000000000095</v>
          </cell>
          <cell r="D12">
            <v>38343.000000000146</v>
          </cell>
          <cell r="E12">
            <v>75614.999999999782</v>
          </cell>
          <cell r="F12">
            <v>35266.999999999622</v>
          </cell>
          <cell r="G12">
            <v>37746.000000000116</v>
          </cell>
          <cell r="H12">
            <v>73012.999999999767</v>
          </cell>
          <cell r="I12">
            <v>41261.999999999876</v>
          </cell>
          <cell r="J12">
            <v>39886.000000000131</v>
          </cell>
          <cell r="K12">
            <v>81148.000000000291</v>
          </cell>
          <cell r="L12">
            <v>41140.000000000204</v>
          </cell>
          <cell r="M12">
            <v>39787.000000000153</v>
          </cell>
          <cell r="N12">
            <v>80926.999999999476</v>
          </cell>
        </row>
        <row r="13">
          <cell r="B13" t="str">
            <v>9   South West</v>
          </cell>
          <cell r="C13">
            <v>22065.000000000102</v>
          </cell>
          <cell r="D13">
            <v>23196.999999999887</v>
          </cell>
          <cell r="E13">
            <v>45262</v>
          </cell>
          <cell r="F13">
            <v>20866</v>
          </cell>
          <cell r="G13">
            <v>22787.000000000084</v>
          </cell>
          <cell r="H13">
            <v>43653.000000000458</v>
          </cell>
          <cell r="I13">
            <v>24428</v>
          </cell>
          <cell r="J13">
            <v>24017.000000000229</v>
          </cell>
          <cell r="K13">
            <v>48444.999999999753</v>
          </cell>
          <cell r="L13">
            <v>24252</v>
          </cell>
          <cell r="M13">
            <v>23833.000000000116</v>
          </cell>
          <cell r="N13">
            <v>48085</v>
          </cell>
        </row>
        <row r="14">
          <cell r="B14" t="str">
            <v>Total</v>
          </cell>
          <cell r="C14">
            <v>229632.9999999982</v>
          </cell>
          <cell r="D14">
            <v>240286.0000000007</v>
          </cell>
          <cell r="E14">
            <v>469918.99999999919</v>
          </cell>
          <cell r="F14">
            <v>216972</v>
          </cell>
          <cell r="G14">
            <v>235875.0000000009</v>
          </cell>
          <cell r="H14">
            <v>452847.00000001257</v>
          </cell>
          <cell r="I14">
            <v>253816.00000000178</v>
          </cell>
          <cell r="J14">
            <v>248750.99999999904</v>
          </cell>
          <cell r="K14">
            <v>502566.99999999552</v>
          </cell>
          <cell r="L14">
            <v>250585</v>
          </cell>
          <cell r="M14">
            <v>246120.99999999933</v>
          </cell>
          <cell r="N14">
            <v>496706.00000000518</v>
          </cell>
        </row>
        <row r="15">
          <cell r="B15" t="str">
            <v>201: City of London</v>
          </cell>
          <cell r="C15">
            <v>12</v>
          </cell>
          <cell r="D15">
            <v>14</v>
          </cell>
          <cell r="E15">
            <v>26</v>
          </cell>
          <cell r="F15">
            <v>10</v>
          </cell>
          <cell r="G15">
            <v>11</v>
          </cell>
          <cell r="H15">
            <v>21</v>
          </cell>
          <cell r="I15">
            <v>16</v>
          </cell>
          <cell r="J15">
            <v>13</v>
          </cell>
          <cell r="K15">
            <v>29</v>
          </cell>
          <cell r="L15">
            <v>15</v>
          </cell>
          <cell r="M15">
            <v>14</v>
          </cell>
          <cell r="N15">
            <v>29</v>
          </cell>
        </row>
        <row r="16">
          <cell r="B16" t="str">
            <v>202: Camden</v>
          </cell>
          <cell r="C16">
            <v>574</v>
          </cell>
          <cell r="D16">
            <v>584</v>
          </cell>
          <cell r="E16">
            <v>1158</v>
          </cell>
          <cell r="F16">
            <v>555</v>
          </cell>
          <cell r="G16">
            <v>579</v>
          </cell>
          <cell r="H16">
            <v>1134</v>
          </cell>
          <cell r="I16">
            <v>665</v>
          </cell>
          <cell r="J16">
            <v>613</v>
          </cell>
          <cell r="K16">
            <v>1278</v>
          </cell>
          <cell r="L16">
            <v>657</v>
          </cell>
          <cell r="M16">
            <v>624</v>
          </cell>
          <cell r="N16">
            <v>1281</v>
          </cell>
        </row>
        <row r="17">
          <cell r="B17" t="str">
            <v>203: Greenwich</v>
          </cell>
          <cell r="C17">
            <v>956.00000000000159</v>
          </cell>
          <cell r="D17">
            <v>1068</v>
          </cell>
          <cell r="E17">
            <v>2024</v>
          </cell>
          <cell r="F17">
            <v>886.00000000000091</v>
          </cell>
          <cell r="G17">
            <v>1041</v>
          </cell>
          <cell r="H17">
            <v>1927</v>
          </cell>
          <cell r="I17">
            <v>1137</v>
          </cell>
          <cell r="J17">
            <v>1158</v>
          </cell>
          <cell r="K17">
            <v>2295</v>
          </cell>
          <cell r="L17">
            <v>1055</v>
          </cell>
          <cell r="M17">
            <v>1100</v>
          </cell>
          <cell r="N17">
            <v>2155</v>
          </cell>
        </row>
        <row r="18">
          <cell r="B18" t="str">
            <v>204: Hackney</v>
          </cell>
          <cell r="C18">
            <v>824</v>
          </cell>
          <cell r="D18">
            <v>900</v>
          </cell>
          <cell r="E18">
            <v>1724</v>
          </cell>
          <cell r="F18">
            <v>758</v>
          </cell>
          <cell r="G18">
            <v>874.99999999999898</v>
          </cell>
          <cell r="H18">
            <v>1633</v>
          </cell>
          <cell r="I18">
            <v>978.99999999999909</v>
          </cell>
          <cell r="J18">
            <v>958</v>
          </cell>
          <cell r="K18">
            <v>1937</v>
          </cell>
          <cell r="L18">
            <v>885</v>
          </cell>
          <cell r="M18">
            <v>923.99999999999886</v>
          </cell>
          <cell r="N18">
            <v>1809</v>
          </cell>
        </row>
        <row r="19">
          <cell r="B19" t="str">
            <v>205: Hammersmith and Fulham</v>
          </cell>
          <cell r="C19">
            <v>448</v>
          </cell>
          <cell r="D19">
            <v>510</v>
          </cell>
          <cell r="E19">
            <v>958</v>
          </cell>
          <cell r="F19">
            <v>426</v>
          </cell>
          <cell r="G19">
            <v>502.99999999999937</v>
          </cell>
          <cell r="H19">
            <v>929.00000000000068</v>
          </cell>
          <cell r="I19">
            <v>503</v>
          </cell>
          <cell r="J19">
            <v>540</v>
          </cell>
          <cell r="K19">
            <v>1043</v>
          </cell>
          <cell r="L19">
            <v>493</v>
          </cell>
          <cell r="M19">
            <v>532</v>
          </cell>
          <cell r="N19">
            <v>1025</v>
          </cell>
        </row>
        <row r="20">
          <cell r="B20" t="str">
            <v>206: Islington</v>
          </cell>
          <cell r="C20">
            <v>701</v>
          </cell>
          <cell r="D20">
            <v>704</v>
          </cell>
          <cell r="E20">
            <v>1405</v>
          </cell>
          <cell r="F20">
            <v>647</v>
          </cell>
          <cell r="G20">
            <v>684</v>
          </cell>
          <cell r="H20">
            <v>1331</v>
          </cell>
          <cell r="I20">
            <v>817</v>
          </cell>
          <cell r="J20">
            <v>753</v>
          </cell>
          <cell r="K20">
            <v>1570</v>
          </cell>
          <cell r="L20">
            <v>803</v>
          </cell>
          <cell r="M20">
            <v>737</v>
          </cell>
          <cell r="N20">
            <v>1540</v>
          </cell>
        </row>
        <row r="21">
          <cell r="B21" t="str">
            <v>207: Kensington and Chelsea</v>
          </cell>
          <cell r="C21">
            <v>362</v>
          </cell>
          <cell r="D21">
            <v>397</v>
          </cell>
          <cell r="E21">
            <v>759</v>
          </cell>
          <cell r="F21">
            <v>347</v>
          </cell>
          <cell r="G21">
            <v>393</v>
          </cell>
          <cell r="H21">
            <v>740</v>
          </cell>
          <cell r="I21">
            <v>397</v>
          </cell>
          <cell r="J21">
            <v>405</v>
          </cell>
          <cell r="K21">
            <v>801.99999999999932</v>
          </cell>
          <cell r="L21">
            <v>394</v>
          </cell>
          <cell r="M21">
            <v>404</v>
          </cell>
          <cell r="N21">
            <v>798</v>
          </cell>
        </row>
        <row r="22">
          <cell r="B22" t="str">
            <v>208: Lambeth</v>
          </cell>
          <cell r="C22">
            <v>908</v>
          </cell>
          <cell r="D22">
            <v>1048</v>
          </cell>
          <cell r="E22">
            <v>1956</v>
          </cell>
          <cell r="F22">
            <v>847</v>
          </cell>
          <cell r="G22">
            <v>1023</v>
          </cell>
          <cell r="H22">
            <v>1870</v>
          </cell>
          <cell r="I22">
            <v>1051</v>
          </cell>
          <cell r="J22">
            <v>1098</v>
          </cell>
          <cell r="K22">
            <v>2149</v>
          </cell>
          <cell r="L22">
            <v>1009</v>
          </cell>
          <cell r="M22">
            <v>1071</v>
          </cell>
          <cell r="N22">
            <v>2080</v>
          </cell>
        </row>
        <row r="23">
          <cell r="B23" t="str">
            <v>209: Lewisham</v>
          </cell>
          <cell r="C23">
            <v>1056</v>
          </cell>
          <cell r="D23">
            <v>1115</v>
          </cell>
          <cell r="E23">
            <v>2171</v>
          </cell>
          <cell r="F23">
            <v>996</v>
          </cell>
          <cell r="G23">
            <v>1077</v>
          </cell>
          <cell r="H23">
            <v>2073</v>
          </cell>
          <cell r="I23">
            <v>1218</v>
          </cell>
          <cell r="J23">
            <v>1194</v>
          </cell>
          <cell r="K23">
            <v>2412</v>
          </cell>
          <cell r="L23">
            <v>1150</v>
          </cell>
          <cell r="M23">
            <v>1137</v>
          </cell>
          <cell r="N23">
            <v>2287</v>
          </cell>
        </row>
        <row r="24">
          <cell r="B24" t="str">
            <v>210: Southwark</v>
          </cell>
          <cell r="C24">
            <v>1075</v>
          </cell>
          <cell r="D24">
            <v>1159</v>
          </cell>
          <cell r="E24">
            <v>2234.0000000000055</v>
          </cell>
          <cell r="F24">
            <v>992.99999999999875</v>
          </cell>
          <cell r="G24">
            <v>1121</v>
          </cell>
          <cell r="H24">
            <v>2114</v>
          </cell>
          <cell r="I24">
            <v>1213</v>
          </cell>
          <cell r="J24">
            <v>1216</v>
          </cell>
          <cell r="K24">
            <v>2429</v>
          </cell>
          <cell r="L24">
            <v>1155</v>
          </cell>
          <cell r="M24">
            <v>1163</v>
          </cell>
          <cell r="N24">
            <v>2318</v>
          </cell>
        </row>
        <row r="25">
          <cell r="B25" t="str">
            <v>211: Tower Hamlets</v>
          </cell>
          <cell r="C25">
            <v>1118</v>
          </cell>
          <cell r="D25">
            <v>1164</v>
          </cell>
          <cell r="E25">
            <v>2282</v>
          </cell>
          <cell r="F25">
            <v>1060</v>
          </cell>
          <cell r="G25">
            <v>1140</v>
          </cell>
          <cell r="H25">
            <v>2200</v>
          </cell>
          <cell r="I25">
            <v>1238</v>
          </cell>
          <cell r="J25">
            <v>1212</v>
          </cell>
          <cell r="K25">
            <v>2450</v>
          </cell>
          <cell r="L25">
            <v>1193</v>
          </cell>
          <cell r="M25">
            <v>1180</v>
          </cell>
          <cell r="N25">
            <v>2373</v>
          </cell>
        </row>
        <row r="26">
          <cell r="B26" t="str">
            <v>212: Wandsworth</v>
          </cell>
          <cell r="C26">
            <v>899.9999999999992</v>
          </cell>
          <cell r="D26">
            <v>911</v>
          </cell>
          <cell r="E26">
            <v>1811</v>
          </cell>
          <cell r="F26">
            <v>859</v>
          </cell>
          <cell r="G26">
            <v>896</v>
          </cell>
          <cell r="H26">
            <v>1755</v>
          </cell>
          <cell r="I26">
            <v>1019</v>
          </cell>
          <cell r="J26">
            <v>955</v>
          </cell>
          <cell r="K26">
            <v>1974</v>
          </cell>
          <cell r="L26">
            <v>955</v>
          </cell>
          <cell r="M26">
            <v>942</v>
          </cell>
          <cell r="N26">
            <v>1897</v>
          </cell>
        </row>
        <row r="27">
          <cell r="B27" t="str">
            <v>213: Westminster</v>
          </cell>
          <cell r="C27">
            <v>533</v>
          </cell>
          <cell r="D27">
            <v>574</v>
          </cell>
          <cell r="E27">
            <v>1107</v>
          </cell>
          <cell r="F27">
            <v>518</v>
          </cell>
          <cell r="G27">
            <v>584</v>
          </cell>
          <cell r="H27">
            <v>1102</v>
          </cell>
          <cell r="I27">
            <v>599</v>
          </cell>
          <cell r="J27">
            <v>602</v>
          </cell>
          <cell r="K27">
            <v>1201</v>
          </cell>
          <cell r="L27">
            <v>581</v>
          </cell>
          <cell r="M27">
            <v>596</v>
          </cell>
          <cell r="N27">
            <v>1177</v>
          </cell>
        </row>
        <row r="28">
          <cell r="B28" t="str">
            <v>301: Barking and Dagenham</v>
          </cell>
          <cell r="C28">
            <v>923</v>
          </cell>
          <cell r="D28">
            <v>1015</v>
          </cell>
          <cell r="E28">
            <v>1938</v>
          </cell>
          <cell r="F28">
            <v>866</v>
          </cell>
          <cell r="G28">
            <v>1009</v>
          </cell>
          <cell r="H28">
            <v>1875</v>
          </cell>
          <cell r="I28">
            <v>1057</v>
          </cell>
          <cell r="J28">
            <v>1076</v>
          </cell>
          <cell r="K28">
            <v>2133</v>
          </cell>
          <cell r="L28">
            <v>1010</v>
          </cell>
          <cell r="M28">
            <v>1050</v>
          </cell>
          <cell r="N28">
            <v>2060</v>
          </cell>
        </row>
        <row r="29">
          <cell r="B29" t="str">
            <v>302: Barnet</v>
          </cell>
          <cell r="C29">
            <v>1430</v>
          </cell>
          <cell r="D29">
            <v>1421</v>
          </cell>
          <cell r="E29">
            <v>2851.0000000000064</v>
          </cell>
          <cell r="F29">
            <v>1366</v>
          </cell>
          <cell r="G29">
            <v>1401</v>
          </cell>
          <cell r="H29">
            <v>2767</v>
          </cell>
          <cell r="I29">
            <v>1571</v>
          </cell>
          <cell r="J29">
            <v>1478</v>
          </cell>
          <cell r="K29">
            <v>3049</v>
          </cell>
          <cell r="L29">
            <v>1569</v>
          </cell>
          <cell r="M29">
            <v>1463</v>
          </cell>
          <cell r="N29">
            <v>3031.9999999999932</v>
          </cell>
        </row>
        <row r="30">
          <cell r="B30" t="str">
            <v>303: Bexley</v>
          </cell>
          <cell r="C30">
            <v>1187</v>
          </cell>
          <cell r="D30">
            <v>1242</v>
          </cell>
          <cell r="E30">
            <v>2429</v>
          </cell>
          <cell r="F30">
            <v>1119</v>
          </cell>
          <cell r="G30">
            <v>1221</v>
          </cell>
          <cell r="H30">
            <v>2340</v>
          </cell>
          <cell r="I30">
            <v>1304</v>
          </cell>
          <cell r="J30">
            <v>1294</v>
          </cell>
          <cell r="K30">
            <v>2598.0000000000064</v>
          </cell>
          <cell r="L30">
            <v>1271</v>
          </cell>
          <cell r="M30">
            <v>1267</v>
          </cell>
          <cell r="N30">
            <v>2538</v>
          </cell>
        </row>
        <row r="31">
          <cell r="B31" t="str">
            <v>304: Brent</v>
          </cell>
          <cell r="C31">
            <v>1155</v>
          </cell>
          <cell r="D31">
            <v>1218</v>
          </cell>
          <cell r="E31">
            <v>2373</v>
          </cell>
          <cell r="F31">
            <v>1125</v>
          </cell>
          <cell r="G31">
            <v>1214</v>
          </cell>
          <cell r="H31">
            <v>2339</v>
          </cell>
          <cell r="I31">
            <v>1261</v>
          </cell>
          <cell r="J31">
            <v>1256</v>
          </cell>
          <cell r="K31">
            <v>2517</v>
          </cell>
          <cell r="L31">
            <v>1228</v>
          </cell>
          <cell r="M31">
            <v>1250</v>
          </cell>
          <cell r="N31">
            <v>2478</v>
          </cell>
        </row>
        <row r="32">
          <cell r="B32" t="str">
            <v>305: Bromley</v>
          </cell>
          <cell r="C32">
            <v>1414</v>
          </cell>
          <cell r="D32">
            <v>1439</v>
          </cell>
          <cell r="E32">
            <v>2853</v>
          </cell>
          <cell r="F32">
            <v>1348</v>
          </cell>
          <cell r="G32">
            <v>1418</v>
          </cell>
          <cell r="H32">
            <v>2766</v>
          </cell>
          <cell r="I32">
            <v>1552</v>
          </cell>
          <cell r="J32">
            <v>1471</v>
          </cell>
          <cell r="K32">
            <v>3023</v>
          </cell>
          <cell r="L32">
            <v>1566</v>
          </cell>
          <cell r="M32">
            <v>1490</v>
          </cell>
          <cell r="N32">
            <v>3056</v>
          </cell>
        </row>
        <row r="33">
          <cell r="B33" t="str">
            <v>306: Croydon</v>
          </cell>
          <cell r="C33">
            <v>1520</v>
          </cell>
          <cell r="D33">
            <v>1676</v>
          </cell>
          <cell r="E33">
            <v>3196</v>
          </cell>
          <cell r="F33">
            <v>1445</v>
          </cell>
          <cell r="G33">
            <v>1647</v>
          </cell>
          <cell r="H33">
            <v>3092</v>
          </cell>
          <cell r="I33">
            <v>1692</v>
          </cell>
          <cell r="J33">
            <v>1725</v>
          </cell>
          <cell r="K33">
            <v>3416.9999999999882</v>
          </cell>
          <cell r="L33">
            <v>1692</v>
          </cell>
          <cell r="M33">
            <v>1716</v>
          </cell>
          <cell r="N33">
            <v>3408.0000000000068</v>
          </cell>
        </row>
        <row r="34">
          <cell r="B34" t="str">
            <v>307: Ealing</v>
          </cell>
          <cell r="C34">
            <v>1341</v>
          </cell>
          <cell r="D34">
            <v>1326</v>
          </cell>
          <cell r="E34">
            <v>2667</v>
          </cell>
          <cell r="F34">
            <v>1183</v>
          </cell>
          <cell r="G34">
            <v>1236</v>
          </cell>
          <cell r="H34">
            <v>2419</v>
          </cell>
          <cell r="I34">
            <v>1469</v>
          </cell>
          <cell r="J34">
            <v>1365</v>
          </cell>
          <cell r="K34">
            <v>2834</v>
          </cell>
          <cell r="L34">
            <v>1393</v>
          </cell>
          <cell r="M34">
            <v>1346</v>
          </cell>
          <cell r="N34">
            <v>2739</v>
          </cell>
        </row>
        <row r="35">
          <cell r="B35" t="str">
            <v>308: Enfield</v>
          </cell>
          <cell r="C35">
            <v>1415</v>
          </cell>
          <cell r="D35">
            <v>1458</v>
          </cell>
          <cell r="E35">
            <v>2873</v>
          </cell>
          <cell r="F35">
            <v>1359</v>
          </cell>
          <cell r="G35">
            <v>1448</v>
          </cell>
          <cell r="H35">
            <v>2807</v>
          </cell>
          <cell r="I35">
            <v>1582</v>
          </cell>
          <cell r="J35">
            <v>1537</v>
          </cell>
          <cell r="K35">
            <v>3119</v>
          </cell>
          <cell r="L35">
            <v>1566</v>
          </cell>
          <cell r="M35">
            <v>1524</v>
          </cell>
          <cell r="N35">
            <v>3089.999999999995</v>
          </cell>
        </row>
        <row r="36">
          <cell r="B36" t="str">
            <v>309: Haringey</v>
          </cell>
          <cell r="C36">
            <v>1100</v>
          </cell>
          <cell r="D36">
            <v>1039</v>
          </cell>
          <cell r="E36">
            <v>2139</v>
          </cell>
          <cell r="F36">
            <v>1010</v>
          </cell>
          <cell r="G36">
            <v>1009</v>
          </cell>
          <cell r="H36">
            <v>2019</v>
          </cell>
          <cell r="I36">
            <v>1248</v>
          </cell>
          <cell r="J36">
            <v>1131</v>
          </cell>
          <cell r="K36">
            <v>2379</v>
          </cell>
          <cell r="L36">
            <v>1229</v>
          </cell>
          <cell r="M36">
            <v>1118</v>
          </cell>
          <cell r="N36">
            <v>2347</v>
          </cell>
        </row>
        <row r="37">
          <cell r="B37" t="str">
            <v>310: Harrow</v>
          </cell>
          <cell r="C37">
            <v>1015</v>
          </cell>
          <cell r="D37">
            <v>1035</v>
          </cell>
          <cell r="E37">
            <v>2050</v>
          </cell>
          <cell r="F37">
            <v>962</v>
          </cell>
          <cell r="G37">
            <v>1027</v>
          </cell>
          <cell r="H37">
            <v>1989</v>
          </cell>
          <cell r="I37">
            <v>1094</v>
          </cell>
          <cell r="J37">
            <v>1092</v>
          </cell>
          <cell r="K37">
            <v>2186</v>
          </cell>
          <cell r="L37">
            <v>1077</v>
          </cell>
          <cell r="M37">
            <v>1061</v>
          </cell>
          <cell r="N37">
            <v>2138</v>
          </cell>
        </row>
        <row r="38">
          <cell r="B38" t="str">
            <v>311: Havering</v>
          </cell>
          <cell r="C38">
            <v>1194</v>
          </cell>
          <cell r="D38">
            <v>1157</v>
          </cell>
          <cell r="E38">
            <v>2351</v>
          </cell>
          <cell r="F38">
            <v>1150</v>
          </cell>
          <cell r="G38">
            <v>1146</v>
          </cell>
          <cell r="H38">
            <v>2296</v>
          </cell>
          <cell r="I38">
            <v>1277</v>
          </cell>
          <cell r="J38">
            <v>1169</v>
          </cell>
          <cell r="K38">
            <v>2446</v>
          </cell>
          <cell r="L38">
            <v>1265</v>
          </cell>
          <cell r="M38">
            <v>1181</v>
          </cell>
          <cell r="N38">
            <v>2446</v>
          </cell>
        </row>
        <row r="39">
          <cell r="B39" t="str">
            <v>312: Hillingdon</v>
          </cell>
          <cell r="C39">
            <v>1221</v>
          </cell>
          <cell r="D39">
            <v>1338</v>
          </cell>
          <cell r="E39">
            <v>2559</v>
          </cell>
          <cell r="F39">
            <v>1156</v>
          </cell>
          <cell r="G39">
            <v>1317</v>
          </cell>
          <cell r="H39">
            <v>2473.0000000000086</v>
          </cell>
          <cell r="I39">
            <v>1359</v>
          </cell>
          <cell r="J39">
            <v>1396</v>
          </cell>
          <cell r="K39">
            <v>2755</v>
          </cell>
          <cell r="L39">
            <v>1301</v>
          </cell>
          <cell r="M39">
            <v>1372</v>
          </cell>
          <cell r="N39">
            <v>2673</v>
          </cell>
        </row>
        <row r="40">
          <cell r="B40" t="str">
            <v>313: Hounslow</v>
          </cell>
          <cell r="C40">
            <v>1041</v>
          </cell>
          <cell r="D40">
            <v>1037</v>
          </cell>
          <cell r="E40">
            <v>2078</v>
          </cell>
          <cell r="F40">
            <v>991.00000000000057</v>
          </cell>
          <cell r="G40">
            <v>1033</v>
          </cell>
          <cell r="H40">
            <v>2024</v>
          </cell>
          <cell r="I40">
            <v>1155</v>
          </cell>
          <cell r="J40">
            <v>1087</v>
          </cell>
          <cell r="K40">
            <v>2242</v>
          </cell>
          <cell r="L40">
            <v>1129</v>
          </cell>
          <cell r="M40">
            <v>1065</v>
          </cell>
          <cell r="N40">
            <v>2194</v>
          </cell>
        </row>
        <row r="41">
          <cell r="B41" t="str">
            <v>314: Kingston upon Thames</v>
          </cell>
          <cell r="C41">
            <v>634</v>
          </cell>
          <cell r="D41">
            <v>698</v>
          </cell>
          <cell r="E41">
            <v>1332</v>
          </cell>
          <cell r="F41">
            <v>608</v>
          </cell>
          <cell r="G41">
            <v>685</v>
          </cell>
          <cell r="H41">
            <v>1293</v>
          </cell>
          <cell r="I41">
            <v>711</v>
          </cell>
          <cell r="J41">
            <v>720.99999999999943</v>
          </cell>
          <cell r="K41">
            <v>1432</v>
          </cell>
          <cell r="L41">
            <v>705</v>
          </cell>
          <cell r="M41">
            <v>721</v>
          </cell>
          <cell r="N41">
            <v>1426</v>
          </cell>
        </row>
        <row r="42">
          <cell r="B42" t="str">
            <v>315: Merton</v>
          </cell>
          <cell r="C42">
            <v>759.9999999999992</v>
          </cell>
          <cell r="D42">
            <v>756</v>
          </cell>
          <cell r="E42">
            <v>1516</v>
          </cell>
          <cell r="F42">
            <v>692.99999999999943</v>
          </cell>
          <cell r="G42">
            <v>728</v>
          </cell>
          <cell r="H42">
            <v>1421</v>
          </cell>
          <cell r="I42">
            <v>827.00000000000057</v>
          </cell>
          <cell r="J42">
            <v>784</v>
          </cell>
          <cell r="K42">
            <v>1611</v>
          </cell>
          <cell r="L42">
            <v>819</v>
          </cell>
          <cell r="M42">
            <v>774.99999999999909</v>
          </cell>
          <cell r="N42">
            <v>1594</v>
          </cell>
        </row>
        <row r="43">
          <cell r="B43" t="str">
            <v>316: Newham</v>
          </cell>
          <cell r="C43">
            <v>1376</v>
          </cell>
          <cell r="D43">
            <v>1553</v>
          </cell>
          <cell r="E43">
            <v>2928.9999999999936</v>
          </cell>
          <cell r="F43">
            <v>1272</v>
          </cell>
          <cell r="G43">
            <v>1504</v>
          </cell>
          <cell r="H43">
            <v>2776</v>
          </cell>
          <cell r="I43">
            <v>1548</v>
          </cell>
          <cell r="J43">
            <v>1646</v>
          </cell>
          <cell r="K43">
            <v>3194</v>
          </cell>
          <cell r="L43">
            <v>1509</v>
          </cell>
          <cell r="M43">
            <v>1594</v>
          </cell>
          <cell r="N43">
            <v>3103</v>
          </cell>
        </row>
        <row r="44">
          <cell r="B44" t="str">
            <v>317: Redbridge</v>
          </cell>
          <cell r="C44">
            <v>1302</v>
          </cell>
          <cell r="D44">
            <v>1325</v>
          </cell>
          <cell r="E44">
            <v>2627.0000000000073</v>
          </cell>
          <cell r="F44">
            <v>1223</v>
          </cell>
          <cell r="G44">
            <v>1308</v>
          </cell>
          <cell r="H44">
            <v>2531</v>
          </cell>
          <cell r="I44">
            <v>1411</v>
          </cell>
          <cell r="J44">
            <v>1390</v>
          </cell>
          <cell r="K44">
            <v>2801</v>
          </cell>
          <cell r="L44">
            <v>1376</v>
          </cell>
          <cell r="M44">
            <v>1325</v>
          </cell>
          <cell r="N44">
            <v>2701</v>
          </cell>
        </row>
        <row r="45">
          <cell r="B45" t="str">
            <v>318: Richmond upon Thames</v>
          </cell>
          <cell r="C45">
            <v>845</v>
          </cell>
          <cell r="D45">
            <v>829</v>
          </cell>
          <cell r="E45">
            <v>1674</v>
          </cell>
          <cell r="F45">
            <v>844</v>
          </cell>
          <cell r="G45">
            <v>841</v>
          </cell>
          <cell r="H45">
            <v>1685</v>
          </cell>
          <cell r="I45">
            <v>897.99999999999909</v>
          </cell>
          <cell r="J45">
            <v>856.00000000000057</v>
          </cell>
          <cell r="K45">
            <v>1754</v>
          </cell>
          <cell r="L45">
            <v>896</v>
          </cell>
          <cell r="M45">
            <v>845</v>
          </cell>
          <cell r="N45">
            <v>1741</v>
          </cell>
        </row>
        <row r="46">
          <cell r="B46" t="str">
            <v>319: Sutton</v>
          </cell>
          <cell r="C46">
            <v>829</v>
          </cell>
          <cell r="D46">
            <v>818</v>
          </cell>
          <cell r="E46">
            <v>1647</v>
          </cell>
          <cell r="F46">
            <v>785</v>
          </cell>
          <cell r="G46">
            <v>805</v>
          </cell>
          <cell r="H46">
            <v>1590</v>
          </cell>
          <cell r="I46">
            <v>903</v>
          </cell>
          <cell r="J46">
            <v>856</v>
          </cell>
          <cell r="K46">
            <v>1759</v>
          </cell>
          <cell r="L46">
            <v>881</v>
          </cell>
          <cell r="M46">
            <v>841</v>
          </cell>
          <cell r="N46">
            <v>1722</v>
          </cell>
        </row>
        <row r="47">
          <cell r="B47" t="str">
            <v>320: Waltham Forest</v>
          </cell>
          <cell r="C47">
            <v>1103</v>
          </cell>
          <cell r="D47">
            <v>1139</v>
          </cell>
          <cell r="E47">
            <v>2242</v>
          </cell>
          <cell r="F47">
            <v>1017</v>
          </cell>
          <cell r="G47">
            <v>1112</v>
          </cell>
          <cell r="H47">
            <v>2129</v>
          </cell>
          <cell r="I47">
            <v>1238</v>
          </cell>
          <cell r="J47">
            <v>1202</v>
          </cell>
          <cell r="K47">
            <v>2440</v>
          </cell>
          <cell r="L47">
            <v>1176</v>
          </cell>
          <cell r="M47">
            <v>1171</v>
          </cell>
          <cell r="N47">
            <v>2347</v>
          </cell>
        </row>
        <row r="48">
          <cell r="B48" t="str">
            <v>330: Birmingham</v>
          </cell>
          <cell r="C48">
            <v>5031.0000000000082</v>
          </cell>
          <cell r="D48">
            <v>5358.0000000000082</v>
          </cell>
          <cell r="E48">
            <v>10389</v>
          </cell>
          <cell r="F48">
            <v>4707.9999999999836</v>
          </cell>
          <cell r="G48">
            <v>5227.9999999999873</v>
          </cell>
          <cell r="H48">
            <v>9936.0000000000091</v>
          </cell>
          <cell r="I48">
            <v>5703.9999999999927</v>
          </cell>
          <cell r="J48">
            <v>5615.9999999999864</v>
          </cell>
          <cell r="K48">
            <v>11320</v>
          </cell>
          <cell r="L48">
            <v>5532</v>
          </cell>
          <cell r="M48">
            <v>5423.9999999999827</v>
          </cell>
          <cell r="N48">
            <v>10956</v>
          </cell>
        </row>
        <row r="49">
          <cell r="B49" t="str">
            <v>331: Coventry</v>
          </cell>
          <cell r="C49">
            <v>1367</v>
          </cell>
          <cell r="D49">
            <v>1525</v>
          </cell>
          <cell r="E49">
            <v>2892</v>
          </cell>
          <cell r="F49">
            <v>1285</v>
          </cell>
          <cell r="G49">
            <v>1483</v>
          </cell>
          <cell r="H49">
            <v>2767.9999999999945</v>
          </cell>
          <cell r="I49">
            <v>1504</v>
          </cell>
          <cell r="J49">
            <v>1589</v>
          </cell>
          <cell r="K49">
            <v>3093</v>
          </cell>
          <cell r="L49">
            <v>1503</v>
          </cell>
          <cell r="M49">
            <v>1542</v>
          </cell>
          <cell r="N49">
            <v>3045</v>
          </cell>
        </row>
        <row r="50">
          <cell r="B50" t="str">
            <v>332: Dudley</v>
          </cell>
          <cell r="C50">
            <v>1441</v>
          </cell>
          <cell r="D50">
            <v>1502</v>
          </cell>
          <cell r="E50">
            <v>2943</v>
          </cell>
          <cell r="F50">
            <v>1381</v>
          </cell>
          <cell r="G50">
            <v>1483</v>
          </cell>
          <cell r="H50">
            <v>2863.9999999999941</v>
          </cell>
          <cell r="I50">
            <v>1606</v>
          </cell>
          <cell r="J50">
            <v>1540</v>
          </cell>
          <cell r="K50">
            <v>3146</v>
          </cell>
          <cell r="L50">
            <v>1596</v>
          </cell>
          <cell r="M50">
            <v>1539</v>
          </cell>
          <cell r="N50">
            <v>3135</v>
          </cell>
        </row>
        <row r="51">
          <cell r="B51" t="str">
            <v>333: Sandwell</v>
          </cell>
          <cell r="C51">
            <v>1356</v>
          </cell>
          <cell r="D51">
            <v>1434</v>
          </cell>
          <cell r="E51">
            <v>2790</v>
          </cell>
          <cell r="F51">
            <v>1233</v>
          </cell>
          <cell r="G51">
            <v>1374</v>
          </cell>
          <cell r="H51">
            <v>2607</v>
          </cell>
          <cell r="I51">
            <v>1594</v>
          </cell>
          <cell r="J51">
            <v>1520</v>
          </cell>
          <cell r="K51">
            <v>3114</v>
          </cell>
          <cell r="L51">
            <v>1483</v>
          </cell>
          <cell r="M51">
            <v>1441</v>
          </cell>
          <cell r="N51">
            <v>2924</v>
          </cell>
        </row>
        <row r="52">
          <cell r="B52" t="str">
            <v>334: Solihull</v>
          </cell>
          <cell r="C52">
            <v>1164</v>
          </cell>
          <cell r="D52">
            <v>1150</v>
          </cell>
          <cell r="E52">
            <v>2314</v>
          </cell>
          <cell r="F52">
            <v>1112</v>
          </cell>
          <cell r="G52">
            <v>1142</v>
          </cell>
          <cell r="H52">
            <v>2254</v>
          </cell>
          <cell r="I52">
            <v>1228</v>
          </cell>
          <cell r="J52">
            <v>1163</v>
          </cell>
          <cell r="K52">
            <v>2391</v>
          </cell>
          <cell r="L52">
            <v>1211</v>
          </cell>
          <cell r="M52">
            <v>1155</v>
          </cell>
          <cell r="N52">
            <v>2366</v>
          </cell>
        </row>
        <row r="53">
          <cell r="B53" t="str">
            <v>335: Walsall</v>
          </cell>
          <cell r="C53">
            <v>1405</v>
          </cell>
          <cell r="D53">
            <v>1426</v>
          </cell>
          <cell r="E53">
            <v>2831</v>
          </cell>
          <cell r="F53">
            <v>1300</v>
          </cell>
          <cell r="G53">
            <v>1381</v>
          </cell>
          <cell r="H53">
            <v>2681</v>
          </cell>
          <cell r="I53">
            <v>1517</v>
          </cell>
          <cell r="J53">
            <v>1457</v>
          </cell>
          <cell r="K53">
            <v>2974</v>
          </cell>
          <cell r="L53">
            <v>1497</v>
          </cell>
          <cell r="M53">
            <v>1439</v>
          </cell>
          <cell r="N53">
            <v>2936</v>
          </cell>
        </row>
        <row r="54">
          <cell r="B54" t="str">
            <v>336: Wolverhampton</v>
          </cell>
          <cell r="C54">
            <v>1100</v>
          </cell>
          <cell r="D54">
            <v>1194</v>
          </cell>
          <cell r="E54">
            <v>2294.0000000000086</v>
          </cell>
          <cell r="F54">
            <v>1013</v>
          </cell>
          <cell r="G54">
            <v>1148</v>
          </cell>
          <cell r="H54">
            <v>2161</v>
          </cell>
          <cell r="I54">
            <v>1230</v>
          </cell>
          <cell r="J54">
            <v>1223</v>
          </cell>
          <cell r="K54">
            <v>2453</v>
          </cell>
          <cell r="L54">
            <v>1180</v>
          </cell>
          <cell r="M54">
            <v>1181</v>
          </cell>
          <cell r="N54">
            <v>2361</v>
          </cell>
        </row>
        <row r="55">
          <cell r="B55" t="str">
            <v>340: Knowsley</v>
          </cell>
          <cell r="C55">
            <v>717</v>
          </cell>
          <cell r="D55">
            <v>798.00000000000057</v>
          </cell>
          <cell r="E55">
            <v>1515</v>
          </cell>
          <cell r="F55">
            <v>657.00000000000057</v>
          </cell>
          <cell r="G55">
            <v>771</v>
          </cell>
          <cell r="H55">
            <v>1428</v>
          </cell>
          <cell r="I55">
            <v>825</v>
          </cell>
          <cell r="J55">
            <v>821</v>
          </cell>
          <cell r="K55">
            <v>1646</v>
          </cell>
          <cell r="L55">
            <v>826</v>
          </cell>
          <cell r="M55">
            <v>829</v>
          </cell>
          <cell r="N55">
            <v>1655</v>
          </cell>
        </row>
        <row r="56">
          <cell r="B56" t="str">
            <v>341: Liverpool</v>
          </cell>
          <cell r="C56">
            <v>1916</v>
          </cell>
          <cell r="D56">
            <v>2118</v>
          </cell>
          <cell r="E56">
            <v>4034.0000000000077</v>
          </cell>
          <cell r="F56">
            <v>1764</v>
          </cell>
          <cell r="G56">
            <v>2039</v>
          </cell>
          <cell r="H56">
            <v>3802.9999999999918</v>
          </cell>
          <cell r="I56">
            <v>2141</v>
          </cell>
          <cell r="J56">
            <v>2202</v>
          </cell>
          <cell r="K56">
            <v>4343.0000000000091</v>
          </cell>
          <cell r="L56">
            <v>2069</v>
          </cell>
          <cell r="M56">
            <v>2145</v>
          </cell>
          <cell r="N56">
            <v>4214</v>
          </cell>
        </row>
        <row r="57">
          <cell r="B57" t="str">
            <v>342: St. Helens</v>
          </cell>
          <cell r="C57">
            <v>874.00000000000057</v>
          </cell>
          <cell r="D57">
            <v>914</v>
          </cell>
          <cell r="E57">
            <v>1788</v>
          </cell>
          <cell r="F57">
            <v>847.99999999999909</v>
          </cell>
          <cell r="G57">
            <v>893</v>
          </cell>
          <cell r="H57">
            <v>1741</v>
          </cell>
          <cell r="I57">
            <v>966</v>
          </cell>
          <cell r="J57">
            <v>935</v>
          </cell>
          <cell r="K57">
            <v>1901</v>
          </cell>
          <cell r="L57">
            <v>929</v>
          </cell>
          <cell r="M57">
            <v>912.9999999999992</v>
          </cell>
          <cell r="N57">
            <v>1842</v>
          </cell>
        </row>
        <row r="58">
          <cell r="B58" t="str">
            <v>343: Sefton</v>
          </cell>
          <cell r="C58">
            <v>1236</v>
          </cell>
          <cell r="D58">
            <v>1281</v>
          </cell>
          <cell r="E58">
            <v>2517</v>
          </cell>
          <cell r="F58">
            <v>1150</v>
          </cell>
          <cell r="G58">
            <v>1257</v>
          </cell>
          <cell r="H58">
            <v>2406.9999999999923</v>
          </cell>
          <cell r="I58">
            <v>1347</v>
          </cell>
          <cell r="J58">
            <v>1313</v>
          </cell>
          <cell r="K58">
            <v>2659.9999999999936</v>
          </cell>
          <cell r="L58">
            <v>1335</v>
          </cell>
          <cell r="M58">
            <v>1292</v>
          </cell>
          <cell r="N58">
            <v>2626.999999999995</v>
          </cell>
        </row>
        <row r="59">
          <cell r="B59" t="str">
            <v>344: Wirral</v>
          </cell>
          <cell r="C59">
            <v>1508</v>
          </cell>
          <cell r="D59">
            <v>1563</v>
          </cell>
          <cell r="E59">
            <v>3070.9999999999909</v>
          </cell>
          <cell r="F59">
            <v>1437</v>
          </cell>
          <cell r="G59">
            <v>1534</v>
          </cell>
          <cell r="H59">
            <v>2971</v>
          </cell>
          <cell r="I59">
            <v>1642</v>
          </cell>
          <cell r="J59">
            <v>1596</v>
          </cell>
          <cell r="K59">
            <v>3238</v>
          </cell>
          <cell r="L59">
            <v>1639</v>
          </cell>
          <cell r="M59">
            <v>1601</v>
          </cell>
          <cell r="N59">
            <v>3239.999999999995</v>
          </cell>
        </row>
        <row r="60">
          <cell r="B60" t="str">
            <v>350: Bolton</v>
          </cell>
          <cell r="C60">
            <v>1344</v>
          </cell>
          <cell r="D60">
            <v>1455</v>
          </cell>
          <cell r="E60">
            <v>2799</v>
          </cell>
          <cell r="F60">
            <v>1246</v>
          </cell>
          <cell r="G60">
            <v>1419</v>
          </cell>
          <cell r="H60">
            <v>2665</v>
          </cell>
          <cell r="I60">
            <v>1457</v>
          </cell>
          <cell r="J60">
            <v>1474</v>
          </cell>
          <cell r="K60">
            <v>2931</v>
          </cell>
          <cell r="L60">
            <v>1431</v>
          </cell>
          <cell r="M60">
            <v>1473</v>
          </cell>
          <cell r="N60">
            <v>2904</v>
          </cell>
        </row>
        <row r="61">
          <cell r="B61" t="str">
            <v>351: Bury</v>
          </cell>
          <cell r="C61">
            <v>830.99999999999909</v>
          </cell>
          <cell r="D61">
            <v>979</v>
          </cell>
          <cell r="E61">
            <v>1810</v>
          </cell>
          <cell r="F61">
            <v>738.00000000000125</v>
          </cell>
          <cell r="G61">
            <v>930</v>
          </cell>
          <cell r="H61">
            <v>1668</v>
          </cell>
          <cell r="I61">
            <v>906.99999999999909</v>
          </cell>
          <cell r="J61">
            <v>1014</v>
          </cell>
          <cell r="K61">
            <v>1921</v>
          </cell>
          <cell r="L61">
            <v>880.00000000000114</v>
          </cell>
          <cell r="M61">
            <v>992.99999999999932</v>
          </cell>
          <cell r="N61">
            <v>1873</v>
          </cell>
        </row>
        <row r="62">
          <cell r="B62" t="str">
            <v>352: Manchester</v>
          </cell>
          <cell r="C62">
            <v>1566</v>
          </cell>
          <cell r="D62">
            <v>1691</v>
          </cell>
          <cell r="E62">
            <v>3257</v>
          </cell>
          <cell r="F62">
            <v>1421</v>
          </cell>
          <cell r="G62">
            <v>1631</v>
          </cell>
          <cell r="H62">
            <v>3051.9999999999927</v>
          </cell>
          <cell r="I62">
            <v>1813</v>
          </cell>
          <cell r="J62">
            <v>1807</v>
          </cell>
          <cell r="K62">
            <v>3620</v>
          </cell>
          <cell r="L62">
            <v>1727</v>
          </cell>
          <cell r="M62">
            <v>1753</v>
          </cell>
          <cell r="N62">
            <v>3479.9999999999941</v>
          </cell>
        </row>
        <row r="63">
          <cell r="B63" t="str">
            <v>353: Oldham</v>
          </cell>
          <cell r="C63">
            <v>1221</v>
          </cell>
          <cell r="D63">
            <v>1252</v>
          </cell>
          <cell r="E63">
            <v>2473</v>
          </cell>
          <cell r="F63">
            <v>1167</v>
          </cell>
          <cell r="G63">
            <v>1238</v>
          </cell>
          <cell r="H63">
            <v>2405.0000000000077</v>
          </cell>
          <cell r="I63">
            <v>1367</v>
          </cell>
          <cell r="J63">
            <v>1289</v>
          </cell>
          <cell r="K63">
            <v>2656</v>
          </cell>
          <cell r="L63">
            <v>1341</v>
          </cell>
          <cell r="M63">
            <v>1268</v>
          </cell>
          <cell r="N63">
            <v>2609</v>
          </cell>
        </row>
        <row r="64">
          <cell r="B64" t="str">
            <v>354: Rochdale</v>
          </cell>
          <cell r="C64">
            <v>1036</v>
          </cell>
          <cell r="D64">
            <v>1078</v>
          </cell>
          <cell r="E64">
            <v>2114</v>
          </cell>
          <cell r="F64">
            <v>954</v>
          </cell>
          <cell r="G64">
            <v>1046</v>
          </cell>
          <cell r="H64">
            <v>2000</v>
          </cell>
          <cell r="I64">
            <v>1148</v>
          </cell>
          <cell r="J64">
            <v>1112</v>
          </cell>
          <cell r="K64">
            <v>2260</v>
          </cell>
          <cell r="L64">
            <v>1108</v>
          </cell>
          <cell r="M64">
            <v>1078</v>
          </cell>
          <cell r="N64">
            <v>2186</v>
          </cell>
        </row>
        <row r="65">
          <cell r="B65" t="str">
            <v>355: Salford</v>
          </cell>
          <cell r="C65">
            <v>939</v>
          </cell>
          <cell r="D65">
            <v>1104</v>
          </cell>
          <cell r="E65">
            <v>2043</v>
          </cell>
          <cell r="F65">
            <v>874</v>
          </cell>
          <cell r="G65">
            <v>1085</v>
          </cell>
          <cell r="H65">
            <v>1959</v>
          </cell>
          <cell r="I65">
            <v>1045</v>
          </cell>
          <cell r="J65">
            <v>1133</v>
          </cell>
          <cell r="K65">
            <v>2178</v>
          </cell>
          <cell r="L65">
            <v>1031</v>
          </cell>
          <cell r="M65">
            <v>1117</v>
          </cell>
          <cell r="N65">
            <v>2148</v>
          </cell>
        </row>
        <row r="66">
          <cell r="B66" t="str">
            <v>356: Stockport</v>
          </cell>
          <cell r="C66">
            <v>1261</v>
          </cell>
          <cell r="D66">
            <v>1365</v>
          </cell>
          <cell r="E66">
            <v>2626</v>
          </cell>
          <cell r="F66">
            <v>1213</v>
          </cell>
          <cell r="G66">
            <v>1343</v>
          </cell>
          <cell r="H66">
            <v>2556</v>
          </cell>
          <cell r="I66">
            <v>1363</v>
          </cell>
          <cell r="J66">
            <v>1384</v>
          </cell>
          <cell r="K66">
            <v>2747</v>
          </cell>
          <cell r="L66">
            <v>1381</v>
          </cell>
          <cell r="M66">
            <v>1395</v>
          </cell>
          <cell r="N66">
            <v>2776</v>
          </cell>
        </row>
        <row r="67">
          <cell r="B67" t="str">
            <v>357: Tameside</v>
          </cell>
          <cell r="C67">
            <v>1049</v>
          </cell>
          <cell r="D67">
            <v>1099</v>
          </cell>
          <cell r="E67">
            <v>2148</v>
          </cell>
          <cell r="F67">
            <v>993.99999999999932</v>
          </cell>
          <cell r="G67">
            <v>1079</v>
          </cell>
          <cell r="H67">
            <v>2073</v>
          </cell>
          <cell r="I67">
            <v>1157</v>
          </cell>
          <cell r="J67">
            <v>1134</v>
          </cell>
          <cell r="K67">
            <v>2291</v>
          </cell>
          <cell r="L67">
            <v>1129</v>
          </cell>
          <cell r="M67">
            <v>1125</v>
          </cell>
          <cell r="N67">
            <v>2254</v>
          </cell>
        </row>
        <row r="68">
          <cell r="B68" t="str">
            <v>358: Trafford</v>
          </cell>
          <cell r="C68">
            <v>1120</v>
          </cell>
          <cell r="D68">
            <v>1112</v>
          </cell>
          <cell r="E68">
            <v>2232</v>
          </cell>
          <cell r="F68">
            <v>1069</v>
          </cell>
          <cell r="G68">
            <v>1089</v>
          </cell>
          <cell r="H68">
            <v>2158</v>
          </cell>
          <cell r="I68">
            <v>1195</v>
          </cell>
          <cell r="J68">
            <v>1130</v>
          </cell>
          <cell r="K68">
            <v>2325</v>
          </cell>
          <cell r="L68">
            <v>1190</v>
          </cell>
          <cell r="M68">
            <v>1135</v>
          </cell>
          <cell r="N68">
            <v>2325</v>
          </cell>
        </row>
        <row r="69">
          <cell r="B69" t="str">
            <v>359: Wigan</v>
          </cell>
          <cell r="C69">
            <v>1495</v>
          </cell>
          <cell r="D69">
            <v>1482</v>
          </cell>
          <cell r="E69">
            <v>2977</v>
          </cell>
          <cell r="F69">
            <v>1387</v>
          </cell>
          <cell r="G69">
            <v>1444</v>
          </cell>
          <cell r="H69">
            <v>2831</v>
          </cell>
          <cell r="I69">
            <v>1654</v>
          </cell>
          <cell r="J69">
            <v>1549</v>
          </cell>
          <cell r="K69">
            <v>3203</v>
          </cell>
          <cell r="L69">
            <v>1617</v>
          </cell>
          <cell r="M69">
            <v>1531</v>
          </cell>
          <cell r="N69">
            <v>3148</v>
          </cell>
        </row>
        <row r="70">
          <cell r="B70" t="str">
            <v>370: Barnsley</v>
          </cell>
          <cell r="C70">
            <v>993.0000000000008</v>
          </cell>
          <cell r="D70">
            <v>1036</v>
          </cell>
          <cell r="E70">
            <v>2029</v>
          </cell>
          <cell r="F70">
            <v>947</v>
          </cell>
          <cell r="G70">
            <v>1024</v>
          </cell>
          <cell r="H70">
            <v>1971</v>
          </cell>
          <cell r="I70">
            <v>1154</v>
          </cell>
          <cell r="J70">
            <v>1098</v>
          </cell>
          <cell r="K70">
            <v>2252</v>
          </cell>
          <cell r="L70">
            <v>1142</v>
          </cell>
          <cell r="M70">
            <v>1078</v>
          </cell>
          <cell r="N70">
            <v>2220</v>
          </cell>
        </row>
        <row r="71">
          <cell r="B71" t="str">
            <v>371: Doncaster</v>
          </cell>
          <cell r="C71">
            <v>1336</v>
          </cell>
          <cell r="D71">
            <v>1424</v>
          </cell>
          <cell r="E71">
            <v>2760</v>
          </cell>
          <cell r="F71">
            <v>1260</v>
          </cell>
          <cell r="G71">
            <v>1405</v>
          </cell>
          <cell r="H71">
            <v>2665</v>
          </cell>
          <cell r="I71">
            <v>1529</v>
          </cell>
          <cell r="J71">
            <v>1502</v>
          </cell>
          <cell r="K71">
            <v>3031</v>
          </cell>
          <cell r="L71">
            <v>1519</v>
          </cell>
          <cell r="M71">
            <v>1494</v>
          </cell>
          <cell r="N71">
            <v>3013</v>
          </cell>
        </row>
        <row r="72">
          <cell r="B72" t="str">
            <v>372: Rotherham</v>
          </cell>
          <cell r="C72">
            <v>1127</v>
          </cell>
          <cell r="D72">
            <v>1328</v>
          </cell>
          <cell r="E72">
            <v>2455</v>
          </cell>
          <cell r="F72">
            <v>1110</v>
          </cell>
          <cell r="G72">
            <v>1332</v>
          </cell>
          <cell r="H72">
            <v>2442</v>
          </cell>
          <cell r="I72">
            <v>1294</v>
          </cell>
          <cell r="J72">
            <v>1394</v>
          </cell>
          <cell r="K72">
            <v>2688</v>
          </cell>
          <cell r="L72">
            <v>1272</v>
          </cell>
          <cell r="M72">
            <v>1395</v>
          </cell>
          <cell r="N72">
            <v>2667</v>
          </cell>
        </row>
        <row r="73">
          <cell r="B73" t="str">
            <v>373: Sheffield</v>
          </cell>
          <cell r="C73">
            <v>2094</v>
          </cell>
          <cell r="D73">
            <v>2239</v>
          </cell>
          <cell r="E73">
            <v>4332.9999999999945</v>
          </cell>
          <cell r="F73">
            <v>2002</v>
          </cell>
          <cell r="G73">
            <v>2234.0000000000064</v>
          </cell>
          <cell r="H73">
            <v>4236.0000000000082</v>
          </cell>
          <cell r="I73">
            <v>2456</v>
          </cell>
          <cell r="J73">
            <v>2410</v>
          </cell>
          <cell r="K73">
            <v>4866</v>
          </cell>
          <cell r="L73">
            <v>2397</v>
          </cell>
          <cell r="M73">
            <v>2353</v>
          </cell>
          <cell r="N73">
            <v>4750.0000000000055</v>
          </cell>
        </row>
        <row r="74">
          <cell r="B74" t="str">
            <v>380: Bradford</v>
          </cell>
          <cell r="C74">
            <v>2626.9999999999941</v>
          </cell>
          <cell r="D74">
            <v>2780</v>
          </cell>
          <cell r="E74">
            <v>5407</v>
          </cell>
          <cell r="F74">
            <v>2450</v>
          </cell>
          <cell r="G74">
            <v>2742</v>
          </cell>
          <cell r="H74">
            <v>5192</v>
          </cell>
          <cell r="I74">
            <v>2905</v>
          </cell>
          <cell r="J74">
            <v>2864</v>
          </cell>
          <cell r="K74">
            <v>5769</v>
          </cell>
          <cell r="L74">
            <v>2790</v>
          </cell>
          <cell r="M74">
            <v>2799</v>
          </cell>
          <cell r="N74">
            <v>5588.9999999999845</v>
          </cell>
        </row>
        <row r="75">
          <cell r="B75" t="str">
            <v>381: Calderdale</v>
          </cell>
          <cell r="C75">
            <v>1075</v>
          </cell>
          <cell r="D75">
            <v>1050</v>
          </cell>
          <cell r="E75">
            <v>2125</v>
          </cell>
          <cell r="F75">
            <v>1025</v>
          </cell>
          <cell r="G75">
            <v>1021</v>
          </cell>
          <cell r="H75">
            <v>2046</v>
          </cell>
          <cell r="I75">
            <v>1170</v>
          </cell>
          <cell r="J75">
            <v>1083</v>
          </cell>
          <cell r="K75">
            <v>2253</v>
          </cell>
          <cell r="L75">
            <v>1156</v>
          </cell>
          <cell r="M75">
            <v>1058</v>
          </cell>
          <cell r="N75">
            <v>2214</v>
          </cell>
        </row>
        <row r="76">
          <cell r="B76" t="str">
            <v>382: Kirklees</v>
          </cell>
          <cell r="C76">
            <v>2020</v>
          </cell>
          <cell r="D76">
            <v>2114</v>
          </cell>
          <cell r="E76">
            <v>4134</v>
          </cell>
          <cell r="F76">
            <v>1892</v>
          </cell>
          <cell r="G76">
            <v>2066</v>
          </cell>
          <cell r="H76">
            <v>3957.9999999999864</v>
          </cell>
          <cell r="I76">
            <v>2198</v>
          </cell>
          <cell r="J76">
            <v>2166</v>
          </cell>
          <cell r="K76">
            <v>4364</v>
          </cell>
          <cell r="L76">
            <v>2180</v>
          </cell>
          <cell r="M76">
            <v>2127.9999999999945</v>
          </cell>
          <cell r="N76">
            <v>4308</v>
          </cell>
        </row>
        <row r="77">
          <cell r="B77" t="str">
            <v>383: Leeds</v>
          </cell>
          <cell r="C77">
            <v>3150</v>
          </cell>
          <cell r="D77">
            <v>3294</v>
          </cell>
          <cell r="E77">
            <v>6444</v>
          </cell>
          <cell r="F77">
            <v>2947.999999999995</v>
          </cell>
          <cell r="G77">
            <v>3228</v>
          </cell>
          <cell r="H77">
            <v>6176.00000000001</v>
          </cell>
          <cell r="I77">
            <v>3413.0000000000068</v>
          </cell>
          <cell r="J77">
            <v>3381</v>
          </cell>
          <cell r="K77">
            <v>6794.0000000000146</v>
          </cell>
          <cell r="L77">
            <v>3367</v>
          </cell>
          <cell r="M77">
            <v>3323</v>
          </cell>
          <cell r="N77">
            <v>6690</v>
          </cell>
        </row>
        <row r="78">
          <cell r="B78" t="str">
            <v>384: Wakefield</v>
          </cell>
          <cell r="C78">
            <v>1514</v>
          </cell>
          <cell r="D78">
            <v>1670</v>
          </cell>
          <cell r="E78">
            <v>3184</v>
          </cell>
          <cell r="F78">
            <v>1442</v>
          </cell>
          <cell r="G78">
            <v>1639</v>
          </cell>
          <cell r="H78">
            <v>3081</v>
          </cell>
          <cell r="I78">
            <v>1644</v>
          </cell>
          <cell r="J78">
            <v>1727</v>
          </cell>
          <cell r="K78">
            <v>3370.9999999999936</v>
          </cell>
          <cell r="L78">
            <v>1639</v>
          </cell>
          <cell r="M78">
            <v>1700</v>
          </cell>
          <cell r="N78">
            <v>3339</v>
          </cell>
        </row>
        <row r="79">
          <cell r="B79" t="str">
            <v>390: Gateshead</v>
          </cell>
          <cell r="C79">
            <v>853</v>
          </cell>
          <cell r="D79">
            <v>893.00000000000114</v>
          </cell>
          <cell r="E79">
            <v>1746</v>
          </cell>
          <cell r="F79">
            <v>820.9999999999992</v>
          </cell>
          <cell r="G79">
            <v>872</v>
          </cell>
          <cell r="H79">
            <v>1693</v>
          </cell>
          <cell r="I79">
            <v>933</v>
          </cell>
          <cell r="J79">
            <v>921</v>
          </cell>
          <cell r="K79">
            <v>1854</v>
          </cell>
          <cell r="L79">
            <v>940</v>
          </cell>
          <cell r="M79">
            <v>917</v>
          </cell>
          <cell r="N79">
            <v>1857</v>
          </cell>
        </row>
        <row r="80">
          <cell r="B80" t="str">
            <v>391: Newcastle upon Tyne</v>
          </cell>
          <cell r="C80">
            <v>1032</v>
          </cell>
          <cell r="D80">
            <v>1060</v>
          </cell>
          <cell r="E80">
            <v>2092</v>
          </cell>
          <cell r="F80">
            <v>966</v>
          </cell>
          <cell r="G80">
            <v>1029</v>
          </cell>
          <cell r="H80">
            <v>1995</v>
          </cell>
          <cell r="I80">
            <v>1162</v>
          </cell>
          <cell r="J80">
            <v>1088</v>
          </cell>
          <cell r="K80">
            <v>2250</v>
          </cell>
          <cell r="L80">
            <v>1142</v>
          </cell>
          <cell r="M80">
            <v>1071</v>
          </cell>
          <cell r="N80">
            <v>2213</v>
          </cell>
        </row>
        <row r="81">
          <cell r="B81" t="str">
            <v>392: North Tyneside</v>
          </cell>
          <cell r="C81">
            <v>925</v>
          </cell>
          <cell r="D81">
            <v>902.00000000000148</v>
          </cell>
          <cell r="E81">
            <v>1827</v>
          </cell>
          <cell r="F81">
            <v>894.9999999999992</v>
          </cell>
          <cell r="G81">
            <v>874.99999999999943</v>
          </cell>
          <cell r="H81">
            <v>1770</v>
          </cell>
          <cell r="I81">
            <v>992</v>
          </cell>
          <cell r="J81">
            <v>910</v>
          </cell>
          <cell r="K81">
            <v>1902</v>
          </cell>
          <cell r="L81">
            <v>979</v>
          </cell>
          <cell r="M81">
            <v>913</v>
          </cell>
          <cell r="N81">
            <v>1892</v>
          </cell>
        </row>
        <row r="82">
          <cell r="B82" t="str">
            <v>393: South Tyneside</v>
          </cell>
          <cell r="C82">
            <v>685</v>
          </cell>
          <cell r="D82">
            <v>686.99999999999932</v>
          </cell>
          <cell r="E82">
            <v>1372</v>
          </cell>
          <cell r="F82">
            <v>635.99999999999943</v>
          </cell>
          <cell r="G82">
            <v>668.99999999999943</v>
          </cell>
          <cell r="H82">
            <v>1305</v>
          </cell>
          <cell r="I82">
            <v>747</v>
          </cell>
          <cell r="J82">
            <v>686.99999999999943</v>
          </cell>
          <cell r="K82">
            <v>1434</v>
          </cell>
          <cell r="L82">
            <v>735</v>
          </cell>
          <cell r="M82">
            <v>683</v>
          </cell>
          <cell r="N82">
            <v>1418</v>
          </cell>
        </row>
        <row r="83">
          <cell r="B83" t="str">
            <v>394: Sunderland</v>
          </cell>
          <cell r="C83">
            <v>1219</v>
          </cell>
          <cell r="D83">
            <v>1257</v>
          </cell>
          <cell r="E83">
            <v>2476</v>
          </cell>
          <cell r="F83">
            <v>1145</v>
          </cell>
          <cell r="G83">
            <v>1237</v>
          </cell>
          <cell r="H83">
            <v>2382</v>
          </cell>
          <cell r="I83">
            <v>1376</v>
          </cell>
          <cell r="J83">
            <v>1307</v>
          </cell>
          <cell r="K83">
            <v>2683</v>
          </cell>
          <cell r="L83">
            <v>1353</v>
          </cell>
          <cell r="M83">
            <v>1298</v>
          </cell>
          <cell r="N83">
            <v>2651</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736</v>
          </cell>
          <cell r="D85">
            <v>738</v>
          </cell>
          <cell r="E85">
            <v>1474</v>
          </cell>
          <cell r="F85">
            <v>702</v>
          </cell>
          <cell r="G85">
            <v>740</v>
          </cell>
          <cell r="H85">
            <v>1442</v>
          </cell>
          <cell r="I85">
            <v>802.99999999999886</v>
          </cell>
          <cell r="J85">
            <v>758</v>
          </cell>
          <cell r="K85">
            <v>1561</v>
          </cell>
          <cell r="L85">
            <v>785</v>
          </cell>
          <cell r="M85">
            <v>756</v>
          </cell>
          <cell r="N85">
            <v>1541</v>
          </cell>
        </row>
        <row r="86">
          <cell r="B86" t="str">
            <v>801: Bristol,City of</v>
          </cell>
          <cell r="C86">
            <v>1480</v>
          </cell>
          <cell r="D86">
            <v>1651</v>
          </cell>
          <cell r="E86">
            <v>3131</v>
          </cell>
          <cell r="F86">
            <v>1334</v>
          </cell>
          <cell r="G86">
            <v>1573</v>
          </cell>
          <cell r="H86">
            <v>2906.9999999999927</v>
          </cell>
          <cell r="I86">
            <v>1695</v>
          </cell>
          <cell r="J86">
            <v>1727</v>
          </cell>
          <cell r="K86">
            <v>3422</v>
          </cell>
          <cell r="L86">
            <v>1688</v>
          </cell>
          <cell r="M86">
            <v>1721</v>
          </cell>
          <cell r="N86">
            <v>3409</v>
          </cell>
        </row>
        <row r="87">
          <cell r="B87" t="str">
            <v>802: North Somerset</v>
          </cell>
          <cell r="C87">
            <v>867.00000000000057</v>
          </cell>
          <cell r="D87">
            <v>897.99999999999909</v>
          </cell>
          <cell r="E87">
            <v>1765</v>
          </cell>
          <cell r="F87">
            <v>825.99999999999898</v>
          </cell>
          <cell r="G87">
            <v>895</v>
          </cell>
          <cell r="H87">
            <v>1721</v>
          </cell>
          <cell r="I87">
            <v>958.99999999999943</v>
          </cell>
          <cell r="J87">
            <v>936.00000000000102</v>
          </cell>
          <cell r="K87">
            <v>1895</v>
          </cell>
          <cell r="L87">
            <v>954.00000000000057</v>
          </cell>
          <cell r="M87">
            <v>944</v>
          </cell>
          <cell r="N87">
            <v>1898</v>
          </cell>
        </row>
        <row r="88">
          <cell r="B88" t="str">
            <v>803: South Gloucestershire</v>
          </cell>
          <cell r="C88">
            <v>1334</v>
          </cell>
          <cell r="D88">
            <v>1344</v>
          </cell>
          <cell r="E88">
            <v>2678</v>
          </cell>
          <cell r="F88">
            <v>1251</v>
          </cell>
          <cell r="G88">
            <v>1322</v>
          </cell>
          <cell r="H88">
            <v>2573</v>
          </cell>
          <cell r="I88">
            <v>1427</v>
          </cell>
          <cell r="J88">
            <v>1369</v>
          </cell>
          <cell r="K88">
            <v>2796</v>
          </cell>
          <cell r="L88">
            <v>1433</v>
          </cell>
          <cell r="M88">
            <v>1359</v>
          </cell>
          <cell r="N88">
            <v>2792</v>
          </cell>
        </row>
        <row r="89">
          <cell r="B89" t="str">
            <v>805: Hartlepool</v>
          </cell>
          <cell r="C89">
            <v>435</v>
          </cell>
          <cell r="D89">
            <v>502</v>
          </cell>
          <cell r="E89">
            <v>936.99999999999932</v>
          </cell>
          <cell r="F89">
            <v>413</v>
          </cell>
          <cell r="G89">
            <v>488</v>
          </cell>
          <cell r="H89">
            <v>900.99999999999932</v>
          </cell>
          <cell r="I89">
            <v>492</v>
          </cell>
          <cell r="J89">
            <v>516</v>
          </cell>
          <cell r="K89">
            <v>1008</v>
          </cell>
          <cell r="L89">
            <v>480</v>
          </cell>
          <cell r="M89">
            <v>516</v>
          </cell>
          <cell r="N89">
            <v>996</v>
          </cell>
        </row>
        <row r="90">
          <cell r="B90" t="str">
            <v>806: Middlesbrough</v>
          </cell>
          <cell r="C90">
            <v>602</v>
          </cell>
          <cell r="D90">
            <v>704</v>
          </cell>
          <cell r="E90">
            <v>1306</v>
          </cell>
          <cell r="F90">
            <v>570</v>
          </cell>
          <cell r="G90">
            <v>698</v>
          </cell>
          <cell r="H90">
            <v>1268</v>
          </cell>
          <cell r="I90">
            <v>676.99999999999932</v>
          </cell>
          <cell r="J90">
            <v>734</v>
          </cell>
          <cell r="K90">
            <v>1411</v>
          </cell>
          <cell r="L90">
            <v>669</v>
          </cell>
          <cell r="M90">
            <v>718.99999999999943</v>
          </cell>
          <cell r="N90">
            <v>1388</v>
          </cell>
        </row>
        <row r="91">
          <cell r="B91" t="str">
            <v>807: Redcar and Cleveland</v>
          </cell>
          <cell r="C91">
            <v>670</v>
          </cell>
          <cell r="D91">
            <v>707</v>
          </cell>
          <cell r="E91">
            <v>1377</v>
          </cell>
          <cell r="F91">
            <v>632</v>
          </cell>
          <cell r="G91">
            <v>698</v>
          </cell>
          <cell r="H91">
            <v>1330</v>
          </cell>
          <cell r="I91">
            <v>742</v>
          </cell>
          <cell r="J91">
            <v>730</v>
          </cell>
          <cell r="K91">
            <v>1472</v>
          </cell>
          <cell r="L91">
            <v>716.99999999999932</v>
          </cell>
          <cell r="M91">
            <v>723</v>
          </cell>
          <cell r="N91">
            <v>1440</v>
          </cell>
        </row>
        <row r="92">
          <cell r="B92" t="str">
            <v>808: Stockton-on-Tees</v>
          </cell>
          <cell r="C92">
            <v>931</v>
          </cell>
          <cell r="D92">
            <v>974</v>
          </cell>
          <cell r="E92">
            <v>1905</v>
          </cell>
          <cell r="F92">
            <v>889</v>
          </cell>
          <cell r="G92">
            <v>958.00000000000057</v>
          </cell>
          <cell r="H92">
            <v>1847</v>
          </cell>
          <cell r="I92">
            <v>1034</v>
          </cell>
          <cell r="J92">
            <v>1007</v>
          </cell>
          <cell r="K92">
            <v>2041</v>
          </cell>
          <cell r="L92">
            <v>1007</v>
          </cell>
          <cell r="M92">
            <v>989.9999999999992</v>
          </cell>
          <cell r="N92">
            <v>1997</v>
          </cell>
        </row>
        <row r="93">
          <cell r="B93" t="str">
            <v>810: Kingston Upon Hull,City of</v>
          </cell>
          <cell r="C93">
            <v>1066</v>
          </cell>
          <cell r="D93">
            <v>1059</v>
          </cell>
          <cell r="E93">
            <v>2125</v>
          </cell>
          <cell r="F93">
            <v>965.99999999999875</v>
          </cell>
          <cell r="G93">
            <v>1020</v>
          </cell>
          <cell r="H93">
            <v>1986</v>
          </cell>
          <cell r="I93">
            <v>1196</v>
          </cell>
          <cell r="J93">
            <v>1112</v>
          </cell>
          <cell r="K93">
            <v>2308</v>
          </cell>
          <cell r="L93">
            <v>1192</v>
          </cell>
          <cell r="M93">
            <v>1109</v>
          </cell>
          <cell r="N93">
            <v>2301</v>
          </cell>
        </row>
        <row r="94">
          <cell r="B94" t="str">
            <v>811: East Riding of Yorkshire</v>
          </cell>
          <cell r="C94">
            <v>1532</v>
          </cell>
          <cell r="D94">
            <v>1588</v>
          </cell>
          <cell r="E94">
            <v>3120</v>
          </cell>
          <cell r="F94">
            <v>1455</v>
          </cell>
          <cell r="G94">
            <v>1565</v>
          </cell>
          <cell r="H94">
            <v>3020</v>
          </cell>
          <cell r="I94">
            <v>1656</v>
          </cell>
          <cell r="J94">
            <v>1611</v>
          </cell>
          <cell r="K94">
            <v>3267</v>
          </cell>
          <cell r="L94">
            <v>1663</v>
          </cell>
          <cell r="M94">
            <v>1624</v>
          </cell>
          <cell r="N94">
            <v>3287</v>
          </cell>
        </row>
        <row r="95">
          <cell r="B95" t="str">
            <v>812: North East Lincolnshire</v>
          </cell>
          <cell r="C95">
            <v>759.99999999999943</v>
          </cell>
          <cell r="D95">
            <v>816.00000000000068</v>
          </cell>
          <cell r="E95">
            <v>1576</v>
          </cell>
          <cell r="F95">
            <v>710.00000000000068</v>
          </cell>
          <cell r="G95">
            <v>800</v>
          </cell>
          <cell r="H95">
            <v>1510</v>
          </cell>
          <cell r="I95">
            <v>860</v>
          </cell>
          <cell r="J95">
            <v>843</v>
          </cell>
          <cell r="K95">
            <v>1703</v>
          </cell>
          <cell r="L95">
            <v>853.00000000000068</v>
          </cell>
          <cell r="M95">
            <v>847</v>
          </cell>
          <cell r="N95">
            <v>1700</v>
          </cell>
        </row>
        <row r="96">
          <cell r="B96" t="str">
            <v>813: North Lincolnshire</v>
          </cell>
          <cell r="C96">
            <v>736.99999999999943</v>
          </cell>
          <cell r="D96">
            <v>720</v>
          </cell>
          <cell r="E96">
            <v>1457</v>
          </cell>
          <cell r="F96">
            <v>669.99999999999909</v>
          </cell>
          <cell r="G96">
            <v>697</v>
          </cell>
          <cell r="H96">
            <v>1367</v>
          </cell>
          <cell r="I96">
            <v>809</v>
          </cell>
          <cell r="J96">
            <v>746</v>
          </cell>
          <cell r="K96">
            <v>1555</v>
          </cell>
          <cell r="L96">
            <v>794.00000000000091</v>
          </cell>
          <cell r="M96">
            <v>758.00000000000057</v>
          </cell>
          <cell r="N96">
            <v>1552</v>
          </cell>
        </row>
        <row r="97">
          <cell r="B97" t="str">
            <v>815: North Yorkshire</v>
          </cell>
          <cell r="C97">
            <v>2554</v>
          </cell>
          <cell r="D97">
            <v>2600</v>
          </cell>
          <cell r="E97">
            <v>5154</v>
          </cell>
          <cell r="F97">
            <v>2421</v>
          </cell>
          <cell r="G97">
            <v>2568</v>
          </cell>
          <cell r="H97">
            <v>4988.9999999999936</v>
          </cell>
          <cell r="I97">
            <v>2803</v>
          </cell>
          <cell r="J97">
            <v>2677</v>
          </cell>
          <cell r="K97">
            <v>5479.9999999999945</v>
          </cell>
          <cell r="L97">
            <v>2820</v>
          </cell>
          <cell r="M97">
            <v>2684</v>
          </cell>
          <cell r="N97">
            <v>5504</v>
          </cell>
        </row>
        <row r="98">
          <cell r="B98" t="str">
            <v>816: York</v>
          </cell>
          <cell r="C98">
            <v>777</v>
          </cell>
          <cell r="D98">
            <v>819</v>
          </cell>
          <cell r="E98">
            <v>1596</v>
          </cell>
          <cell r="F98">
            <v>728</v>
          </cell>
          <cell r="G98">
            <v>795.00000000000057</v>
          </cell>
          <cell r="H98">
            <v>1523</v>
          </cell>
          <cell r="I98">
            <v>825</v>
          </cell>
          <cell r="J98">
            <v>818</v>
          </cell>
          <cell r="K98">
            <v>1643</v>
          </cell>
          <cell r="L98">
            <v>836</v>
          </cell>
          <cell r="M98">
            <v>834</v>
          </cell>
          <cell r="N98">
            <v>1670</v>
          </cell>
        </row>
        <row r="99">
          <cell r="B99" t="str">
            <v>820: Bedfordshire</v>
          </cell>
          <cell r="C99">
            <v>2159</v>
          </cell>
          <cell r="D99">
            <v>2172</v>
          </cell>
          <cell r="E99">
            <v>4331.0000000000055</v>
          </cell>
          <cell r="F99">
            <v>2061</v>
          </cell>
          <cell r="G99">
            <v>2137</v>
          </cell>
          <cell r="H99">
            <v>4198</v>
          </cell>
          <cell r="I99">
            <v>2296</v>
          </cell>
          <cell r="J99">
            <v>2219</v>
          </cell>
          <cell r="K99">
            <v>4515</v>
          </cell>
          <cell r="L99">
            <v>2254</v>
          </cell>
          <cell r="M99">
            <v>2162</v>
          </cell>
          <cell r="N99">
            <v>4416</v>
          </cell>
        </row>
        <row r="100">
          <cell r="B100" t="str">
            <v>821: Luton</v>
          </cell>
          <cell r="C100">
            <v>1053</v>
          </cell>
          <cell r="D100">
            <v>1049</v>
          </cell>
          <cell r="E100">
            <v>2102</v>
          </cell>
          <cell r="F100">
            <v>991</v>
          </cell>
          <cell r="G100">
            <v>1020</v>
          </cell>
          <cell r="H100">
            <v>2011</v>
          </cell>
          <cell r="I100">
            <v>1153</v>
          </cell>
          <cell r="J100">
            <v>1075</v>
          </cell>
          <cell r="K100">
            <v>2228</v>
          </cell>
          <cell r="L100">
            <v>1084</v>
          </cell>
          <cell r="M100">
            <v>1036</v>
          </cell>
          <cell r="N100">
            <v>2120</v>
          </cell>
        </row>
        <row r="101">
          <cell r="B101" t="str">
            <v>825: Buckinghamshire</v>
          </cell>
          <cell r="C101">
            <v>2518</v>
          </cell>
          <cell r="D101">
            <v>2449</v>
          </cell>
          <cell r="E101">
            <v>4967.0000000000064</v>
          </cell>
          <cell r="F101">
            <v>2397</v>
          </cell>
          <cell r="G101">
            <v>2404</v>
          </cell>
          <cell r="H101">
            <v>4801.0000000000073</v>
          </cell>
          <cell r="I101">
            <v>2695.0000000000091</v>
          </cell>
          <cell r="J101">
            <v>2515</v>
          </cell>
          <cell r="K101">
            <v>5210</v>
          </cell>
          <cell r="L101">
            <v>2690</v>
          </cell>
          <cell r="M101">
            <v>2496</v>
          </cell>
          <cell r="N101">
            <v>5186.0000000000073</v>
          </cell>
        </row>
        <row r="102">
          <cell r="B102" t="str">
            <v>826: Milton Keynes</v>
          </cell>
          <cell r="C102">
            <v>1173</v>
          </cell>
          <cell r="D102">
            <v>1222</v>
          </cell>
          <cell r="E102">
            <v>2395</v>
          </cell>
          <cell r="F102">
            <v>1111</v>
          </cell>
          <cell r="G102">
            <v>1200</v>
          </cell>
          <cell r="H102">
            <v>2311</v>
          </cell>
          <cell r="I102">
            <v>1312</v>
          </cell>
          <cell r="J102">
            <v>1285</v>
          </cell>
          <cell r="K102">
            <v>2597</v>
          </cell>
          <cell r="L102">
            <v>1296</v>
          </cell>
          <cell r="M102">
            <v>1282</v>
          </cell>
          <cell r="N102">
            <v>2578</v>
          </cell>
        </row>
        <row r="103">
          <cell r="B103" t="str">
            <v>830: Derbyshire</v>
          </cell>
          <cell r="C103">
            <v>3661.9999999999936</v>
          </cell>
          <cell r="D103">
            <v>3792.0000000000059</v>
          </cell>
          <cell r="E103">
            <v>7453.9999999999927</v>
          </cell>
          <cell r="F103">
            <v>3499</v>
          </cell>
          <cell r="G103">
            <v>3748</v>
          </cell>
          <cell r="H103">
            <v>7247</v>
          </cell>
          <cell r="I103">
            <v>3922</v>
          </cell>
          <cell r="J103">
            <v>3894.0000000000055</v>
          </cell>
          <cell r="K103">
            <v>7815.9999999999927</v>
          </cell>
          <cell r="L103">
            <v>3932</v>
          </cell>
          <cell r="M103">
            <v>3857</v>
          </cell>
          <cell r="N103">
            <v>7789</v>
          </cell>
        </row>
        <row r="104">
          <cell r="B104" t="str">
            <v>831: Derby</v>
          </cell>
          <cell r="C104">
            <v>1156</v>
          </cell>
          <cell r="D104">
            <v>1169</v>
          </cell>
          <cell r="E104">
            <v>2325</v>
          </cell>
          <cell r="F104">
            <v>1107</v>
          </cell>
          <cell r="G104">
            <v>1150</v>
          </cell>
          <cell r="H104">
            <v>2257</v>
          </cell>
          <cell r="I104">
            <v>1330</v>
          </cell>
          <cell r="J104">
            <v>1230</v>
          </cell>
          <cell r="K104">
            <v>2560</v>
          </cell>
          <cell r="L104">
            <v>1287</v>
          </cell>
          <cell r="M104">
            <v>1176</v>
          </cell>
          <cell r="N104">
            <v>2463</v>
          </cell>
        </row>
        <row r="105">
          <cell r="B105" t="str">
            <v>835: Dorset</v>
          </cell>
          <cell r="C105">
            <v>1676</v>
          </cell>
          <cell r="D105">
            <v>1734</v>
          </cell>
          <cell r="E105">
            <v>3410</v>
          </cell>
          <cell r="F105">
            <v>1612</v>
          </cell>
          <cell r="G105">
            <v>1729</v>
          </cell>
          <cell r="H105">
            <v>3341</v>
          </cell>
          <cell r="I105">
            <v>1804</v>
          </cell>
          <cell r="J105">
            <v>1774</v>
          </cell>
          <cell r="K105">
            <v>3578</v>
          </cell>
          <cell r="L105">
            <v>1819</v>
          </cell>
          <cell r="M105">
            <v>1773</v>
          </cell>
          <cell r="N105">
            <v>3592</v>
          </cell>
        </row>
        <row r="106">
          <cell r="B106" t="str">
            <v>836: Poole</v>
          </cell>
          <cell r="C106">
            <v>548</v>
          </cell>
          <cell r="D106">
            <v>623</v>
          </cell>
          <cell r="E106">
            <v>1171</v>
          </cell>
          <cell r="F106">
            <v>538.00000000000057</v>
          </cell>
          <cell r="G106">
            <v>624</v>
          </cell>
          <cell r="H106">
            <v>1162</v>
          </cell>
          <cell r="I106">
            <v>602</v>
          </cell>
          <cell r="J106">
            <v>649</v>
          </cell>
          <cell r="K106">
            <v>1251</v>
          </cell>
          <cell r="L106">
            <v>585</v>
          </cell>
          <cell r="M106">
            <v>642</v>
          </cell>
          <cell r="N106">
            <v>1227</v>
          </cell>
        </row>
        <row r="107">
          <cell r="B107" t="str">
            <v>837: Bournemouth</v>
          </cell>
          <cell r="C107">
            <v>663.0000000000008</v>
          </cell>
          <cell r="D107">
            <v>636</v>
          </cell>
          <cell r="E107">
            <v>1299</v>
          </cell>
          <cell r="F107">
            <v>614.00000000000091</v>
          </cell>
          <cell r="G107">
            <v>636</v>
          </cell>
          <cell r="H107">
            <v>1250</v>
          </cell>
          <cell r="I107">
            <v>720.9999999999992</v>
          </cell>
          <cell r="J107">
            <v>660</v>
          </cell>
          <cell r="K107">
            <v>1381</v>
          </cell>
          <cell r="L107">
            <v>696</v>
          </cell>
          <cell r="M107">
            <v>659</v>
          </cell>
          <cell r="N107">
            <v>1355</v>
          </cell>
        </row>
        <row r="108">
          <cell r="B108" t="str">
            <v>840: Durham</v>
          </cell>
          <cell r="C108">
            <v>2188</v>
          </cell>
          <cell r="D108">
            <v>2313</v>
          </cell>
          <cell r="E108">
            <v>4501</v>
          </cell>
          <cell r="F108">
            <v>2092</v>
          </cell>
          <cell r="G108">
            <v>2287</v>
          </cell>
          <cell r="H108">
            <v>4378.9999999999845</v>
          </cell>
          <cell r="I108">
            <v>2396</v>
          </cell>
          <cell r="J108">
            <v>2394</v>
          </cell>
          <cell r="K108">
            <v>4790</v>
          </cell>
          <cell r="L108">
            <v>2372</v>
          </cell>
          <cell r="M108">
            <v>2364</v>
          </cell>
          <cell r="N108">
            <v>4736</v>
          </cell>
        </row>
        <row r="109">
          <cell r="B109" t="str">
            <v>841: Darlington</v>
          </cell>
          <cell r="C109">
            <v>415</v>
          </cell>
          <cell r="D109">
            <v>568</v>
          </cell>
          <cell r="E109">
            <v>983</v>
          </cell>
          <cell r="F109">
            <v>403.99999999999949</v>
          </cell>
          <cell r="G109">
            <v>561</v>
          </cell>
          <cell r="H109">
            <v>964.99999999999909</v>
          </cell>
          <cell r="I109">
            <v>484</v>
          </cell>
          <cell r="J109">
            <v>584.99999999999943</v>
          </cell>
          <cell r="K109">
            <v>1069</v>
          </cell>
          <cell r="L109">
            <v>472</v>
          </cell>
          <cell r="M109">
            <v>576</v>
          </cell>
          <cell r="N109">
            <v>1048</v>
          </cell>
        </row>
        <row r="110">
          <cell r="B110" t="str">
            <v>845: East Sussex</v>
          </cell>
          <cell r="C110">
            <v>2044</v>
          </cell>
          <cell r="D110">
            <v>2134</v>
          </cell>
          <cell r="E110">
            <v>4178.0000000000055</v>
          </cell>
          <cell r="F110">
            <v>1923</v>
          </cell>
          <cell r="G110">
            <v>2086</v>
          </cell>
          <cell r="H110">
            <v>4009</v>
          </cell>
          <cell r="I110">
            <v>2326.9999999999945</v>
          </cell>
          <cell r="J110">
            <v>2227</v>
          </cell>
          <cell r="K110">
            <v>4554</v>
          </cell>
          <cell r="L110">
            <v>2282</v>
          </cell>
          <cell r="M110">
            <v>2198</v>
          </cell>
          <cell r="N110">
            <v>4480.0000000000082</v>
          </cell>
        </row>
        <row r="111">
          <cell r="B111" t="str">
            <v>846: Brighton and Hove</v>
          </cell>
          <cell r="C111">
            <v>978</v>
          </cell>
          <cell r="D111">
            <v>1011</v>
          </cell>
          <cell r="E111">
            <v>1989</v>
          </cell>
          <cell r="F111">
            <v>929</v>
          </cell>
          <cell r="G111">
            <v>1010</v>
          </cell>
          <cell r="H111">
            <v>1939</v>
          </cell>
          <cell r="I111">
            <v>1106</v>
          </cell>
          <cell r="J111">
            <v>1071</v>
          </cell>
          <cell r="K111">
            <v>2177</v>
          </cell>
          <cell r="L111">
            <v>1063</v>
          </cell>
          <cell r="M111">
            <v>1043</v>
          </cell>
          <cell r="N111">
            <v>2106</v>
          </cell>
        </row>
        <row r="112">
          <cell r="B112" t="str">
            <v>850: Hampshire</v>
          </cell>
          <cell r="C112">
            <v>6021</v>
          </cell>
          <cell r="D112">
            <v>6072</v>
          </cell>
          <cell r="E112">
            <v>12093</v>
          </cell>
          <cell r="F112">
            <v>5756.0000000000082</v>
          </cell>
          <cell r="G112">
            <v>6012</v>
          </cell>
          <cell r="H112">
            <v>11768</v>
          </cell>
          <cell r="I112">
            <v>6588.9999999999936</v>
          </cell>
          <cell r="J112">
            <v>6281.00000000001</v>
          </cell>
          <cell r="K112">
            <v>12870.000000000067</v>
          </cell>
          <cell r="L112">
            <v>6726</v>
          </cell>
          <cell r="M112">
            <v>6375</v>
          </cell>
          <cell r="N112">
            <v>13101</v>
          </cell>
        </row>
        <row r="113">
          <cell r="B113" t="str">
            <v>851: Portsmouth</v>
          </cell>
          <cell r="C113">
            <v>741.00000000000057</v>
          </cell>
          <cell r="D113">
            <v>817</v>
          </cell>
          <cell r="E113">
            <v>1558</v>
          </cell>
          <cell r="F113">
            <v>709.00000000000068</v>
          </cell>
          <cell r="G113">
            <v>816</v>
          </cell>
          <cell r="H113">
            <v>1525</v>
          </cell>
          <cell r="I113">
            <v>849.99999999999898</v>
          </cell>
          <cell r="J113">
            <v>895</v>
          </cell>
          <cell r="K113">
            <v>1745</v>
          </cell>
          <cell r="L113">
            <v>826</v>
          </cell>
          <cell r="M113">
            <v>875</v>
          </cell>
          <cell r="N113">
            <v>1701</v>
          </cell>
        </row>
        <row r="114">
          <cell r="B114" t="str">
            <v>852: Southampton</v>
          </cell>
          <cell r="C114">
            <v>872</v>
          </cell>
          <cell r="D114">
            <v>948</v>
          </cell>
          <cell r="E114">
            <v>1820</v>
          </cell>
          <cell r="F114">
            <v>835</v>
          </cell>
          <cell r="G114">
            <v>938</v>
          </cell>
          <cell r="H114">
            <v>1773</v>
          </cell>
          <cell r="I114">
            <v>991.00000000000114</v>
          </cell>
          <cell r="J114">
            <v>988.99999999999943</v>
          </cell>
          <cell r="K114">
            <v>1980</v>
          </cell>
          <cell r="L114">
            <v>986.00000000000114</v>
          </cell>
          <cell r="M114">
            <v>993</v>
          </cell>
          <cell r="N114">
            <v>1979</v>
          </cell>
        </row>
        <row r="115">
          <cell r="B115" t="str">
            <v>855: Leicestershire</v>
          </cell>
          <cell r="C115">
            <v>3052.9999999999941</v>
          </cell>
          <cell r="D115">
            <v>3199</v>
          </cell>
          <cell r="E115">
            <v>6251.9999999999764</v>
          </cell>
          <cell r="F115">
            <v>2917</v>
          </cell>
          <cell r="G115">
            <v>3162</v>
          </cell>
          <cell r="H115">
            <v>6078.9999999999827</v>
          </cell>
          <cell r="I115">
            <v>3337.0000000000059</v>
          </cell>
          <cell r="J115">
            <v>3260</v>
          </cell>
          <cell r="K115">
            <v>6597.0000000000246</v>
          </cell>
          <cell r="L115">
            <v>3358</v>
          </cell>
          <cell r="M115">
            <v>3273</v>
          </cell>
          <cell r="N115">
            <v>6631.0000000000136</v>
          </cell>
        </row>
        <row r="116">
          <cell r="B116" t="str">
            <v>856: Leicester</v>
          </cell>
          <cell r="C116">
            <v>1368</v>
          </cell>
          <cell r="D116">
            <v>1455</v>
          </cell>
          <cell r="E116">
            <v>2823</v>
          </cell>
          <cell r="F116">
            <v>1283</v>
          </cell>
          <cell r="G116">
            <v>1422</v>
          </cell>
          <cell r="H116">
            <v>2705</v>
          </cell>
          <cell r="I116">
            <v>1580</v>
          </cell>
          <cell r="J116">
            <v>1540</v>
          </cell>
          <cell r="K116">
            <v>3120</v>
          </cell>
          <cell r="L116">
            <v>1476</v>
          </cell>
          <cell r="M116">
            <v>1462</v>
          </cell>
          <cell r="N116">
            <v>2938.0000000000059</v>
          </cell>
        </row>
        <row r="117">
          <cell r="B117" t="str">
            <v>857: Rutland</v>
          </cell>
          <cell r="C117">
            <v>105</v>
          </cell>
          <cell r="D117">
            <v>113</v>
          </cell>
          <cell r="E117">
            <v>218</v>
          </cell>
          <cell r="F117">
            <v>97</v>
          </cell>
          <cell r="G117">
            <v>110</v>
          </cell>
          <cell r="H117">
            <v>207</v>
          </cell>
          <cell r="I117">
            <v>108</v>
          </cell>
          <cell r="J117">
            <v>113</v>
          </cell>
          <cell r="K117">
            <v>221</v>
          </cell>
          <cell r="L117">
            <v>108</v>
          </cell>
          <cell r="M117">
            <v>114</v>
          </cell>
          <cell r="N117">
            <v>222</v>
          </cell>
        </row>
        <row r="118">
          <cell r="B118" t="str">
            <v>860: Staffordshire</v>
          </cell>
          <cell r="C118">
            <v>3894.0000000000073</v>
          </cell>
          <cell r="D118">
            <v>3912</v>
          </cell>
          <cell r="E118">
            <v>7805.9999999999945</v>
          </cell>
          <cell r="F118">
            <v>3703</v>
          </cell>
          <cell r="G118">
            <v>3820</v>
          </cell>
          <cell r="H118">
            <v>7523.0000000000055</v>
          </cell>
          <cell r="I118">
            <v>4169.0000000000055</v>
          </cell>
          <cell r="J118">
            <v>3983.9999999999891</v>
          </cell>
          <cell r="K118">
            <v>8153</v>
          </cell>
          <cell r="L118">
            <v>4155</v>
          </cell>
          <cell r="M118">
            <v>3941</v>
          </cell>
          <cell r="N118">
            <v>8096</v>
          </cell>
        </row>
        <row r="119">
          <cell r="B119" t="str">
            <v>861: Stoke-on-Trent</v>
          </cell>
          <cell r="C119">
            <v>936.99999999999909</v>
          </cell>
          <cell r="D119">
            <v>1168</v>
          </cell>
          <cell r="E119">
            <v>2105</v>
          </cell>
          <cell r="F119">
            <v>867</v>
          </cell>
          <cell r="G119">
            <v>1123</v>
          </cell>
          <cell r="H119">
            <v>1990</v>
          </cell>
          <cell r="I119">
            <v>1050</v>
          </cell>
          <cell r="J119">
            <v>1195</v>
          </cell>
          <cell r="K119">
            <v>2245</v>
          </cell>
          <cell r="L119">
            <v>1033</v>
          </cell>
          <cell r="M119">
            <v>1173</v>
          </cell>
          <cell r="N119">
            <v>2206</v>
          </cell>
        </row>
        <row r="120">
          <cell r="B120" t="str">
            <v>865: Wiltshire</v>
          </cell>
          <cell r="C120">
            <v>2135</v>
          </cell>
          <cell r="D120">
            <v>2161</v>
          </cell>
          <cell r="E120">
            <v>4296</v>
          </cell>
          <cell r="F120">
            <v>1978</v>
          </cell>
          <cell r="G120">
            <v>2099</v>
          </cell>
          <cell r="H120">
            <v>4077</v>
          </cell>
          <cell r="I120">
            <v>2332</v>
          </cell>
          <cell r="J120">
            <v>2231</v>
          </cell>
          <cell r="K120">
            <v>4563.0000000000209</v>
          </cell>
          <cell r="L120">
            <v>2333</v>
          </cell>
          <cell r="M120">
            <v>2232</v>
          </cell>
          <cell r="N120">
            <v>4565.0000000000109</v>
          </cell>
        </row>
        <row r="121">
          <cell r="B121" t="str">
            <v>866: Swindon</v>
          </cell>
          <cell r="C121">
            <v>937</v>
          </cell>
          <cell r="D121">
            <v>1050</v>
          </cell>
          <cell r="E121">
            <v>1987</v>
          </cell>
          <cell r="F121">
            <v>866</v>
          </cell>
          <cell r="G121">
            <v>1030</v>
          </cell>
          <cell r="H121">
            <v>1896</v>
          </cell>
          <cell r="I121">
            <v>1044</v>
          </cell>
          <cell r="J121">
            <v>1084</v>
          </cell>
          <cell r="K121">
            <v>2128</v>
          </cell>
          <cell r="L121">
            <v>1020</v>
          </cell>
          <cell r="M121">
            <v>1073</v>
          </cell>
          <cell r="N121">
            <v>2093</v>
          </cell>
        </row>
        <row r="122">
          <cell r="B122" t="str">
            <v>867: Bracknell Forest</v>
          </cell>
          <cell r="C122">
            <v>517</v>
          </cell>
          <cell r="D122">
            <v>514.99999999999932</v>
          </cell>
          <cell r="E122">
            <v>1032</v>
          </cell>
          <cell r="F122">
            <v>490</v>
          </cell>
          <cell r="G122">
            <v>522</v>
          </cell>
          <cell r="H122">
            <v>1012</v>
          </cell>
          <cell r="I122">
            <v>576</v>
          </cell>
          <cell r="J122">
            <v>544</v>
          </cell>
          <cell r="K122">
            <v>1120</v>
          </cell>
          <cell r="L122">
            <v>583</v>
          </cell>
          <cell r="M122">
            <v>545</v>
          </cell>
          <cell r="N122">
            <v>1128</v>
          </cell>
        </row>
        <row r="123">
          <cell r="B123" t="str">
            <v>868: Windsor and Maidenhead</v>
          </cell>
          <cell r="C123">
            <v>623.00000000000068</v>
          </cell>
          <cell r="D123">
            <v>613</v>
          </cell>
          <cell r="E123">
            <v>1236</v>
          </cell>
          <cell r="F123">
            <v>594.99999999999932</v>
          </cell>
          <cell r="G123">
            <v>612</v>
          </cell>
          <cell r="H123">
            <v>1207</v>
          </cell>
          <cell r="I123">
            <v>671.99999999999932</v>
          </cell>
          <cell r="J123">
            <v>638</v>
          </cell>
          <cell r="K123">
            <v>1310</v>
          </cell>
          <cell r="L123">
            <v>673.99999999999943</v>
          </cell>
          <cell r="M123">
            <v>638</v>
          </cell>
          <cell r="N123">
            <v>1312</v>
          </cell>
        </row>
        <row r="124">
          <cell r="B124" t="str">
            <v>869: West Berkshire</v>
          </cell>
          <cell r="C124">
            <v>746</v>
          </cell>
          <cell r="D124">
            <v>761.99999999999943</v>
          </cell>
          <cell r="E124">
            <v>1508</v>
          </cell>
          <cell r="F124">
            <v>685</v>
          </cell>
          <cell r="G124">
            <v>738.0000000000008</v>
          </cell>
          <cell r="H124">
            <v>1423</v>
          </cell>
          <cell r="I124">
            <v>826</v>
          </cell>
          <cell r="J124">
            <v>796</v>
          </cell>
          <cell r="K124">
            <v>1622</v>
          </cell>
          <cell r="L124">
            <v>831.00000000000068</v>
          </cell>
          <cell r="M124">
            <v>803</v>
          </cell>
          <cell r="N124">
            <v>1634</v>
          </cell>
        </row>
        <row r="125">
          <cell r="B125" t="str">
            <v>870: Reading</v>
          </cell>
          <cell r="C125">
            <v>499</v>
          </cell>
          <cell r="D125">
            <v>572</v>
          </cell>
          <cell r="E125">
            <v>1071</v>
          </cell>
          <cell r="F125">
            <v>474</v>
          </cell>
          <cell r="G125">
            <v>552.9999999999992</v>
          </cell>
          <cell r="H125">
            <v>1027</v>
          </cell>
          <cell r="I125">
            <v>589</v>
          </cell>
          <cell r="J125">
            <v>619</v>
          </cell>
          <cell r="K125">
            <v>1208</v>
          </cell>
          <cell r="L125">
            <v>592</v>
          </cell>
          <cell r="M125">
            <v>611</v>
          </cell>
          <cell r="N125">
            <v>1203</v>
          </cell>
        </row>
        <row r="126">
          <cell r="B126" t="str">
            <v>871: Slough</v>
          </cell>
          <cell r="C126">
            <v>594</v>
          </cell>
          <cell r="D126">
            <v>639</v>
          </cell>
          <cell r="E126">
            <v>1233</v>
          </cell>
          <cell r="F126">
            <v>561</v>
          </cell>
          <cell r="G126">
            <v>628</v>
          </cell>
          <cell r="H126">
            <v>1189</v>
          </cell>
          <cell r="I126">
            <v>669.99999999999932</v>
          </cell>
          <cell r="J126">
            <v>658</v>
          </cell>
          <cell r="K126">
            <v>1328</v>
          </cell>
          <cell r="L126">
            <v>631.99999999999932</v>
          </cell>
          <cell r="M126">
            <v>639</v>
          </cell>
          <cell r="N126">
            <v>1271</v>
          </cell>
        </row>
        <row r="127">
          <cell r="B127" t="str">
            <v>872: Wokingham</v>
          </cell>
          <cell r="C127">
            <v>818.99999999999932</v>
          </cell>
          <cell r="D127">
            <v>781</v>
          </cell>
          <cell r="E127">
            <v>1600</v>
          </cell>
          <cell r="F127">
            <v>784</v>
          </cell>
          <cell r="G127">
            <v>765.99999999999932</v>
          </cell>
          <cell r="H127">
            <v>1550</v>
          </cell>
          <cell r="I127">
            <v>888.99999999999943</v>
          </cell>
          <cell r="J127">
            <v>804</v>
          </cell>
          <cell r="K127">
            <v>1693</v>
          </cell>
          <cell r="L127">
            <v>886</v>
          </cell>
          <cell r="M127">
            <v>806.00000000000091</v>
          </cell>
          <cell r="N127">
            <v>1692</v>
          </cell>
        </row>
        <row r="128">
          <cell r="B128" t="str">
            <v>873: Cambridgeshire</v>
          </cell>
          <cell r="C128">
            <v>2661.0000000000059</v>
          </cell>
          <cell r="D128">
            <v>2714</v>
          </cell>
          <cell r="E128">
            <v>5375.0000000000127</v>
          </cell>
          <cell r="F128">
            <v>2537</v>
          </cell>
          <cell r="G128">
            <v>2669</v>
          </cell>
          <cell r="H128">
            <v>5206.0000000000073</v>
          </cell>
          <cell r="I128">
            <v>2897</v>
          </cell>
          <cell r="J128">
            <v>2781</v>
          </cell>
          <cell r="K128">
            <v>5678</v>
          </cell>
          <cell r="L128">
            <v>2895</v>
          </cell>
          <cell r="M128">
            <v>2775</v>
          </cell>
          <cell r="N128">
            <v>5669.9999999999936</v>
          </cell>
        </row>
        <row r="129">
          <cell r="B129" t="str">
            <v>874: Peterborough</v>
          </cell>
          <cell r="C129">
            <v>838.00000000000057</v>
          </cell>
          <cell r="D129">
            <v>795.0000000000008</v>
          </cell>
          <cell r="E129">
            <v>1633</v>
          </cell>
          <cell r="F129">
            <v>779.00000000000136</v>
          </cell>
          <cell r="G129">
            <v>761</v>
          </cell>
          <cell r="H129">
            <v>1540</v>
          </cell>
          <cell r="I129">
            <v>971.99999999999875</v>
          </cell>
          <cell r="J129">
            <v>842</v>
          </cell>
          <cell r="K129">
            <v>1814</v>
          </cell>
          <cell r="L129">
            <v>924.9999999999992</v>
          </cell>
          <cell r="M129">
            <v>814.99999999999932</v>
          </cell>
          <cell r="N129">
            <v>1740</v>
          </cell>
        </row>
        <row r="130">
          <cell r="B130" t="str">
            <v>875: Cheshire</v>
          </cell>
          <cell r="C130">
            <v>3193</v>
          </cell>
          <cell r="D130">
            <v>3239</v>
          </cell>
          <cell r="E130">
            <v>6432.0000000000109</v>
          </cell>
          <cell r="F130">
            <v>3055</v>
          </cell>
          <cell r="G130">
            <v>3203.000000000005</v>
          </cell>
          <cell r="H130">
            <v>6258.0000000000082</v>
          </cell>
          <cell r="I130">
            <v>3516.0000000000118</v>
          </cell>
          <cell r="J130">
            <v>3353</v>
          </cell>
          <cell r="K130">
            <v>6869.0000000000255</v>
          </cell>
          <cell r="L130">
            <v>3513</v>
          </cell>
          <cell r="M130">
            <v>3329</v>
          </cell>
          <cell r="N130">
            <v>6842</v>
          </cell>
        </row>
        <row r="131">
          <cell r="B131" t="str">
            <v>876: Halton</v>
          </cell>
          <cell r="C131">
            <v>558</v>
          </cell>
          <cell r="D131">
            <v>611</v>
          </cell>
          <cell r="E131">
            <v>1169</v>
          </cell>
          <cell r="F131">
            <v>528</v>
          </cell>
          <cell r="G131">
            <v>592</v>
          </cell>
          <cell r="H131">
            <v>1120</v>
          </cell>
          <cell r="I131">
            <v>626</v>
          </cell>
          <cell r="J131">
            <v>635</v>
          </cell>
          <cell r="K131">
            <v>1261</v>
          </cell>
          <cell r="L131">
            <v>606</v>
          </cell>
          <cell r="M131">
            <v>618.00000000000068</v>
          </cell>
          <cell r="N131">
            <v>1224</v>
          </cell>
        </row>
        <row r="132">
          <cell r="B132" t="str">
            <v>877: Warrington</v>
          </cell>
          <cell r="C132">
            <v>1041</v>
          </cell>
          <cell r="D132">
            <v>1074</v>
          </cell>
          <cell r="E132">
            <v>2115</v>
          </cell>
          <cell r="F132">
            <v>1015</v>
          </cell>
          <cell r="G132">
            <v>1060</v>
          </cell>
          <cell r="H132">
            <v>2075</v>
          </cell>
          <cell r="I132">
            <v>1138</v>
          </cell>
          <cell r="J132">
            <v>1106</v>
          </cell>
          <cell r="K132">
            <v>2244</v>
          </cell>
          <cell r="L132">
            <v>1122</v>
          </cell>
          <cell r="M132">
            <v>1112</v>
          </cell>
          <cell r="N132">
            <v>2234</v>
          </cell>
        </row>
        <row r="133">
          <cell r="B133" t="str">
            <v>878: Devon</v>
          </cell>
          <cell r="C133">
            <v>2995</v>
          </cell>
          <cell r="D133">
            <v>3219</v>
          </cell>
          <cell r="E133">
            <v>6214</v>
          </cell>
          <cell r="F133">
            <v>2843</v>
          </cell>
          <cell r="G133">
            <v>3151</v>
          </cell>
          <cell r="H133">
            <v>5993.9999999999873</v>
          </cell>
          <cell r="I133">
            <v>3356.0000000000055</v>
          </cell>
          <cell r="J133">
            <v>3347</v>
          </cell>
          <cell r="K133">
            <v>6703.0000000000073</v>
          </cell>
          <cell r="L133">
            <v>3353.999999999995</v>
          </cell>
          <cell r="M133">
            <v>3325</v>
          </cell>
          <cell r="N133">
            <v>6679.0000000000082</v>
          </cell>
        </row>
        <row r="134">
          <cell r="B134" t="str">
            <v>879: Plymouth</v>
          </cell>
          <cell r="C134">
            <v>1045</v>
          </cell>
          <cell r="D134">
            <v>1161</v>
          </cell>
          <cell r="E134">
            <v>2206</v>
          </cell>
          <cell r="F134">
            <v>997</v>
          </cell>
          <cell r="G134">
            <v>1126</v>
          </cell>
          <cell r="H134">
            <v>2123</v>
          </cell>
          <cell r="I134">
            <v>1166</v>
          </cell>
          <cell r="J134">
            <v>1204</v>
          </cell>
          <cell r="K134">
            <v>2370</v>
          </cell>
          <cell r="L134">
            <v>1177</v>
          </cell>
          <cell r="M134">
            <v>1201</v>
          </cell>
          <cell r="N134">
            <v>2378</v>
          </cell>
        </row>
        <row r="135">
          <cell r="B135" t="str">
            <v>880: Torbay</v>
          </cell>
          <cell r="C135">
            <v>566.99999999999943</v>
          </cell>
          <cell r="D135">
            <v>536.00000000000057</v>
          </cell>
          <cell r="E135">
            <v>1103</v>
          </cell>
          <cell r="F135">
            <v>550</v>
          </cell>
          <cell r="G135">
            <v>532</v>
          </cell>
          <cell r="H135">
            <v>1082</v>
          </cell>
          <cell r="I135">
            <v>632.99999999999932</v>
          </cell>
          <cell r="J135">
            <v>567</v>
          </cell>
          <cell r="K135">
            <v>1200</v>
          </cell>
          <cell r="L135">
            <v>627</v>
          </cell>
          <cell r="M135">
            <v>563</v>
          </cell>
          <cell r="N135">
            <v>1190</v>
          </cell>
        </row>
        <row r="136">
          <cell r="B136" t="str">
            <v>881: Essex</v>
          </cell>
          <cell r="C136">
            <v>6472.9999999999936</v>
          </cell>
          <cell r="D136">
            <v>6498</v>
          </cell>
          <cell r="E136">
            <v>12971</v>
          </cell>
          <cell r="F136">
            <v>6059</v>
          </cell>
          <cell r="G136">
            <v>6345.9999999999909</v>
          </cell>
          <cell r="H136">
            <v>12405</v>
          </cell>
          <cell r="I136">
            <v>7036.9999999999745</v>
          </cell>
          <cell r="J136">
            <v>6671</v>
          </cell>
          <cell r="K136">
            <v>13708</v>
          </cell>
          <cell r="L136">
            <v>7022.9999999999882</v>
          </cell>
          <cell r="M136">
            <v>6666.9999999999927</v>
          </cell>
          <cell r="N136">
            <v>13690</v>
          </cell>
        </row>
        <row r="137">
          <cell r="B137" t="str">
            <v>882: Southend-on-Sea</v>
          </cell>
          <cell r="C137">
            <v>801.00000000000114</v>
          </cell>
          <cell r="D137">
            <v>810</v>
          </cell>
          <cell r="E137">
            <v>1611</v>
          </cell>
          <cell r="F137">
            <v>760</v>
          </cell>
          <cell r="G137">
            <v>785</v>
          </cell>
          <cell r="H137">
            <v>1545</v>
          </cell>
          <cell r="I137">
            <v>870</v>
          </cell>
          <cell r="J137">
            <v>828.00000000000068</v>
          </cell>
          <cell r="K137">
            <v>1698</v>
          </cell>
          <cell r="L137">
            <v>861</v>
          </cell>
          <cell r="M137">
            <v>829.00000000000068</v>
          </cell>
          <cell r="N137">
            <v>1690</v>
          </cell>
        </row>
        <row r="138">
          <cell r="B138" t="str">
            <v>883: Thurrock</v>
          </cell>
          <cell r="C138">
            <v>739</v>
          </cell>
          <cell r="D138">
            <v>793</v>
          </cell>
          <cell r="E138">
            <v>1532</v>
          </cell>
          <cell r="F138">
            <v>677.00000000000057</v>
          </cell>
          <cell r="G138">
            <v>775</v>
          </cell>
          <cell r="H138">
            <v>1452</v>
          </cell>
          <cell r="I138">
            <v>851</v>
          </cell>
          <cell r="J138">
            <v>830.99999999999943</v>
          </cell>
          <cell r="K138">
            <v>1682</v>
          </cell>
          <cell r="L138">
            <v>869.99999999999932</v>
          </cell>
          <cell r="M138">
            <v>830</v>
          </cell>
          <cell r="N138">
            <v>1700</v>
          </cell>
        </row>
        <row r="139">
          <cell r="B139" t="str">
            <v>884: Herefordshire</v>
          </cell>
          <cell r="C139">
            <v>756.9999999999992</v>
          </cell>
          <cell r="D139">
            <v>787</v>
          </cell>
          <cell r="E139">
            <v>1544</v>
          </cell>
          <cell r="F139">
            <v>708</v>
          </cell>
          <cell r="G139">
            <v>762</v>
          </cell>
          <cell r="H139">
            <v>1470</v>
          </cell>
          <cell r="I139">
            <v>844.99999999999943</v>
          </cell>
          <cell r="J139">
            <v>806</v>
          </cell>
          <cell r="K139">
            <v>1651</v>
          </cell>
          <cell r="L139">
            <v>828</v>
          </cell>
          <cell r="M139">
            <v>795</v>
          </cell>
          <cell r="N139">
            <v>1623</v>
          </cell>
        </row>
        <row r="140">
          <cell r="B140" t="str">
            <v>885: Worcestershire</v>
          </cell>
          <cell r="C140">
            <v>2484</v>
          </cell>
          <cell r="D140">
            <v>2656</v>
          </cell>
          <cell r="E140">
            <v>5139.9999999999918</v>
          </cell>
          <cell r="F140">
            <v>2370</v>
          </cell>
          <cell r="G140">
            <v>2632</v>
          </cell>
          <cell r="H140">
            <v>5001.9999999999945</v>
          </cell>
          <cell r="I140">
            <v>2710</v>
          </cell>
          <cell r="J140">
            <v>2741</v>
          </cell>
          <cell r="K140">
            <v>5451</v>
          </cell>
          <cell r="L140">
            <v>2689</v>
          </cell>
          <cell r="M140">
            <v>2722</v>
          </cell>
          <cell r="N140">
            <v>5411</v>
          </cell>
        </row>
        <row r="141">
          <cell r="B141" t="str">
            <v>886: Kent</v>
          </cell>
          <cell r="C141">
            <v>6286.9999999999845</v>
          </cell>
          <cell r="D141">
            <v>6531.9999999999882</v>
          </cell>
          <cell r="E141">
            <v>12818.999999999947</v>
          </cell>
          <cell r="F141">
            <v>5798</v>
          </cell>
          <cell r="G141">
            <v>6353.99999999999</v>
          </cell>
          <cell r="H141">
            <v>12152</v>
          </cell>
          <cell r="I141">
            <v>7106.0000000000073</v>
          </cell>
          <cell r="J141">
            <v>6867.9999999999827</v>
          </cell>
          <cell r="K141">
            <v>13974</v>
          </cell>
          <cell r="L141">
            <v>6994.0000000000155</v>
          </cell>
          <cell r="M141">
            <v>6755.9999999999873</v>
          </cell>
          <cell r="N141">
            <v>13749.999999999947</v>
          </cell>
        </row>
        <row r="142">
          <cell r="B142" t="str">
            <v>887: Medway</v>
          </cell>
          <cell r="C142">
            <v>1223</v>
          </cell>
          <cell r="D142">
            <v>1370</v>
          </cell>
          <cell r="E142">
            <v>2593</v>
          </cell>
          <cell r="F142">
            <v>1119</v>
          </cell>
          <cell r="G142">
            <v>1353</v>
          </cell>
          <cell r="H142">
            <v>2472</v>
          </cell>
          <cell r="I142">
            <v>1378</v>
          </cell>
          <cell r="J142">
            <v>1444</v>
          </cell>
          <cell r="K142">
            <v>2822</v>
          </cell>
          <cell r="L142">
            <v>1348</v>
          </cell>
          <cell r="M142">
            <v>1419</v>
          </cell>
          <cell r="N142">
            <v>2767</v>
          </cell>
        </row>
        <row r="143">
          <cell r="B143" t="str">
            <v>888: Lancashire</v>
          </cell>
          <cell r="C143">
            <v>5350.9999999999936</v>
          </cell>
          <cell r="D143">
            <v>5518.0000000000136</v>
          </cell>
          <cell r="E143">
            <v>10869</v>
          </cell>
          <cell r="F143">
            <v>5035</v>
          </cell>
          <cell r="G143">
            <v>5419.99999999999</v>
          </cell>
          <cell r="H143">
            <v>10455</v>
          </cell>
          <cell r="I143">
            <v>5859.9999999999927</v>
          </cell>
          <cell r="J143">
            <v>5664</v>
          </cell>
          <cell r="K143">
            <v>11524</v>
          </cell>
          <cell r="L143">
            <v>5787.0000000000173</v>
          </cell>
          <cell r="M143">
            <v>5624</v>
          </cell>
          <cell r="N143">
            <v>11411</v>
          </cell>
        </row>
        <row r="144">
          <cell r="B144" t="str">
            <v>889: Blackburn with Darwen</v>
          </cell>
          <cell r="C144">
            <v>758</v>
          </cell>
          <cell r="D144">
            <v>845.99999999999898</v>
          </cell>
          <cell r="E144">
            <v>1604</v>
          </cell>
          <cell r="F144">
            <v>689</v>
          </cell>
          <cell r="G144">
            <v>817.99999999999886</v>
          </cell>
          <cell r="H144">
            <v>1507</v>
          </cell>
          <cell r="I144">
            <v>869</v>
          </cell>
          <cell r="J144">
            <v>892</v>
          </cell>
          <cell r="K144">
            <v>1761</v>
          </cell>
          <cell r="L144">
            <v>825</v>
          </cell>
          <cell r="M144">
            <v>868.00000000000068</v>
          </cell>
          <cell r="N144">
            <v>1693</v>
          </cell>
        </row>
        <row r="145">
          <cell r="B145" t="str">
            <v>890: Blackpool</v>
          </cell>
          <cell r="C145">
            <v>628</v>
          </cell>
          <cell r="D145">
            <v>680.00000000000057</v>
          </cell>
          <cell r="E145">
            <v>1308</v>
          </cell>
          <cell r="F145">
            <v>581</v>
          </cell>
          <cell r="G145">
            <v>651</v>
          </cell>
          <cell r="H145">
            <v>1232</v>
          </cell>
          <cell r="I145">
            <v>689</v>
          </cell>
          <cell r="J145">
            <v>695</v>
          </cell>
          <cell r="K145">
            <v>1384</v>
          </cell>
          <cell r="L145">
            <v>692</v>
          </cell>
          <cell r="M145">
            <v>697</v>
          </cell>
          <cell r="N145">
            <v>1389</v>
          </cell>
        </row>
        <row r="146">
          <cell r="B146" t="str">
            <v>891: Nottinghamshire</v>
          </cell>
          <cell r="C146">
            <v>3464</v>
          </cell>
          <cell r="D146">
            <v>3722.0000000000073</v>
          </cell>
          <cell r="E146">
            <v>7186.0000000000109</v>
          </cell>
          <cell r="F146">
            <v>3285</v>
          </cell>
          <cell r="G146">
            <v>3657</v>
          </cell>
          <cell r="H146">
            <v>6942.00000000003</v>
          </cell>
          <cell r="I146">
            <v>3849.0000000000068</v>
          </cell>
          <cell r="J146">
            <v>3861</v>
          </cell>
          <cell r="K146">
            <v>7710.0000000000173</v>
          </cell>
          <cell r="L146">
            <v>3824.9999999999909</v>
          </cell>
          <cell r="M146">
            <v>3839.0000000000073</v>
          </cell>
          <cell r="N146">
            <v>7663.9999999999773</v>
          </cell>
        </row>
        <row r="147">
          <cell r="B147" t="str">
            <v>892: Nottingham</v>
          </cell>
          <cell r="C147">
            <v>1082</v>
          </cell>
          <cell r="D147">
            <v>1183</v>
          </cell>
          <cell r="E147">
            <v>2265</v>
          </cell>
          <cell r="F147">
            <v>1012</v>
          </cell>
          <cell r="G147">
            <v>1148</v>
          </cell>
          <cell r="H147">
            <v>2160</v>
          </cell>
          <cell r="I147">
            <v>1294</v>
          </cell>
          <cell r="J147">
            <v>1277</v>
          </cell>
          <cell r="K147">
            <v>2571</v>
          </cell>
          <cell r="L147">
            <v>1230</v>
          </cell>
          <cell r="M147">
            <v>1239</v>
          </cell>
          <cell r="N147">
            <v>2469</v>
          </cell>
        </row>
        <row r="148">
          <cell r="B148" t="str">
            <v>893: Shropshire</v>
          </cell>
          <cell r="C148">
            <v>1224</v>
          </cell>
          <cell r="D148">
            <v>1293</v>
          </cell>
          <cell r="E148">
            <v>2517</v>
          </cell>
          <cell r="F148">
            <v>1168</v>
          </cell>
          <cell r="G148">
            <v>1281</v>
          </cell>
          <cell r="H148">
            <v>2449</v>
          </cell>
          <cell r="I148">
            <v>1318</v>
          </cell>
          <cell r="J148">
            <v>1327</v>
          </cell>
          <cell r="K148">
            <v>2645</v>
          </cell>
          <cell r="L148">
            <v>1315</v>
          </cell>
          <cell r="M148">
            <v>1318</v>
          </cell>
          <cell r="N148">
            <v>2633</v>
          </cell>
        </row>
        <row r="149">
          <cell r="B149" t="str">
            <v>894: Telford and Wrekin</v>
          </cell>
          <cell r="C149">
            <v>814</v>
          </cell>
          <cell r="D149">
            <v>908.00000000000057</v>
          </cell>
          <cell r="E149">
            <v>1722</v>
          </cell>
          <cell r="F149">
            <v>776.99999999999932</v>
          </cell>
          <cell r="G149">
            <v>898</v>
          </cell>
          <cell r="H149">
            <v>1675</v>
          </cell>
          <cell r="I149">
            <v>890</v>
          </cell>
          <cell r="J149">
            <v>940.9999999999992</v>
          </cell>
          <cell r="K149">
            <v>1831</v>
          </cell>
          <cell r="L149">
            <v>886</v>
          </cell>
          <cell r="M149">
            <v>932</v>
          </cell>
          <cell r="N149">
            <v>1818</v>
          </cell>
        </row>
        <row r="150">
          <cell r="B150" t="str">
            <v>908: Cornwall</v>
          </cell>
          <cell r="C150">
            <v>2136</v>
          </cell>
          <cell r="D150">
            <v>2249</v>
          </cell>
          <cell r="E150">
            <v>4384.99999999998</v>
          </cell>
          <cell r="F150">
            <v>1978</v>
          </cell>
          <cell r="G150">
            <v>2188</v>
          </cell>
          <cell r="H150">
            <v>4166</v>
          </cell>
          <cell r="I150">
            <v>2433</v>
          </cell>
          <cell r="J150">
            <v>2347</v>
          </cell>
          <cell r="K150">
            <v>4779.9999999999936</v>
          </cell>
          <cell r="L150">
            <v>2435</v>
          </cell>
          <cell r="M150">
            <v>2326</v>
          </cell>
          <cell r="N150">
            <v>4761.0000000000073</v>
          </cell>
        </row>
        <row r="151">
          <cell r="B151" t="str">
            <v>909: Cumbria</v>
          </cell>
          <cell r="C151">
            <v>1970</v>
          </cell>
          <cell r="D151">
            <v>2174</v>
          </cell>
          <cell r="E151">
            <v>4144</v>
          </cell>
          <cell r="F151">
            <v>1862</v>
          </cell>
          <cell r="G151">
            <v>2130</v>
          </cell>
          <cell r="H151">
            <v>3992.0000000000077</v>
          </cell>
          <cell r="I151">
            <v>2170</v>
          </cell>
          <cell r="J151">
            <v>2233</v>
          </cell>
          <cell r="K151">
            <v>4403</v>
          </cell>
          <cell r="L151">
            <v>2156</v>
          </cell>
          <cell r="M151">
            <v>2215</v>
          </cell>
          <cell r="N151">
            <v>4371.0000000000055</v>
          </cell>
        </row>
        <row r="152">
          <cell r="B152" t="str">
            <v>916: Gloucestershire</v>
          </cell>
          <cell r="C152">
            <v>2679</v>
          </cell>
          <cell r="D152">
            <v>2829</v>
          </cell>
          <cell r="E152">
            <v>5508</v>
          </cell>
          <cell r="F152">
            <v>2592</v>
          </cell>
          <cell r="G152">
            <v>2800</v>
          </cell>
          <cell r="H152">
            <v>5391.9999999999936</v>
          </cell>
          <cell r="I152">
            <v>2922</v>
          </cell>
          <cell r="J152">
            <v>2910</v>
          </cell>
          <cell r="K152">
            <v>5831.9999999999791</v>
          </cell>
          <cell r="L152">
            <v>2848</v>
          </cell>
          <cell r="M152">
            <v>2842</v>
          </cell>
          <cell r="N152">
            <v>5690.0000000000182</v>
          </cell>
        </row>
        <row r="153">
          <cell r="B153" t="str">
            <v>919: Hertfordshire</v>
          </cell>
          <cell r="C153">
            <v>5135.9999999999827</v>
          </cell>
          <cell r="D153">
            <v>5494.0000000000146</v>
          </cell>
          <cell r="E153">
            <v>10630</v>
          </cell>
          <cell r="F153">
            <v>4869.00000000001</v>
          </cell>
          <cell r="G153">
            <v>5412</v>
          </cell>
          <cell r="H153">
            <v>10281.000000000053</v>
          </cell>
          <cell r="I153">
            <v>5526</v>
          </cell>
          <cell r="J153">
            <v>5614.0000000000073</v>
          </cell>
          <cell r="K153">
            <v>11139.999999999949</v>
          </cell>
          <cell r="L153">
            <v>5509</v>
          </cell>
          <cell r="M153">
            <v>5566.9999999999864</v>
          </cell>
          <cell r="N153">
            <v>11076</v>
          </cell>
        </row>
        <row r="154">
          <cell r="B154" t="str">
            <v>921: Isle of Wight</v>
          </cell>
          <cell r="C154">
            <v>582</v>
          </cell>
          <cell r="D154">
            <v>648.99999999999932</v>
          </cell>
          <cell r="E154">
            <v>1231</v>
          </cell>
          <cell r="F154">
            <v>576</v>
          </cell>
          <cell r="G154">
            <v>657</v>
          </cell>
          <cell r="H154">
            <v>1233</v>
          </cell>
          <cell r="I154">
            <v>643</v>
          </cell>
          <cell r="J154">
            <v>667</v>
          </cell>
          <cell r="K154">
            <v>1310</v>
          </cell>
          <cell r="L154">
            <v>653</v>
          </cell>
          <cell r="M154">
            <v>671.00000000000057</v>
          </cell>
          <cell r="N154">
            <v>1324</v>
          </cell>
        </row>
        <row r="155">
          <cell r="B155" t="str">
            <v>925: Lincolnshire</v>
          </cell>
          <cell r="C155">
            <v>3014</v>
          </cell>
          <cell r="D155">
            <v>3248.0000000000068</v>
          </cell>
          <cell r="E155">
            <v>6262</v>
          </cell>
          <cell r="F155">
            <v>2863</v>
          </cell>
          <cell r="G155">
            <v>3188</v>
          </cell>
          <cell r="H155">
            <v>6050.9999999999864</v>
          </cell>
          <cell r="I155">
            <v>3289</v>
          </cell>
          <cell r="J155">
            <v>3310</v>
          </cell>
          <cell r="K155">
            <v>6599</v>
          </cell>
          <cell r="L155">
            <v>3243</v>
          </cell>
          <cell r="M155">
            <v>3307</v>
          </cell>
          <cell r="N155">
            <v>6550</v>
          </cell>
        </row>
        <row r="156">
          <cell r="B156" t="str">
            <v>926: Norfolk</v>
          </cell>
          <cell r="C156">
            <v>3394.9999999999936</v>
          </cell>
          <cell r="D156">
            <v>3545</v>
          </cell>
          <cell r="E156">
            <v>6940</v>
          </cell>
          <cell r="F156">
            <v>3274</v>
          </cell>
          <cell r="G156">
            <v>3505</v>
          </cell>
          <cell r="H156">
            <v>6778.9999999999827</v>
          </cell>
          <cell r="I156">
            <v>3784</v>
          </cell>
          <cell r="J156">
            <v>3660</v>
          </cell>
          <cell r="K156">
            <v>7444.0000000000109</v>
          </cell>
          <cell r="L156">
            <v>3759</v>
          </cell>
          <cell r="M156">
            <v>3627</v>
          </cell>
          <cell r="N156">
            <v>7385.9999999999864</v>
          </cell>
        </row>
        <row r="157">
          <cell r="B157" t="str">
            <v>928: Northamptonshire</v>
          </cell>
          <cell r="C157">
            <v>3398</v>
          </cell>
          <cell r="D157">
            <v>3469</v>
          </cell>
          <cell r="E157">
            <v>6867</v>
          </cell>
          <cell r="F157">
            <v>3285.9999999999905</v>
          </cell>
          <cell r="G157">
            <v>3453</v>
          </cell>
          <cell r="H157">
            <v>6739.0000000000064</v>
          </cell>
          <cell r="I157">
            <v>3683</v>
          </cell>
          <cell r="J157">
            <v>3526</v>
          </cell>
          <cell r="K157">
            <v>7209.0000000000118</v>
          </cell>
          <cell r="L157">
            <v>3707</v>
          </cell>
          <cell r="M157">
            <v>3525</v>
          </cell>
          <cell r="N157">
            <v>7231.9999999999836</v>
          </cell>
        </row>
        <row r="158">
          <cell r="B158" t="str">
            <v>929: Northumberland</v>
          </cell>
          <cell r="C158">
            <v>1548</v>
          </cell>
          <cell r="D158">
            <v>1577</v>
          </cell>
          <cell r="E158">
            <v>3125</v>
          </cell>
          <cell r="F158">
            <v>1492</v>
          </cell>
          <cell r="G158">
            <v>1576</v>
          </cell>
          <cell r="H158">
            <v>3068</v>
          </cell>
          <cell r="I158">
            <v>1641</v>
          </cell>
          <cell r="J158">
            <v>1617</v>
          </cell>
          <cell r="K158">
            <v>3258</v>
          </cell>
          <cell r="L158">
            <v>1653</v>
          </cell>
          <cell r="M158">
            <v>1622</v>
          </cell>
          <cell r="N158">
            <v>3275</v>
          </cell>
        </row>
        <row r="159">
          <cell r="B159" t="str">
            <v>931: Oxfordshire</v>
          </cell>
          <cell r="C159">
            <v>2686</v>
          </cell>
          <cell r="D159">
            <v>2849</v>
          </cell>
          <cell r="E159">
            <v>5535</v>
          </cell>
          <cell r="F159">
            <v>2490</v>
          </cell>
          <cell r="G159">
            <v>2785</v>
          </cell>
          <cell r="H159">
            <v>5274.9999999999945</v>
          </cell>
          <cell r="I159">
            <v>2977</v>
          </cell>
          <cell r="J159">
            <v>2934</v>
          </cell>
          <cell r="K159">
            <v>5911.0000000000073</v>
          </cell>
          <cell r="L159">
            <v>3023</v>
          </cell>
          <cell r="M159">
            <v>2997</v>
          </cell>
          <cell r="N159">
            <v>6020.0000000000146</v>
          </cell>
        </row>
        <row r="160">
          <cell r="B160" t="str">
            <v>933: Somerset</v>
          </cell>
          <cell r="C160">
            <v>2261</v>
          </cell>
          <cell r="D160">
            <v>2357</v>
          </cell>
          <cell r="E160">
            <v>4618</v>
          </cell>
          <cell r="F160">
            <v>2179</v>
          </cell>
          <cell r="G160">
            <v>2331</v>
          </cell>
          <cell r="H160">
            <v>4510</v>
          </cell>
          <cell r="I160">
            <v>2524.9999999999927</v>
          </cell>
          <cell r="J160">
            <v>2443</v>
          </cell>
          <cell r="K160">
            <v>4967.9999999999936</v>
          </cell>
          <cell r="L160">
            <v>2492</v>
          </cell>
          <cell r="M160">
            <v>2406</v>
          </cell>
          <cell r="N160">
            <v>4898</v>
          </cell>
        </row>
        <row r="161">
          <cell r="B161" t="str">
            <v>935: Suffolk</v>
          </cell>
          <cell r="C161">
            <v>2608</v>
          </cell>
          <cell r="D161">
            <v>2909</v>
          </cell>
          <cell r="E161">
            <v>5517</v>
          </cell>
          <cell r="F161">
            <v>2485</v>
          </cell>
          <cell r="G161">
            <v>2881</v>
          </cell>
          <cell r="H161">
            <v>5366.0000000000073</v>
          </cell>
          <cell r="I161">
            <v>2878.0000000000073</v>
          </cell>
          <cell r="J161">
            <v>2987</v>
          </cell>
          <cell r="K161">
            <v>5865.00000000001</v>
          </cell>
          <cell r="L161">
            <v>2840</v>
          </cell>
          <cell r="M161">
            <v>2950.9999999999945</v>
          </cell>
          <cell r="N161">
            <v>5790.9999999999891</v>
          </cell>
        </row>
        <row r="162">
          <cell r="B162" t="str">
            <v>936: Surrey</v>
          </cell>
          <cell r="C162">
            <v>4926.0000000000091</v>
          </cell>
          <cell r="D162">
            <v>4934</v>
          </cell>
          <cell r="E162">
            <v>9860.00000000002</v>
          </cell>
          <cell r="F162">
            <v>4742</v>
          </cell>
          <cell r="G162">
            <v>4880.9999999999945</v>
          </cell>
          <cell r="H162">
            <v>9623.0000000000073</v>
          </cell>
          <cell r="I162">
            <v>5287.0000000000064</v>
          </cell>
          <cell r="J162">
            <v>5046.0000000000109</v>
          </cell>
          <cell r="K162">
            <v>10333.000000000055</v>
          </cell>
          <cell r="L162">
            <v>5306</v>
          </cell>
          <cell r="M162">
            <v>5058.0000000000118</v>
          </cell>
          <cell r="N162">
            <v>10364</v>
          </cell>
        </row>
        <row r="163">
          <cell r="B163" t="str">
            <v>937: Warwickshire</v>
          </cell>
          <cell r="C163">
            <v>2408.0000000000068</v>
          </cell>
          <cell r="D163">
            <v>2523</v>
          </cell>
          <cell r="E163">
            <v>4930.9999999999936</v>
          </cell>
          <cell r="F163">
            <v>2284</v>
          </cell>
          <cell r="G163">
            <v>2466</v>
          </cell>
          <cell r="H163">
            <v>4750.0000000000082</v>
          </cell>
          <cell r="I163">
            <v>2613</v>
          </cell>
          <cell r="J163">
            <v>2579</v>
          </cell>
          <cell r="K163">
            <v>5191.9999999999836</v>
          </cell>
          <cell r="L163">
            <v>2623</v>
          </cell>
          <cell r="M163">
            <v>2562</v>
          </cell>
          <cell r="N163">
            <v>5184.9999999999945</v>
          </cell>
        </row>
        <row r="164">
          <cell r="B164" t="str">
            <v>938: West Sussex</v>
          </cell>
          <cell r="C164">
            <v>3423</v>
          </cell>
          <cell r="D164">
            <v>3474.0000000000082</v>
          </cell>
          <cell r="E164">
            <v>6897</v>
          </cell>
          <cell r="F164">
            <v>3293</v>
          </cell>
          <cell r="G164">
            <v>3431</v>
          </cell>
          <cell r="H164">
            <v>6723.9999999999873</v>
          </cell>
          <cell r="I164">
            <v>3779</v>
          </cell>
          <cell r="J164">
            <v>3605</v>
          </cell>
          <cell r="K164">
            <v>7384.0000000000064</v>
          </cell>
          <cell r="L164">
            <v>3749.0000000000086</v>
          </cell>
          <cell r="M164">
            <v>3582</v>
          </cell>
          <cell r="N164">
            <v>7330.9999999999945</v>
          </cell>
        </row>
        <row r="165">
          <cell r="B165" t="str">
            <v>Total</v>
          </cell>
          <cell r="C165">
            <v>229632.9999999982</v>
          </cell>
          <cell r="D165">
            <v>240286.0000000007</v>
          </cell>
          <cell r="E165">
            <v>469918.99999999919</v>
          </cell>
          <cell r="F165">
            <v>216972</v>
          </cell>
          <cell r="G165">
            <v>235875.0000000009</v>
          </cell>
          <cell r="H165">
            <v>452847.00000001257</v>
          </cell>
          <cell r="I165">
            <v>253816.00000000178</v>
          </cell>
          <cell r="J165">
            <v>248750.99999999904</v>
          </cell>
          <cell r="K165">
            <v>502566.99999999552</v>
          </cell>
          <cell r="L165">
            <v>250585</v>
          </cell>
          <cell r="M165">
            <v>246120.99999999933</v>
          </cell>
          <cell r="N165">
            <v>496706.00000000518</v>
          </cell>
        </row>
        <row r="166">
          <cell r="B166" t="str">
            <v>7.1   Inner London</v>
          </cell>
          <cell r="C166">
            <v>10975</v>
          </cell>
          <cell r="D166">
            <v>11658</v>
          </cell>
          <cell r="E166">
            <v>22633</v>
          </cell>
          <cell r="F166">
            <v>10288</v>
          </cell>
          <cell r="G166">
            <v>11388</v>
          </cell>
          <cell r="H166">
            <v>21676</v>
          </cell>
          <cell r="I166">
            <v>12495</v>
          </cell>
          <cell r="J166">
            <v>12323</v>
          </cell>
          <cell r="K166">
            <v>24817.999999999847</v>
          </cell>
          <cell r="L166">
            <v>12013</v>
          </cell>
          <cell r="M166">
            <v>12022</v>
          </cell>
          <cell r="N166">
            <v>24035</v>
          </cell>
        </row>
        <row r="167">
          <cell r="B167" t="str">
            <v>7.2   Outer London</v>
          </cell>
          <cell r="C167">
            <v>21285</v>
          </cell>
          <cell r="D167">
            <v>21995</v>
          </cell>
          <cell r="E167">
            <v>43280</v>
          </cell>
          <cell r="F167">
            <v>20126.000000000051</v>
          </cell>
          <cell r="G167">
            <v>21637.000000000127</v>
          </cell>
          <cell r="H167">
            <v>41763.000000000146</v>
          </cell>
          <cell r="I167">
            <v>23497.999999999887</v>
          </cell>
          <cell r="J167">
            <v>22913</v>
          </cell>
          <cell r="K167">
            <v>46411.00000000016</v>
          </cell>
          <cell r="L167">
            <v>22974.999999999935</v>
          </cell>
          <cell r="M167">
            <v>22563</v>
          </cell>
          <cell r="N167">
            <v>45538</v>
          </cell>
        </row>
        <row r="168">
          <cell r="B168" t="str">
            <v>City of London</v>
          </cell>
          <cell r="C168">
            <v>12</v>
          </cell>
          <cell r="D168">
            <v>14</v>
          </cell>
          <cell r="E168">
            <v>26</v>
          </cell>
          <cell r="F168">
            <v>10</v>
          </cell>
          <cell r="G168">
            <v>11</v>
          </cell>
          <cell r="H168">
            <v>21</v>
          </cell>
          <cell r="I168">
            <v>16</v>
          </cell>
          <cell r="J168">
            <v>13</v>
          </cell>
          <cell r="K168">
            <v>29</v>
          </cell>
          <cell r="L168">
            <v>15</v>
          </cell>
          <cell r="M168">
            <v>14</v>
          </cell>
          <cell r="N168">
            <v>29</v>
          </cell>
        </row>
        <row r="169">
          <cell r="B169" t="str">
            <v>Outside London</v>
          </cell>
          <cell r="C169">
            <v>197361.00000000183</v>
          </cell>
          <cell r="D169">
            <v>206619.00000000081</v>
          </cell>
          <cell r="E169">
            <v>403980.00000000122</v>
          </cell>
          <cell r="F169">
            <v>186548.00000000122</v>
          </cell>
          <cell r="G169">
            <v>202838.99999999898</v>
          </cell>
          <cell r="H169">
            <v>389386.99999999627</v>
          </cell>
          <cell r="I169">
            <v>217807.00000000259</v>
          </cell>
          <cell r="J169">
            <v>213502.00000000186</v>
          </cell>
          <cell r="K169">
            <v>431309</v>
          </cell>
          <cell r="L169">
            <v>215582.00000000259</v>
          </cell>
          <cell r="M169">
            <v>211522</v>
          </cell>
          <cell r="N169">
            <v>427103.99999999546</v>
          </cell>
        </row>
        <row r="170">
          <cell r="B170" t="str">
            <v>allsch</v>
          </cell>
          <cell r="C170">
            <v>230740.99999999945</v>
          </cell>
          <cell r="D170">
            <v>241612.00000000052</v>
          </cell>
          <cell r="E170">
            <v>472352.99999999406</v>
          </cell>
          <cell r="F170">
            <v>218053.00000000227</v>
          </cell>
          <cell r="G170">
            <v>237190</v>
          </cell>
          <cell r="H170">
            <v>455243.00000001187</v>
          </cell>
          <cell r="I170">
            <v>254940</v>
          </cell>
          <cell r="J170">
            <v>250076.99999999849</v>
          </cell>
          <cell r="K170">
            <v>505017</v>
          </cell>
          <cell r="L170">
            <v>251688.00000000387</v>
          </cell>
          <cell r="M170">
            <v>247436.99999999703</v>
          </cell>
          <cell r="N170">
            <v>499124.99999999674</v>
          </cell>
        </row>
      </sheetData>
      <sheetData sheetId="6">
        <row r="5">
          <cell r="B5" t="str">
            <v>1   North East</v>
          </cell>
          <cell r="C5">
            <v>9374.0000000000528</v>
          </cell>
          <cell r="D5">
            <v>10655</v>
          </cell>
          <cell r="E5">
            <v>20029.000000000084</v>
          </cell>
          <cell r="F5">
            <v>7637.9999999999436</v>
          </cell>
          <cell r="G5">
            <v>9645.0000000000109</v>
          </cell>
          <cell r="H5">
            <v>17283</v>
          </cell>
          <cell r="I5">
            <v>10281.999999999945</v>
          </cell>
          <cell r="J5">
            <v>10243</v>
          </cell>
          <cell r="K5">
            <v>20525</v>
          </cell>
        </row>
        <row r="6">
          <cell r="B6" t="str">
            <v>2   North West</v>
          </cell>
          <cell r="C6">
            <v>25816.000000000055</v>
          </cell>
          <cell r="D6">
            <v>28997.000000000411</v>
          </cell>
          <cell r="E6">
            <v>54812.999999999643</v>
          </cell>
          <cell r="F6">
            <v>20248.999999999894</v>
          </cell>
          <cell r="G6">
            <v>25720.999999999851</v>
          </cell>
          <cell r="H6">
            <v>45970.000000000386</v>
          </cell>
          <cell r="I6">
            <v>28205.999999999909</v>
          </cell>
          <cell r="J6">
            <v>27902.999999999927</v>
          </cell>
          <cell r="K6">
            <v>56108.999999999796</v>
          </cell>
        </row>
        <row r="7">
          <cell r="B7" t="str">
            <v>3   Yorks &amp; Humber</v>
          </cell>
          <cell r="C7">
            <v>18889.999999999854</v>
          </cell>
          <cell r="D7">
            <v>21294.000000000058</v>
          </cell>
          <cell r="E7">
            <v>40183.999999999898</v>
          </cell>
          <cell r="F7">
            <v>14925.000000000104</v>
          </cell>
          <cell r="G7">
            <v>19021.999999999822</v>
          </cell>
          <cell r="H7">
            <v>33946.999999999847</v>
          </cell>
          <cell r="I7">
            <v>20704.00000000016</v>
          </cell>
          <cell r="J7">
            <v>20474.000000000149</v>
          </cell>
          <cell r="K7">
            <v>41178</v>
          </cell>
        </row>
        <row r="8">
          <cell r="B8" t="str">
            <v>4   East Midlands</v>
          </cell>
          <cell r="C8">
            <v>16544.99999999992</v>
          </cell>
          <cell r="D8">
            <v>18615</v>
          </cell>
          <cell r="E8">
            <v>35160.000000000182</v>
          </cell>
          <cell r="F8">
            <v>13476</v>
          </cell>
          <cell r="G8">
            <v>16859.000000000087</v>
          </cell>
          <cell r="H8">
            <v>30334.999999999778</v>
          </cell>
          <cell r="I8">
            <v>18174</v>
          </cell>
          <cell r="J8">
            <v>17970</v>
          </cell>
          <cell r="K8">
            <v>36143.999999999942</v>
          </cell>
        </row>
        <row r="9">
          <cell r="B9" t="str">
            <v>5   West Midlands</v>
          </cell>
          <cell r="C9">
            <v>20412</v>
          </cell>
          <cell r="D9">
            <v>23139.999999999909</v>
          </cell>
          <cell r="E9">
            <v>43552.000000000276</v>
          </cell>
          <cell r="F9">
            <v>16332.999999999842</v>
          </cell>
          <cell r="G9">
            <v>20581.99999999988</v>
          </cell>
          <cell r="H9">
            <v>36915</v>
          </cell>
          <cell r="I9">
            <v>22172</v>
          </cell>
          <cell r="J9">
            <v>22106.00000000008</v>
          </cell>
          <cell r="K9">
            <v>44277.999999999454</v>
          </cell>
        </row>
        <row r="10">
          <cell r="B10" t="str">
            <v>6   East of England</v>
          </cell>
          <cell r="C10">
            <v>21326</v>
          </cell>
          <cell r="D10">
            <v>23534.000000000098</v>
          </cell>
          <cell r="E10">
            <v>44860.000000000247</v>
          </cell>
          <cell r="F10">
            <v>17093</v>
          </cell>
          <cell r="G10">
            <v>21112</v>
          </cell>
          <cell r="H10">
            <v>38204.999999999949</v>
          </cell>
          <cell r="I10">
            <v>23158.999999999894</v>
          </cell>
          <cell r="J10">
            <v>22534.999999999771</v>
          </cell>
          <cell r="K10">
            <v>45693.999999999709</v>
          </cell>
        </row>
        <row r="11">
          <cell r="B11" t="str">
            <v>7   London</v>
          </cell>
          <cell r="C11">
            <v>26014.000000000058</v>
          </cell>
          <cell r="D11">
            <v>28699.00000000032</v>
          </cell>
          <cell r="E11">
            <v>54713.000000000262</v>
          </cell>
          <cell r="F11">
            <v>20573.999999999811</v>
          </cell>
          <cell r="G11">
            <v>25228</v>
          </cell>
          <cell r="H11">
            <v>45802</v>
          </cell>
          <cell r="I11">
            <v>28224.000000000135</v>
          </cell>
          <cell r="J11">
            <v>27598.999999999945</v>
          </cell>
          <cell r="K11">
            <v>55823.000000000575</v>
          </cell>
        </row>
        <row r="12">
          <cell r="B12" t="str">
            <v>8  South East</v>
          </cell>
          <cell r="C12">
            <v>30823.000000000244</v>
          </cell>
          <cell r="D12">
            <v>33822.999999999818</v>
          </cell>
          <cell r="E12">
            <v>64645.999999999505</v>
          </cell>
          <cell r="F12">
            <v>24404.000000000262</v>
          </cell>
          <cell r="G12">
            <v>30323.000000000113</v>
          </cell>
          <cell r="H12">
            <v>54727.000000000087</v>
          </cell>
          <cell r="I12">
            <v>34002</v>
          </cell>
          <cell r="J12">
            <v>32892.999999999942</v>
          </cell>
          <cell r="K12">
            <v>66894.999999998807</v>
          </cell>
        </row>
        <row r="13">
          <cell r="B13" t="str">
            <v>9   South West</v>
          </cell>
          <cell r="C13">
            <v>18093.999999999898</v>
          </cell>
          <cell r="D13">
            <v>20368.000000000109</v>
          </cell>
          <cell r="E13">
            <v>38462.000000000538</v>
          </cell>
          <cell r="F13">
            <v>14164.000000000076</v>
          </cell>
          <cell r="G13">
            <v>18062.999999999884</v>
          </cell>
          <cell r="H13">
            <v>32226.999999999898</v>
          </cell>
          <cell r="I13">
            <v>20105</v>
          </cell>
          <cell r="J13">
            <v>19698.999999999942</v>
          </cell>
          <cell r="K13">
            <v>39803.999999999767</v>
          </cell>
        </row>
        <row r="14">
          <cell r="B14" t="str">
            <v>Total</v>
          </cell>
          <cell r="C14">
            <v>187294.00000000093</v>
          </cell>
          <cell r="D14">
            <v>209125.00000000157</v>
          </cell>
          <cell r="E14">
            <v>396418.99999999284</v>
          </cell>
          <cell r="F14">
            <v>148855.99999999878</v>
          </cell>
          <cell r="G14">
            <v>186555.00000000457</v>
          </cell>
          <cell r="H14">
            <v>335410.99999999284</v>
          </cell>
          <cell r="I14">
            <v>205027.99999999339</v>
          </cell>
          <cell r="J14">
            <v>201422</v>
          </cell>
          <cell r="K14">
            <v>406449.99999998783</v>
          </cell>
        </row>
        <row r="15">
          <cell r="B15" t="str">
            <v>201: City of London</v>
          </cell>
          <cell r="C15">
            <v>10</v>
          </cell>
          <cell r="D15">
            <v>11</v>
          </cell>
          <cell r="E15">
            <v>21</v>
          </cell>
          <cell r="F15">
            <v>7</v>
          </cell>
          <cell r="G15">
            <v>10</v>
          </cell>
          <cell r="H15">
            <v>17</v>
          </cell>
          <cell r="I15">
            <v>13</v>
          </cell>
          <cell r="J15">
            <v>10</v>
          </cell>
          <cell r="K15">
            <v>23</v>
          </cell>
        </row>
        <row r="16">
          <cell r="B16" t="str">
            <v>202: Camden</v>
          </cell>
          <cell r="C16">
            <v>458.99999999999949</v>
          </cell>
          <cell r="D16">
            <v>473</v>
          </cell>
          <cell r="E16">
            <v>932.00000000000239</v>
          </cell>
          <cell r="F16">
            <v>389</v>
          </cell>
          <cell r="G16">
            <v>436</v>
          </cell>
          <cell r="H16">
            <v>825</v>
          </cell>
          <cell r="I16">
            <v>492</v>
          </cell>
          <cell r="J16">
            <v>454</v>
          </cell>
          <cell r="K16">
            <v>946.00000000000102</v>
          </cell>
        </row>
        <row r="17">
          <cell r="B17" t="str">
            <v>203: Greenwich</v>
          </cell>
          <cell r="C17">
            <v>730.99999999999841</v>
          </cell>
          <cell r="D17">
            <v>883</v>
          </cell>
          <cell r="E17">
            <v>1614</v>
          </cell>
          <cell r="F17">
            <v>534</v>
          </cell>
          <cell r="G17">
            <v>692.00000000000068</v>
          </cell>
          <cell r="H17">
            <v>1226</v>
          </cell>
          <cell r="I17">
            <v>832</v>
          </cell>
          <cell r="J17">
            <v>822.9999999999992</v>
          </cell>
          <cell r="K17">
            <v>1655</v>
          </cell>
        </row>
        <row r="18">
          <cell r="B18" t="str">
            <v>204: Hackney</v>
          </cell>
          <cell r="C18">
            <v>649.99999999999864</v>
          </cell>
          <cell r="D18">
            <v>721.00000000000068</v>
          </cell>
          <cell r="E18">
            <v>1371</v>
          </cell>
          <cell r="F18">
            <v>506.99999999999943</v>
          </cell>
          <cell r="G18">
            <v>618</v>
          </cell>
          <cell r="H18">
            <v>1125</v>
          </cell>
          <cell r="I18">
            <v>746</v>
          </cell>
          <cell r="J18">
            <v>687</v>
          </cell>
          <cell r="K18">
            <v>1433</v>
          </cell>
        </row>
        <row r="19">
          <cell r="B19" t="str">
            <v>205: Hammersmith and Fulham</v>
          </cell>
          <cell r="C19">
            <v>363</v>
          </cell>
          <cell r="D19">
            <v>435</v>
          </cell>
          <cell r="E19">
            <v>798.0000000000008</v>
          </cell>
          <cell r="F19">
            <v>298</v>
          </cell>
          <cell r="G19">
            <v>380</v>
          </cell>
          <cell r="H19">
            <v>678</v>
          </cell>
          <cell r="I19">
            <v>390</v>
          </cell>
          <cell r="J19">
            <v>407</v>
          </cell>
          <cell r="K19">
            <v>796.99999999999943</v>
          </cell>
        </row>
        <row r="20">
          <cell r="B20" t="str">
            <v>206: Islington</v>
          </cell>
          <cell r="C20">
            <v>550.99999999999943</v>
          </cell>
          <cell r="D20">
            <v>573.99999999999932</v>
          </cell>
          <cell r="E20">
            <v>1125</v>
          </cell>
          <cell r="F20">
            <v>415</v>
          </cell>
          <cell r="G20">
            <v>489</v>
          </cell>
          <cell r="H20">
            <v>904.00000000000125</v>
          </cell>
          <cell r="I20">
            <v>603.00000000000057</v>
          </cell>
          <cell r="J20">
            <v>546</v>
          </cell>
          <cell r="K20">
            <v>1149</v>
          </cell>
        </row>
        <row r="21">
          <cell r="B21" t="str">
            <v>207: Kensington and Chelsea</v>
          </cell>
          <cell r="C21">
            <v>291</v>
          </cell>
          <cell r="D21">
            <v>350</v>
          </cell>
          <cell r="E21">
            <v>641</v>
          </cell>
          <cell r="F21">
            <v>233</v>
          </cell>
          <cell r="G21">
            <v>302</v>
          </cell>
          <cell r="H21">
            <v>534.99999999999898</v>
          </cell>
          <cell r="I21">
            <v>323</v>
          </cell>
          <cell r="J21">
            <v>341</v>
          </cell>
          <cell r="K21">
            <v>664</v>
          </cell>
        </row>
        <row r="22">
          <cell r="B22" t="str">
            <v>208: Lambeth</v>
          </cell>
          <cell r="C22">
            <v>719.9999999999992</v>
          </cell>
          <cell r="D22">
            <v>887</v>
          </cell>
          <cell r="E22">
            <v>1607</v>
          </cell>
          <cell r="F22">
            <v>580</v>
          </cell>
          <cell r="G22">
            <v>791.99999999999807</v>
          </cell>
          <cell r="H22">
            <v>1372</v>
          </cell>
          <cell r="I22">
            <v>795.00000000000057</v>
          </cell>
          <cell r="J22">
            <v>863.99999999999852</v>
          </cell>
          <cell r="K22">
            <v>1659</v>
          </cell>
        </row>
        <row r="23">
          <cell r="B23" t="str">
            <v>209: Lewisham</v>
          </cell>
          <cell r="C23">
            <v>852</v>
          </cell>
          <cell r="D23">
            <v>955.99999999999943</v>
          </cell>
          <cell r="E23">
            <v>1808</v>
          </cell>
          <cell r="F23">
            <v>619.00000000000171</v>
          </cell>
          <cell r="G23">
            <v>808</v>
          </cell>
          <cell r="H23">
            <v>1427</v>
          </cell>
          <cell r="I23">
            <v>961.00000000000102</v>
          </cell>
          <cell r="J23">
            <v>907.00000000000227</v>
          </cell>
          <cell r="K23">
            <v>1868</v>
          </cell>
        </row>
        <row r="24">
          <cell r="B24" t="str">
            <v>210: Southwark</v>
          </cell>
          <cell r="C24">
            <v>842.99999999999841</v>
          </cell>
          <cell r="D24">
            <v>959.00000000000148</v>
          </cell>
          <cell r="E24">
            <v>1802</v>
          </cell>
          <cell r="F24">
            <v>613</v>
          </cell>
          <cell r="G24">
            <v>829</v>
          </cell>
          <cell r="H24">
            <v>1442</v>
          </cell>
          <cell r="I24">
            <v>882.99999999999932</v>
          </cell>
          <cell r="J24">
            <v>907.00000000000057</v>
          </cell>
          <cell r="K24">
            <v>1790</v>
          </cell>
        </row>
        <row r="25">
          <cell r="B25" t="str">
            <v>211: Tower Hamlets</v>
          </cell>
          <cell r="C25">
            <v>877.00000000000193</v>
          </cell>
          <cell r="D25">
            <v>953.99999999999807</v>
          </cell>
          <cell r="E25">
            <v>1831</v>
          </cell>
          <cell r="F25">
            <v>719</v>
          </cell>
          <cell r="G25">
            <v>843.0000000000008</v>
          </cell>
          <cell r="H25">
            <v>1562</v>
          </cell>
          <cell r="I25">
            <v>946</v>
          </cell>
          <cell r="J25">
            <v>909.00000000000136</v>
          </cell>
          <cell r="K25">
            <v>1855</v>
          </cell>
        </row>
        <row r="26">
          <cell r="B26" t="str">
            <v>212: Wandsworth</v>
          </cell>
          <cell r="C26">
            <v>713</v>
          </cell>
          <cell r="D26">
            <v>780</v>
          </cell>
          <cell r="E26">
            <v>1493</v>
          </cell>
          <cell r="F26">
            <v>568</v>
          </cell>
          <cell r="G26">
            <v>685</v>
          </cell>
          <cell r="H26">
            <v>1253</v>
          </cell>
          <cell r="I26">
            <v>749</v>
          </cell>
          <cell r="J26">
            <v>745</v>
          </cell>
          <cell r="K26">
            <v>1494</v>
          </cell>
        </row>
        <row r="27">
          <cell r="B27" t="str">
            <v>213: Westminster</v>
          </cell>
          <cell r="C27">
            <v>422</v>
          </cell>
          <cell r="D27">
            <v>485</v>
          </cell>
          <cell r="E27">
            <v>907.00000000000227</v>
          </cell>
          <cell r="F27">
            <v>350</v>
          </cell>
          <cell r="G27">
            <v>424.00000000000068</v>
          </cell>
          <cell r="H27">
            <v>774.00000000000125</v>
          </cell>
          <cell r="I27">
            <v>464</v>
          </cell>
          <cell r="J27">
            <v>463</v>
          </cell>
          <cell r="K27">
            <v>927</v>
          </cell>
        </row>
        <row r="28">
          <cell r="B28" t="str">
            <v>301: Barking and Dagenham</v>
          </cell>
          <cell r="C28">
            <v>711.99999999999932</v>
          </cell>
          <cell r="D28">
            <v>848</v>
          </cell>
          <cell r="E28">
            <v>1560</v>
          </cell>
          <cell r="F28">
            <v>569.00000000000091</v>
          </cell>
          <cell r="G28">
            <v>758</v>
          </cell>
          <cell r="H28">
            <v>1327</v>
          </cell>
          <cell r="I28">
            <v>800</v>
          </cell>
          <cell r="J28">
            <v>823.99999999999898</v>
          </cell>
          <cell r="K28">
            <v>1624</v>
          </cell>
        </row>
        <row r="29">
          <cell r="B29" t="str">
            <v>302: Barnet</v>
          </cell>
          <cell r="C29">
            <v>1180</v>
          </cell>
          <cell r="D29">
            <v>1211</v>
          </cell>
          <cell r="E29">
            <v>2391.0000000000059</v>
          </cell>
          <cell r="F29">
            <v>946.00000000000261</v>
          </cell>
          <cell r="G29">
            <v>1088</v>
          </cell>
          <cell r="H29">
            <v>2034</v>
          </cell>
          <cell r="I29">
            <v>1264</v>
          </cell>
          <cell r="J29">
            <v>1189</v>
          </cell>
          <cell r="K29">
            <v>2453</v>
          </cell>
        </row>
        <row r="30">
          <cell r="B30" t="str">
            <v>303: Bexley</v>
          </cell>
          <cell r="C30">
            <v>969</v>
          </cell>
          <cell r="D30">
            <v>1109</v>
          </cell>
          <cell r="E30">
            <v>2078</v>
          </cell>
          <cell r="F30">
            <v>785.00000000000091</v>
          </cell>
          <cell r="G30">
            <v>966.99999999999943</v>
          </cell>
          <cell r="H30">
            <v>1752</v>
          </cell>
          <cell r="I30">
            <v>1053</v>
          </cell>
          <cell r="J30">
            <v>1066</v>
          </cell>
          <cell r="K30">
            <v>2119</v>
          </cell>
        </row>
        <row r="31">
          <cell r="B31" t="str">
            <v>304: Brent</v>
          </cell>
          <cell r="C31">
            <v>906.99999999999886</v>
          </cell>
          <cell r="D31">
            <v>1020</v>
          </cell>
          <cell r="E31">
            <v>1927</v>
          </cell>
          <cell r="F31">
            <v>776.00000000000091</v>
          </cell>
          <cell r="G31">
            <v>950</v>
          </cell>
          <cell r="H31">
            <v>1726</v>
          </cell>
          <cell r="I31">
            <v>951</v>
          </cell>
          <cell r="J31">
            <v>955</v>
          </cell>
          <cell r="K31">
            <v>1906</v>
          </cell>
        </row>
        <row r="32">
          <cell r="B32" t="str">
            <v>305: Bromley</v>
          </cell>
          <cell r="C32">
            <v>1191</v>
          </cell>
          <cell r="D32">
            <v>1257</v>
          </cell>
          <cell r="E32">
            <v>2448.0000000000055</v>
          </cell>
          <cell r="F32">
            <v>963.9999999999992</v>
          </cell>
          <cell r="G32">
            <v>1125</v>
          </cell>
          <cell r="H32">
            <v>2089</v>
          </cell>
          <cell r="I32">
            <v>1293</v>
          </cell>
          <cell r="J32">
            <v>1224</v>
          </cell>
          <cell r="K32">
            <v>2517.0000000000068</v>
          </cell>
        </row>
        <row r="33">
          <cell r="B33" t="str">
            <v>306: Croydon</v>
          </cell>
          <cell r="C33">
            <v>1235</v>
          </cell>
          <cell r="D33">
            <v>1436</v>
          </cell>
          <cell r="E33">
            <v>2671</v>
          </cell>
          <cell r="F33">
            <v>978.00000000000068</v>
          </cell>
          <cell r="G33">
            <v>1295</v>
          </cell>
          <cell r="H33">
            <v>2273</v>
          </cell>
          <cell r="I33">
            <v>1346</v>
          </cell>
          <cell r="J33">
            <v>1377</v>
          </cell>
          <cell r="K33">
            <v>2723</v>
          </cell>
        </row>
        <row r="34">
          <cell r="B34" t="str">
            <v>307: Ealing</v>
          </cell>
          <cell r="C34">
            <v>1061</v>
          </cell>
          <cell r="D34">
            <v>1106</v>
          </cell>
          <cell r="E34">
            <v>2167</v>
          </cell>
          <cell r="F34">
            <v>795.00000000000114</v>
          </cell>
          <cell r="G34">
            <v>892.00000000000068</v>
          </cell>
          <cell r="H34">
            <v>1687</v>
          </cell>
          <cell r="I34">
            <v>1119</v>
          </cell>
          <cell r="J34">
            <v>1050</v>
          </cell>
          <cell r="K34">
            <v>2169</v>
          </cell>
        </row>
        <row r="35">
          <cell r="B35" t="str">
            <v>308: Enfield</v>
          </cell>
          <cell r="C35">
            <v>1130</v>
          </cell>
          <cell r="D35">
            <v>1246</v>
          </cell>
          <cell r="E35">
            <v>2376</v>
          </cell>
          <cell r="F35">
            <v>946.99999999999818</v>
          </cell>
          <cell r="G35">
            <v>1139</v>
          </cell>
          <cell r="H35">
            <v>2086</v>
          </cell>
          <cell r="I35">
            <v>1259</v>
          </cell>
          <cell r="J35">
            <v>1208</v>
          </cell>
          <cell r="K35">
            <v>2467</v>
          </cell>
        </row>
        <row r="36">
          <cell r="B36" t="str">
            <v>309: Haringey</v>
          </cell>
          <cell r="C36">
            <v>868.00000000000057</v>
          </cell>
          <cell r="D36">
            <v>868</v>
          </cell>
          <cell r="E36">
            <v>1736</v>
          </cell>
          <cell r="F36">
            <v>680.99999999999898</v>
          </cell>
          <cell r="G36">
            <v>729.99999999999875</v>
          </cell>
          <cell r="H36">
            <v>1411</v>
          </cell>
          <cell r="I36">
            <v>951.99999999999852</v>
          </cell>
          <cell r="J36">
            <v>840</v>
          </cell>
          <cell r="K36">
            <v>1792</v>
          </cell>
        </row>
        <row r="37">
          <cell r="B37" t="str">
            <v>310: Harrow</v>
          </cell>
          <cell r="C37">
            <v>847.99999999999829</v>
          </cell>
          <cell r="D37">
            <v>901</v>
          </cell>
          <cell r="E37">
            <v>1749</v>
          </cell>
          <cell r="F37">
            <v>699.99999999999886</v>
          </cell>
          <cell r="G37">
            <v>809.00000000000114</v>
          </cell>
          <cell r="H37">
            <v>1509</v>
          </cell>
          <cell r="I37">
            <v>906</v>
          </cell>
          <cell r="J37">
            <v>873</v>
          </cell>
          <cell r="K37">
            <v>1779</v>
          </cell>
        </row>
        <row r="38">
          <cell r="B38" t="str">
            <v>311: Havering</v>
          </cell>
          <cell r="C38">
            <v>990.00000000000148</v>
          </cell>
          <cell r="D38">
            <v>1037</v>
          </cell>
          <cell r="E38">
            <v>2027</v>
          </cell>
          <cell r="F38">
            <v>815</v>
          </cell>
          <cell r="G38">
            <v>957</v>
          </cell>
          <cell r="H38">
            <v>1772</v>
          </cell>
          <cell r="I38">
            <v>1051</v>
          </cell>
          <cell r="J38">
            <v>973.0000000000008</v>
          </cell>
          <cell r="K38">
            <v>2024</v>
          </cell>
        </row>
        <row r="39">
          <cell r="B39" t="str">
            <v>312: Hillingdon</v>
          </cell>
          <cell r="C39">
            <v>1021</v>
          </cell>
          <cell r="D39">
            <v>1186</v>
          </cell>
          <cell r="E39">
            <v>2207</v>
          </cell>
          <cell r="F39">
            <v>785.99999999999886</v>
          </cell>
          <cell r="G39">
            <v>1033</v>
          </cell>
          <cell r="H39">
            <v>1819</v>
          </cell>
          <cell r="I39">
            <v>1072</v>
          </cell>
          <cell r="J39">
            <v>1147</v>
          </cell>
          <cell r="K39">
            <v>2219</v>
          </cell>
        </row>
        <row r="40">
          <cell r="B40" t="str">
            <v>313: Hounslow</v>
          </cell>
          <cell r="C40">
            <v>840.9999999999992</v>
          </cell>
          <cell r="D40">
            <v>892.0000000000008</v>
          </cell>
          <cell r="E40">
            <v>1733</v>
          </cell>
          <cell r="F40">
            <v>670.99999999999943</v>
          </cell>
          <cell r="G40">
            <v>783</v>
          </cell>
          <cell r="H40">
            <v>1454</v>
          </cell>
          <cell r="I40">
            <v>904</v>
          </cell>
          <cell r="J40">
            <v>865.9999999999992</v>
          </cell>
          <cell r="K40">
            <v>1770</v>
          </cell>
        </row>
        <row r="41">
          <cell r="B41" t="str">
            <v>314: Kingston upon Thames</v>
          </cell>
          <cell r="C41">
            <v>544</v>
          </cell>
          <cell r="D41">
            <v>626</v>
          </cell>
          <cell r="E41">
            <v>1170</v>
          </cell>
          <cell r="F41">
            <v>427</v>
          </cell>
          <cell r="G41">
            <v>566</v>
          </cell>
          <cell r="H41">
            <v>993</v>
          </cell>
          <cell r="I41">
            <v>602</v>
          </cell>
          <cell r="J41">
            <v>629</v>
          </cell>
          <cell r="K41">
            <v>1231</v>
          </cell>
        </row>
        <row r="42">
          <cell r="B42" t="str">
            <v>315: Merton</v>
          </cell>
          <cell r="C42">
            <v>627</v>
          </cell>
          <cell r="D42">
            <v>660</v>
          </cell>
          <cell r="E42">
            <v>1287</v>
          </cell>
          <cell r="F42">
            <v>470.99999999999949</v>
          </cell>
          <cell r="G42">
            <v>544</v>
          </cell>
          <cell r="H42">
            <v>1015</v>
          </cell>
          <cell r="I42">
            <v>652</v>
          </cell>
          <cell r="J42">
            <v>619</v>
          </cell>
          <cell r="K42">
            <v>1271</v>
          </cell>
        </row>
        <row r="43">
          <cell r="B43" t="str">
            <v>316: Newham</v>
          </cell>
          <cell r="C43">
            <v>1027</v>
          </cell>
          <cell r="D43">
            <v>1241</v>
          </cell>
          <cell r="E43">
            <v>2268</v>
          </cell>
          <cell r="F43">
            <v>786.99999999999932</v>
          </cell>
          <cell r="G43">
            <v>1068</v>
          </cell>
          <cell r="H43">
            <v>1855</v>
          </cell>
          <cell r="I43">
            <v>1131</v>
          </cell>
          <cell r="J43">
            <v>1202</v>
          </cell>
          <cell r="K43">
            <v>2333</v>
          </cell>
        </row>
        <row r="44">
          <cell r="B44" t="str">
            <v>317: Redbridge</v>
          </cell>
          <cell r="C44">
            <v>1092</v>
          </cell>
          <cell r="D44">
            <v>1177</v>
          </cell>
          <cell r="E44">
            <v>2268.9999999999936</v>
          </cell>
          <cell r="F44">
            <v>862.00000000000102</v>
          </cell>
          <cell r="G44">
            <v>1066</v>
          </cell>
          <cell r="H44">
            <v>1928</v>
          </cell>
          <cell r="I44">
            <v>1162</v>
          </cell>
          <cell r="J44">
            <v>1146</v>
          </cell>
          <cell r="K44">
            <v>2308</v>
          </cell>
        </row>
        <row r="45">
          <cell r="B45" t="str">
            <v>318: Richmond upon Thames</v>
          </cell>
          <cell r="C45">
            <v>729</v>
          </cell>
          <cell r="D45">
            <v>746</v>
          </cell>
          <cell r="E45">
            <v>1475</v>
          </cell>
          <cell r="F45">
            <v>596</v>
          </cell>
          <cell r="G45">
            <v>699.00000000000057</v>
          </cell>
          <cell r="H45">
            <v>1295</v>
          </cell>
          <cell r="I45">
            <v>784</v>
          </cell>
          <cell r="J45">
            <v>726.99999999999909</v>
          </cell>
          <cell r="K45">
            <v>1511</v>
          </cell>
        </row>
        <row r="46">
          <cell r="B46" t="str">
            <v>319: Sutton</v>
          </cell>
          <cell r="C46">
            <v>696</v>
          </cell>
          <cell r="D46">
            <v>726</v>
          </cell>
          <cell r="E46">
            <v>1422</v>
          </cell>
          <cell r="F46">
            <v>533</v>
          </cell>
          <cell r="G46">
            <v>639</v>
          </cell>
          <cell r="H46">
            <v>1172</v>
          </cell>
          <cell r="I46">
            <v>752</v>
          </cell>
          <cell r="J46">
            <v>706.00000000000102</v>
          </cell>
          <cell r="K46">
            <v>1458</v>
          </cell>
        </row>
        <row r="47">
          <cell r="B47" t="str">
            <v>320: Waltham Forest</v>
          </cell>
          <cell r="C47">
            <v>863.99999999999875</v>
          </cell>
          <cell r="D47">
            <v>938</v>
          </cell>
          <cell r="E47">
            <v>1802</v>
          </cell>
          <cell r="F47">
            <v>653</v>
          </cell>
          <cell r="G47">
            <v>812</v>
          </cell>
          <cell r="H47">
            <v>1465</v>
          </cell>
          <cell r="I47">
            <v>974.00000000000068</v>
          </cell>
          <cell r="J47">
            <v>914.99999999999943</v>
          </cell>
          <cell r="K47">
            <v>1889</v>
          </cell>
        </row>
        <row r="48">
          <cell r="B48" t="str">
            <v>330: Birmingham</v>
          </cell>
          <cell r="C48">
            <v>3834.9999999999886</v>
          </cell>
          <cell r="D48">
            <v>4435.0000000000064</v>
          </cell>
          <cell r="E48">
            <v>8269.9999999999873</v>
          </cell>
          <cell r="F48">
            <v>3059.999999999995</v>
          </cell>
          <cell r="G48">
            <v>3811</v>
          </cell>
          <cell r="H48">
            <v>6871</v>
          </cell>
          <cell r="I48">
            <v>4281.9999999999882</v>
          </cell>
          <cell r="J48">
            <v>4139</v>
          </cell>
          <cell r="K48">
            <v>8420.9999999999454</v>
          </cell>
        </row>
        <row r="49">
          <cell r="B49" t="str">
            <v>331: Coventry</v>
          </cell>
          <cell r="C49">
            <v>1101</v>
          </cell>
          <cell r="D49">
            <v>1317</v>
          </cell>
          <cell r="E49">
            <v>2418</v>
          </cell>
          <cell r="F49">
            <v>862.9999999999992</v>
          </cell>
          <cell r="G49">
            <v>1168</v>
          </cell>
          <cell r="H49">
            <v>2031</v>
          </cell>
          <cell r="I49">
            <v>1154</v>
          </cell>
          <cell r="J49">
            <v>1244</v>
          </cell>
          <cell r="K49">
            <v>2398</v>
          </cell>
        </row>
        <row r="50">
          <cell r="B50" t="str">
            <v>332: Dudley</v>
          </cell>
          <cell r="C50">
            <v>1142</v>
          </cell>
          <cell r="D50">
            <v>1274</v>
          </cell>
          <cell r="E50">
            <v>2416</v>
          </cell>
          <cell r="F50">
            <v>938</v>
          </cell>
          <cell r="G50">
            <v>1172</v>
          </cell>
          <cell r="H50">
            <v>2110</v>
          </cell>
          <cell r="I50">
            <v>1258.9999999999945</v>
          </cell>
          <cell r="J50">
            <v>1235</v>
          </cell>
          <cell r="K50">
            <v>2494</v>
          </cell>
        </row>
        <row r="51">
          <cell r="B51" t="str">
            <v>333: Sandwell</v>
          </cell>
          <cell r="C51">
            <v>1030</v>
          </cell>
          <cell r="D51">
            <v>1180</v>
          </cell>
          <cell r="E51">
            <v>2210.0000000000059</v>
          </cell>
          <cell r="F51">
            <v>743</v>
          </cell>
          <cell r="G51">
            <v>995.0000000000025</v>
          </cell>
          <cell r="H51">
            <v>1738</v>
          </cell>
          <cell r="I51">
            <v>1178</v>
          </cell>
          <cell r="J51">
            <v>1143</v>
          </cell>
          <cell r="K51">
            <v>2320.9999999999941</v>
          </cell>
        </row>
        <row r="52">
          <cell r="B52" t="str">
            <v>334: Solihull</v>
          </cell>
          <cell r="C52">
            <v>1028</v>
          </cell>
          <cell r="D52">
            <v>1063</v>
          </cell>
          <cell r="E52">
            <v>2091</v>
          </cell>
          <cell r="F52">
            <v>832</v>
          </cell>
          <cell r="G52">
            <v>976.9999999999992</v>
          </cell>
          <cell r="H52">
            <v>1809</v>
          </cell>
          <cell r="I52">
            <v>1071</v>
          </cell>
          <cell r="J52">
            <v>1025</v>
          </cell>
          <cell r="K52">
            <v>2096</v>
          </cell>
        </row>
        <row r="53">
          <cell r="B53" t="str">
            <v>335: Walsall</v>
          </cell>
          <cell r="C53">
            <v>1132</v>
          </cell>
          <cell r="D53">
            <v>1210</v>
          </cell>
          <cell r="E53">
            <v>2342</v>
          </cell>
          <cell r="F53">
            <v>865.99999999999898</v>
          </cell>
          <cell r="G53">
            <v>1081</v>
          </cell>
          <cell r="H53">
            <v>1947</v>
          </cell>
          <cell r="I53">
            <v>1190</v>
          </cell>
          <cell r="J53">
            <v>1158</v>
          </cell>
          <cell r="K53">
            <v>2348</v>
          </cell>
        </row>
        <row r="54">
          <cell r="B54" t="str">
            <v>336: Wolverhampton</v>
          </cell>
          <cell r="C54">
            <v>860</v>
          </cell>
          <cell r="D54">
            <v>1003</v>
          </cell>
          <cell r="E54">
            <v>1863</v>
          </cell>
          <cell r="F54">
            <v>685</v>
          </cell>
          <cell r="G54">
            <v>873</v>
          </cell>
          <cell r="H54">
            <v>1558</v>
          </cell>
          <cell r="I54">
            <v>915</v>
          </cell>
          <cell r="J54">
            <v>935.99999999999875</v>
          </cell>
          <cell r="K54">
            <v>1851</v>
          </cell>
        </row>
        <row r="55">
          <cell r="B55" t="str">
            <v>340: Knowsley</v>
          </cell>
          <cell r="C55">
            <v>558</v>
          </cell>
          <cell r="D55">
            <v>666</v>
          </cell>
          <cell r="E55">
            <v>1224</v>
          </cell>
          <cell r="F55">
            <v>394</v>
          </cell>
          <cell r="G55">
            <v>566</v>
          </cell>
          <cell r="H55">
            <v>960.00000000000193</v>
          </cell>
          <cell r="I55">
            <v>640</v>
          </cell>
          <cell r="J55">
            <v>637</v>
          </cell>
          <cell r="K55">
            <v>1277</v>
          </cell>
        </row>
        <row r="56">
          <cell r="B56" t="str">
            <v>341: Liverpool</v>
          </cell>
          <cell r="C56">
            <v>1600</v>
          </cell>
          <cell r="D56">
            <v>1810</v>
          </cell>
          <cell r="E56">
            <v>3410</v>
          </cell>
          <cell r="F56">
            <v>1164</v>
          </cell>
          <cell r="G56">
            <v>1541</v>
          </cell>
          <cell r="H56">
            <v>2705</v>
          </cell>
          <cell r="I56">
            <v>1739</v>
          </cell>
          <cell r="J56">
            <v>1770</v>
          </cell>
          <cell r="K56">
            <v>3509</v>
          </cell>
        </row>
        <row r="57">
          <cell r="B57" t="str">
            <v>342: St. Helens</v>
          </cell>
          <cell r="C57">
            <v>715.00000000000068</v>
          </cell>
          <cell r="D57">
            <v>785.99999999999898</v>
          </cell>
          <cell r="E57">
            <v>1501</v>
          </cell>
          <cell r="F57">
            <v>594</v>
          </cell>
          <cell r="G57">
            <v>727.00000000000159</v>
          </cell>
          <cell r="H57">
            <v>1321</v>
          </cell>
          <cell r="I57">
            <v>796</v>
          </cell>
          <cell r="J57">
            <v>771</v>
          </cell>
          <cell r="K57">
            <v>1567</v>
          </cell>
        </row>
        <row r="58">
          <cell r="B58" t="str">
            <v>343: Sefton</v>
          </cell>
          <cell r="C58">
            <v>1027</v>
          </cell>
          <cell r="D58">
            <v>1143</v>
          </cell>
          <cell r="E58">
            <v>2170</v>
          </cell>
          <cell r="F58">
            <v>802</v>
          </cell>
          <cell r="G58">
            <v>1002</v>
          </cell>
          <cell r="H58">
            <v>1804</v>
          </cell>
          <cell r="I58">
            <v>1087</v>
          </cell>
          <cell r="J58">
            <v>1072</v>
          </cell>
          <cell r="K58">
            <v>2159</v>
          </cell>
        </row>
        <row r="59">
          <cell r="B59" t="str">
            <v>344: Wirral</v>
          </cell>
          <cell r="C59">
            <v>1243</v>
          </cell>
          <cell r="D59">
            <v>1350</v>
          </cell>
          <cell r="E59">
            <v>2593</v>
          </cell>
          <cell r="F59">
            <v>956.00000000000375</v>
          </cell>
          <cell r="G59">
            <v>1199</v>
          </cell>
          <cell r="H59">
            <v>2155</v>
          </cell>
          <cell r="I59">
            <v>1346</v>
          </cell>
          <cell r="J59">
            <v>1304</v>
          </cell>
          <cell r="K59">
            <v>2650</v>
          </cell>
        </row>
        <row r="60">
          <cell r="B60" t="str">
            <v>350: Bolton</v>
          </cell>
          <cell r="C60">
            <v>1094</v>
          </cell>
          <cell r="D60">
            <v>1251</v>
          </cell>
          <cell r="E60">
            <v>2345.0000000000095</v>
          </cell>
          <cell r="F60">
            <v>853.00000000000091</v>
          </cell>
          <cell r="G60">
            <v>1114</v>
          </cell>
          <cell r="H60">
            <v>1967</v>
          </cell>
          <cell r="I60">
            <v>1153</v>
          </cell>
          <cell r="J60">
            <v>1199</v>
          </cell>
          <cell r="K60">
            <v>2352</v>
          </cell>
        </row>
        <row r="61">
          <cell r="B61" t="str">
            <v>351: Bury</v>
          </cell>
          <cell r="C61">
            <v>683</v>
          </cell>
          <cell r="D61">
            <v>868</v>
          </cell>
          <cell r="E61">
            <v>1551</v>
          </cell>
          <cell r="F61">
            <v>517.99999999999909</v>
          </cell>
          <cell r="G61">
            <v>729</v>
          </cell>
          <cell r="H61">
            <v>1247</v>
          </cell>
          <cell r="I61">
            <v>751</v>
          </cell>
          <cell r="J61">
            <v>796</v>
          </cell>
          <cell r="K61">
            <v>1547</v>
          </cell>
        </row>
        <row r="62">
          <cell r="B62" t="str">
            <v>352: Manchester</v>
          </cell>
          <cell r="C62">
            <v>1236</v>
          </cell>
          <cell r="D62">
            <v>1398</v>
          </cell>
          <cell r="E62">
            <v>2634</v>
          </cell>
          <cell r="F62">
            <v>902.00000000000068</v>
          </cell>
          <cell r="G62">
            <v>1199</v>
          </cell>
          <cell r="H62">
            <v>2101</v>
          </cell>
          <cell r="I62">
            <v>1360</v>
          </cell>
          <cell r="J62">
            <v>1316</v>
          </cell>
          <cell r="K62">
            <v>2676</v>
          </cell>
        </row>
        <row r="63">
          <cell r="B63" t="str">
            <v>353: Oldham</v>
          </cell>
          <cell r="C63">
            <v>941</v>
          </cell>
          <cell r="D63">
            <v>1059</v>
          </cell>
          <cell r="E63">
            <v>2000</v>
          </cell>
          <cell r="F63">
            <v>765</v>
          </cell>
          <cell r="G63">
            <v>939.99999999999852</v>
          </cell>
          <cell r="H63">
            <v>1705.0000000000066</v>
          </cell>
          <cell r="I63">
            <v>1046</v>
          </cell>
          <cell r="J63">
            <v>978</v>
          </cell>
          <cell r="K63">
            <v>2024</v>
          </cell>
        </row>
        <row r="64">
          <cell r="B64" t="str">
            <v>354: Rochdale</v>
          </cell>
          <cell r="C64">
            <v>822.00000000000193</v>
          </cell>
          <cell r="D64">
            <v>931.99999999999875</v>
          </cell>
          <cell r="E64">
            <v>1754</v>
          </cell>
          <cell r="F64">
            <v>683.00000000000102</v>
          </cell>
          <cell r="G64">
            <v>848</v>
          </cell>
          <cell r="H64">
            <v>1531</v>
          </cell>
          <cell r="I64">
            <v>903</v>
          </cell>
          <cell r="J64">
            <v>896.99999999999898</v>
          </cell>
          <cell r="K64">
            <v>1800</v>
          </cell>
        </row>
        <row r="65">
          <cell r="B65" t="str">
            <v>355: Salford</v>
          </cell>
          <cell r="C65">
            <v>743</v>
          </cell>
          <cell r="D65">
            <v>942.99999999999909</v>
          </cell>
          <cell r="E65">
            <v>1686</v>
          </cell>
          <cell r="F65">
            <v>592</v>
          </cell>
          <cell r="G65">
            <v>844</v>
          </cell>
          <cell r="H65">
            <v>1436</v>
          </cell>
          <cell r="I65">
            <v>810.00000000000159</v>
          </cell>
          <cell r="J65">
            <v>905.00000000000125</v>
          </cell>
          <cell r="K65">
            <v>1715</v>
          </cell>
        </row>
        <row r="66">
          <cell r="B66" t="str">
            <v>356: Stockport</v>
          </cell>
          <cell r="C66">
            <v>1065</v>
          </cell>
          <cell r="D66">
            <v>1216</v>
          </cell>
          <cell r="E66">
            <v>2281</v>
          </cell>
          <cell r="F66">
            <v>873</v>
          </cell>
          <cell r="G66">
            <v>1120</v>
          </cell>
          <cell r="H66">
            <v>1993</v>
          </cell>
          <cell r="I66">
            <v>1143</v>
          </cell>
          <cell r="J66">
            <v>1158</v>
          </cell>
          <cell r="K66">
            <v>2301</v>
          </cell>
        </row>
        <row r="67">
          <cell r="B67" t="str">
            <v>357: Tameside</v>
          </cell>
          <cell r="C67">
            <v>834</v>
          </cell>
          <cell r="D67">
            <v>948</v>
          </cell>
          <cell r="E67">
            <v>1782</v>
          </cell>
          <cell r="F67">
            <v>653</v>
          </cell>
          <cell r="G67">
            <v>837</v>
          </cell>
          <cell r="H67">
            <v>1490</v>
          </cell>
          <cell r="I67">
            <v>928</v>
          </cell>
          <cell r="J67">
            <v>900</v>
          </cell>
          <cell r="K67">
            <v>1828</v>
          </cell>
        </row>
        <row r="68">
          <cell r="B68" t="str">
            <v>358: Trafford</v>
          </cell>
          <cell r="C68">
            <v>972</v>
          </cell>
          <cell r="D68">
            <v>996.00000000000125</v>
          </cell>
          <cell r="E68">
            <v>1968</v>
          </cell>
          <cell r="F68">
            <v>773</v>
          </cell>
          <cell r="G68">
            <v>892.00000000000114</v>
          </cell>
          <cell r="H68">
            <v>1665</v>
          </cell>
          <cell r="I68">
            <v>997</v>
          </cell>
          <cell r="J68">
            <v>943.99999999999932</v>
          </cell>
          <cell r="K68">
            <v>1941</v>
          </cell>
        </row>
        <row r="69">
          <cell r="B69" t="str">
            <v>359: Wigan</v>
          </cell>
          <cell r="C69">
            <v>1200</v>
          </cell>
          <cell r="D69">
            <v>1312</v>
          </cell>
          <cell r="E69">
            <v>2512</v>
          </cell>
          <cell r="F69">
            <v>936.99999999999886</v>
          </cell>
          <cell r="G69">
            <v>1163</v>
          </cell>
          <cell r="H69">
            <v>2100</v>
          </cell>
          <cell r="I69">
            <v>1339</v>
          </cell>
          <cell r="J69">
            <v>1289</v>
          </cell>
          <cell r="K69">
            <v>2628</v>
          </cell>
        </row>
        <row r="70">
          <cell r="B70" t="str">
            <v>370: Barnsley</v>
          </cell>
          <cell r="C70">
            <v>777.00000000000091</v>
          </cell>
          <cell r="D70">
            <v>871.0000000000008</v>
          </cell>
          <cell r="E70">
            <v>1648</v>
          </cell>
          <cell r="F70">
            <v>608</v>
          </cell>
          <cell r="G70">
            <v>784.99999999999909</v>
          </cell>
          <cell r="H70">
            <v>1393</v>
          </cell>
          <cell r="I70">
            <v>908.9999999999992</v>
          </cell>
          <cell r="J70">
            <v>850</v>
          </cell>
          <cell r="K70">
            <v>1759</v>
          </cell>
        </row>
        <row r="71">
          <cell r="B71" t="str">
            <v>371: Doncaster</v>
          </cell>
          <cell r="C71">
            <v>1078</v>
          </cell>
          <cell r="D71">
            <v>1245</v>
          </cell>
          <cell r="E71">
            <v>2323</v>
          </cell>
          <cell r="F71">
            <v>841</v>
          </cell>
          <cell r="G71">
            <v>1122</v>
          </cell>
          <cell r="H71">
            <v>1963</v>
          </cell>
          <cell r="I71">
            <v>1216</v>
          </cell>
          <cell r="J71">
            <v>1240</v>
          </cell>
          <cell r="K71">
            <v>2456</v>
          </cell>
        </row>
        <row r="72">
          <cell r="B72" t="str">
            <v>372: Rotherham</v>
          </cell>
          <cell r="C72">
            <v>908.99999999999886</v>
          </cell>
          <cell r="D72">
            <v>1115</v>
          </cell>
          <cell r="E72">
            <v>2024</v>
          </cell>
          <cell r="F72">
            <v>765.99999999999886</v>
          </cell>
          <cell r="G72">
            <v>1056</v>
          </cell>
          <cell r="H72">
            <v>1822</v>
          </cell>
          <cell r="I72">
            <v>1035</v>
          </cell>
          <cell r="J72">
            <v>1091</v>
          </cell>
          <cell r="K72">
            <v>2126</v>
          </cell>
        </row>
        <row r="73">
          <cell r="B73" t="str">
            <v>373: Sheffield</v>
          </cell>
          <cell r="C73">
            <v>1720</v>
          </cell>
          <cell r="D73">
            <v>1954</v>
          </cell>
          <cell r="E73">
            <v>3674</v>
          </cell>
          <cell r="F73">
            <v>1387</v>
          </cell>
          <cell r="G73">
            <v>1758</v>
          </cell>
          <cell r="H73">
            <v>3145</v>
          </cell>
          <cell r="I73">
            <v>1960</v>
          </cell>
          <cell r="J73">
            <v>1933</v>
          </cell>
          <cell r="K73">
            <v>3892.9999999999932</v>
          </cell>
        </row>
        <row r="74">
          <cell r="B74" t="str">
            <v>380: Bradford</v>
          </cell>
          <cell r="C74">
            <v>2092</v>
          </cell>
          <cell r="D74">
            <v>2373.9999999999945</v>
          </cell>
          <cell r="E74">
            <v>4466</v>
          </cell>
          <cell r="F74">
            <v>1619</v>
          </cell>
          <cell r="G74">
            <v>2062</v>
          </cell>
          <cell r="H74">
            <v>3680.9999999999927</v>
          </cell>
          <cell r="I74">
            <v>2244</v>
          </cell>
          <cell r="J74">
            <v>2215</v>
          </cell>
          <cell r="K74">
            <v>4459.0000000000255</v>
          </cell>
        </row>
        <row r="75">
          <cell r="B75" t="str">
            <v>381: Calderdale</v>
          </cell>
          <cell r="C75">
            <v>898.00000000000057</v>
          </cell>
          <cell r="D75">
            <v>928</v>
          </cell>
          <cell r="E75">
            <v>1826</v>
          </cell>
          <cell r="F75">
            <v>715</v>
          </cell>
          <cell r="G75">
            <v>825.00000000000102</v>
          </cell>
          <cell r="H75">
            <v>1540</v>
          </cell>
          <cell r="I75">
            <v>941</v>
          </cell>
          <cell r="J75">
            <v>890</v>
          </cell>
          <cell r="K75">
            <v>1831</v>
          </cell>
        </row>
        <row r="76">
          <cell r="B76" t="str">
            <v>382: Kirklees</v>
          </cell>
          <cell r="C76">
            <v>1638</v>
          </cell>
          <cell r="D76">
            <v>1844</v>
          </cell>
          <cell r="E76">
            <v>3482</v>
          </cell>
          <cell r="F76">
            <v>1291</v>
          </cell>
          <cell r="G76">
            <v>1659</v>
          </cell>
          <cell r="H76">
            <v>2950</v>
          </cell>
          <cell r="I76">
            <v>1811</v>
          </cell>
          <cell r="J76">
            <v>1780</v>
          </cell>
          <cell r="K76">
            <v>3591</v>
          </cell>
        </row>
        <row r="77">
          <cell r="B77" t="str">
            <v>383: Leeds</v>
          </cell>
          <cell r="C77">
            <v>2552</v>
          </cell>
          <cell r="D77">
            <v>2890.0000000000055</v>
          </cell>
          <cell r="E77">
            <v>5442.00000000001</v>
          </cell>
          <cell r="F77">
            <v>2023.9999999999923</v>
          </cell>
          <cell r="G77">
            <v>2572</v>
          </cell>
          <cell r="H77">
            <v>4595.9999999999845</v>
          </cell>
          <cell r="I77">
            <v>2708</v>
          </cell>
          <cell r="J77">
            <v>2716.0000000000086</v>
          </cell>
          <cell r="K77">
            <v>5423.9999999999773</v>
          </cell>
        </row>
        <row r="78">
          <cell r="B78" t="str">
            <v>384: Wakefield</v>
          </cell>
          <cell r="C78">
            <v>1238</v>
          </cell>
          <cell r="D78">
            <v>1454</v>
          </cell>
          <cell r="E78">
            <v>2691.9999999999941</v>
          </cell>
          <cell r="F78">
            <v>1020</v>
          </cell>
          <cell r="G78">
            <v>1323</v>
          </cell>
          <cell r="H78">
            <v>2343.0000000000068</v>
          </cell>
          <cell r="I78">
            <v>1349</v>
          </cell>
          <cell r="J78">
            <v>1409</v>
          </cell>
          <cell r="K78">
            <v>2758</v>
          </cell>
        </row>
        <row r="79">
          <cell r="B79" t="str">
            <v>390: Gateshead</v>
          </cell>
          <cell r="C79">
            <v>706</v>
          </cell>
          <cell r="D79">
            <v>779.99999999999943</v>
          </cell>
          <cell r="E79">
            <v>1486</v>
          </cell>
          <cell r="F79">
            <v>573</v>
          </cell>
          <cell r="G79">
            <v>697.00000000000148</v>
          </cell>
          <cell r="H79">
            <v>1270</v>
          </cell>
          <cell r="I79">
            <v>763.99999999999909</v>
          </cell>
          <cell r="J79">
            <v>739.00000000000068</v>
          </cell>
          <cell r="K79">
            <v>1503</v>
          </cell>
        </row>
        <row r="80">
          <cell r="B80" t="str">
            <v>391: Newcastle upon Tyne</v>
          </cell>
          <cell r="C80">
            <v>824.0000000000008</v>
          </cell>
          <cell r="D80">
            <v>906</v>
          </cell>
          <cell r="E80">
            <v>1730</v>
          </cell>
          <cell r="F80">
            <v>652</v>
          </cell>
          <cell r="G80">
            <v>808</v>
          </cell>
          <cell r="H80">
            <v>1460</v>
          </cell>
          <cell r="I80">
            <v>911.0000000000008</v>
          </cell>
          <cell r="J80">
            <v>849</v>
          </cell>
          <cell r="K80">
            <v>1760</v>
          </cell>
        </row>
        <row r="81">
          <cell r="B81" t="str">
            <v>392: North Tyneside</v>
          </cell>
          <cell r="C81">
            <v>768</v>
          </cell>
          <cell r="D81">
            <v>801</v>
          </cell>
          <cell r="E81">
            <v>1569</v>
          </cell>
          <cell r="F81">
            <v>631</v>
          </cell>
          <cell r="G81">
            <v>709.00000000000182</v>
          </cell>
          <cell r="H81">
            <v>1340</v>
          </cell>
          <cell r="I81">
            <v>823</v>
          </cell>
          <cell r="J81">
            <v>752.00000000000057</v>
          </cell>
          <cell r="K81">
            <v>1575</v>
          </cell>
        </row>
        <row r="82">
          <cell r="B82" t="str">
            <v>393: South Tyneside</v>
          </cell>
          <cell r="C82">
            <v>560</v>
          </cell>
          <cell r="D82">
            <v>598</v>
          </cell>
          <cell r="E82">
            <v>1158</v>
          </cell>
          <cell r="F82">
            <v>451</v>
          </cell>
          <cell r="G82">
            <v>528</v>
          </cell>
          <cell r="H82">
            <v>978.99999999999829</v>
          </cell>
          <cell r="I82">
            <v>614</v>
          </cell>
          <cell r="J82">
            <v>571</v>
          </cell>
          <cell r="K82">
            <v>1185</v>
          </cell>
        </row>
        <row r="83">
          <cell r="B83" t="str">
            <v>394: Sunderland</v>
          </cell>
          <cell r="C83">
            <v>974.99999999999943</v>
          </cell>
          <cell r="D83">
            <v>1095</v>
          </cell>
          <cell r="E83">
            <v>2070</v>
          </cell>
          <cell r="F83">
            <v>751</v>
          </cell>
          <cell r="G83">
            <v>939.99999999999909</v>
          </cell>
          <cell r="H83">
            <v>1690.9999999999941</v>
          </cell>
          <cell r="I83">
            <v>1054</v>
          </cell>
          <cell r="J83">
            <v>1041</v>
          </cell>
          <cell r="K83">
            <v>2095</v>
          </cell>
        </row>
        <row r="84">
          <cell r="B84" t="str">
            <v>420: Isles of Scilly</v>
          </cell>
          <cell r="C84">
            <v>6</v>
          </cell>
          <cell r="D84">
            <v>11</v>
          </cell>
          <cell r="E84">
            <v>17</v>
          </cell>
          <cell r="F84">
            <v>5</v>
          </cell>
          <cell r="G84">
            <v>9</v>
          </cell>
          <cell r="H84">
            <v>14</v>
          </cell>
          <cell r="I84">
            <v>6</v>
          </cell>
          <cell r="J84">
            <v>9</v>
          </cell>
          <cell r="K84">
            <v>15</v>
          </cell>
        </row>
        <row r="85">
          <cell r="B85" t="str">
            <v>800: Bath and North East Somerset</v>
          </cell>
          <cell r="C85">
            <v>585</v>
          </cell>
          <cell r="D85">
            <v>649</v>
          </cell>
          <cell r="E85">
            <v>1234</v>
          </cell>
          <cell r="F85">
            <v>490</v>
          </cell>
          <cell r="G85">
            <v>588.00000000000057</v>
          </cell>
          <cell r="H85">
            <v>1078</v>
          </cell>
          <cell r="I85">
            <v>657</v>
          </cell>
          <cell r="J85">
            <v>620.00000000000068</v>
          </cell>
          <cell r="K85">
            <v>1277</v>
          </cell>
        </row>
        <row r="86">
          <cell r="B86" t="str">
            <v>801: Bristol,City of</v>
          </cell>
          <cell r="C86">
            <v>1217</v>
          </cell>
          <cell r="D86">
            <v>1404</v>
          </cell>
          <cell r="E86">
            <v>2621</v>
          </cell>
          <cell r="F86">
            <v>932.00000000000068</v>
          </cell>
          <cell r="G86">
            <v>1183</v>
          </cell>
          <cell r="H86">
            <v>2115</v>
          </cell>
          <cell r="I86">
            <v>1368</v>
          </cell>
          <cell r="J86">
            <v>1371</v>
          </cell>
          <cell r="K86">
            <v>2739</v>
          </cell>
        </row>
        <row r="87">
          <cell r="B87" t="str">
            <v>802: North Somerset</v>
          </cell>
          <cell r="C87">
            <v>721</v>
          </cell>
          <cell r="D87">
            <v>806</v>
          </cell>
          <cell r="E87">
            <v>1527</v>
          </cell>
          <cell r="F87">
            <v>560.99999999999932</v>
          </cell>
          <cell r="G87">
            <v>731</v>
          </cell>
          <cell r="H87">
            <v>1292</v>
          </cell>
          <cell r="I87">
            <v>804.99999999999932</v>
          </cell>
          <cell r="J87">
            <v>781.00000000000068</v>
          </cell>
          <cell r="K87">
            <v>1586</v>
          </cell>
        </row>
        <row r="88">
          <cell r="B88" t="str">
            <v>803: South Gloucestershire</v>
          </cell>
          <cell r="C88">
            <v>1072</v>
          </cell>
          <cell r="D88">
            <v>1193</v>
          </cell>
          <cell r="E88">
            <v>2264.9999999999923</v>
          </cell>
          <cell r="F88">
            <v>835.99999999999943</v>
          </cell>
          <cell r="G88">
            <v>1046</v>
          </cell>
          <cell r="H88">
            <v>1882</v>
          </cell>
          <cell r="I88">
            <v>1189</v>
          </cell>
          <cell r="J88">
            <v>1115</v>
          </cell>
          <cell r="K88">
            <v>2304</v>
          </cell>
        </row>
        <row r="89">
          <cell r="B89" t="str">
            <v>805: Hartlepool</v>
          </cell>
          <cell r="C89">
            <v>349</v>
          </cell>
          <cell r="D89">
            <v>433</v>
          </cell>
          <cell r="E89">
            <v>782.00000000000091</v>
          </cell>
          <cell r="F89">
            <v>279</v>
          </cell>
          <cell r="G89">
            <v>392</v>
          </cell>
          <cell r="H89">
            <v>671</v>
          </cell>
          <cell r="I89">
            <v>379.00000000000063</v>
          </cell>
          <cell r="J89">
            <v>416</v>
          </cell>
          <cell r="K89">
            <v>795</v>
          </cell>
        </row>
        <row r="90">
          <cell r="B90" t="str">
            <v>806: Middlesbrough</v>
          </cell>
          <cell r="C90">
            <v>461</v>
          </cell>
          <cell r="D90">
            <v>590</v>
          </cell>
          <cell r="E90">
            <v>1051</v>
          </cell>
          <cell r="F90">
            <v>384</v>
          </cell>
          <cell r="G90">
            <v>543.00000000000057</v>
          </cell>
          <cell r="H90">
            <v>926.99999999999943</v>
          </cell>
          <cell r="I90">
            <v>504</v>
          </cell>
          <cell r="J90">
            <v>555.9999999999992</v>
          </cell>
          <cell r="K90">
            <v>1060</v>
          </cell>
        </row>
        <row r="91">
          <cell r="B91" t="str">
            <v>807: Redcar and Cleveland</v>
          </cell>
          <cell r="C91">
            <v>541</v>
          </cell>
          <cell r="D91">
            <v>636</v>
          </cell>
          <cell r="E91">
            <v>1177</v>
          </cell>
          <cell r="F91">
            <v>440.00000000000102</v>
          </cell>
          <cell r="G91">
            <v>570</v>
          </cell>
          <cell r="H91">
            <v>1010</v>
          </cell>
          <cell r="I91">
            <v>593.00000000000057</v>
          </cell>
          <cell r="J91">
            <v>602</v>
          </cell>
          <cell r="K91">
            <v>1195</v>
          </cell>
        </row>
        <row r="92">
          <cell r="B92" t="str">
            <v>808: Stockton-on-Tees</v>
          </cell>
          <cell r="C92">
            <v>802</v>
          </cell>
          <cell r="D92">
            <v>874</v>
          </cell>
          <cell r="E92">
            <v>1676</v>
          </cell>
          <cell r="F92">
            <v>650.99999999999932</v>
          </cell>
          <cell r="G92">
            <v>789.9999999999992</v>
          </cell>
          <cell r="H92">
            <v>1441</v>
          </cell>
          <cell r="I92">
            <v>872.00000000000068</v>
          </cell>
          <cell r="J92">
            <v>858</v>
          </cell>
          <cell r="K92">
            <v>1730</v>
          </cell>
        </row>
        <row r="93">
          <cell r="B93" t="str">
            <v>810: Kingston Upon Hull,City of</v>
          </cell>
          <cell r="C93">
            <v>809.00000000000057</v>
          </cell>
          <cell r="D93">
            <v>857.00000000000159</v>
          </cell>
          <cell r="E93">
            <v>1666</v>
          </cell>
          <cell r="F93">
            <v>589.99999999999943</v>
          </cell>
          <cell r="G93">
            <v>711</v>
          </cell>
          <cell r="H93">
            <v>1301</v>
          </cell>
          <cell r="I93">
            <v>901</v>
          </cell>
          <cell r="J93">
            <v>807.00000000000091</v>
          </cell>
          <cell r="K93">
            <v>1708</v>
          </cell>
        </row>
        <row r="94">
          <cell r="B94" t="str">
            <v>811: East Riding of Yorkshire</v>
          </cell>
          <cell r="C94">
            <v>1231</v>
          </cell>
          <cell r="D94">
            <v>1415</v>
          </cell>
          <cell r="E94">
            <v>2646</v>
          </cell>
          <cell r="F94">
            <v>963.99999999999898</v>
          </cell>
          <cell r="G94">
            <v>1287</v>
          </cell>
          <cell r="H94">
            <v>2251</v>
          </cell>
          <cell r="I94">
            <v>1375</v>
          </cell>
          <cell r="J94">
            <v>1368</v>
          </cell>
          <cell r="K94">
            <v>2743.0000000000059</v>
          </cell>
        </row>
        <row r="95">
          <cell r="B95" t="str">
            <v>812: North East Lincolnshire</v>
          </cell>
          <cell r="C95">
            <v>585</v>
          </cell>
          <cell r="D95">
            <v>694</v>
          </cell>
          <cell r="E95">
            <v>1279</v>
          </cell>
          <cell r="F95">
            <v>448</v>
          </cell>
          <cell r="G95">
            <v>626</v>
          </cell>
          <cell r="H95">
            <v>1074</v>
          </cell>
          <cell r="I95">
            <v>672.00000000000068</v>
          </cell>
          <cell r="J95">
            <v>696</v>
          </cell>
          <cell r="K95">
            <v>1368</v>
          </cell>
        </row>
        <row r="96">
          <cell r="B96" t="str">
            <v>813: North Lincolnshire</v>
          </cell>
          <cell r="C96">
            <v>594</v>
          </cell>
          <cell r="D96">
            <v>618</v>
          </cell>
          <cell r="E96">
            <v>1212</v>
          </cell>
          <cell r="F96">
            <v>455</v>
          </cell>
          <cell r="G96">
            <v>537</v>
          </cell>
          <cell r="H96">
            <v>992.00000000000193</v>
          </cell>
          <cell r="I96">
            <v>623.00000000000136</v>
          </cell>
          <cell r="J96">
            <v>588</v>
          </cell>
          <cell r="K96">
            <v>1211</v>
          </cell>
        </row>
        <row r="97">
          <cell r="B97" t="str">
            <v>815: North Yorkshire</v>
          </cell>
          <cell r="C97">
            <v>2121</v>
          </cell>
          <cell r="D97">
            <v>2309</v>
          </cell>
          <cell r="E97">
            <v>4429.9999999999936</v>
          </cell>
          <cell r="F97">
            <v>1669</v>
          </cell>
          <cell r="G97">
            <v>2049.0000000000077</v>
          </cell>
          <cell r="H97">
            <v>3718</v>
          </cell>
          <cell r="I97">
            <v>2276</v>
          </cell>
          <cell r="J97">
            <v>2203</v>
          </cell>
          <cell r="K97">
            <v>4479.0000000000055</v>
          </cell>
        </row>
        <row r="98">
          <cell r="B98" t="str">
            <v>816: York</v>
          </cell>
          <cell r="C98">
            <v>648.00000000000114</v>
          </cell>
          <cell r="D98">
            <v>725.99999999999909</v>
          </cell>
          <cell r="E98">
            <v>1374</v>
          </cell>
          <cell r="F98">
            <v>528</v>
          </cell>
          <cell r="G98">
            <v>650</v>
          </cell>
          <cell r="H98">
            <v>1178</v>
          </cell>
          <cell r="I98">
            <v>684</v>
          </cell>
          <cell r="J98">
            <v>688</v>
          </cell>
          <cell r="K98">
            <v>1372</v>
          </cell>
        </row>
        <row r="99">
          <cell r="B99" t="str">
            <v>820: Bedfordshire</v>
          </cell>
          <cell r="C99">
            <v>1797</v>
          </cell>
          <cell r="D99">
            <v>1918</v>
          </cell>
          <cell r="E99">
            <v>3715</v>
          </cell>
          <cell r="F99">
            <v>1478</v>
          </cell>
          <cell r="G99">
            <v>1745</v>
          </cell>
          <cell r="H99">
            <v>3223.0000000000109</v>
          </cell>
          <cell r="I99">
            <v>1927.0000000000064</v>
          </cell>
          <cell r="J99">
            <v>1833</v>
          </cell>
          <cell r="K99">
            <v>3760.000000000005</v>
          </cell>
        </row>
        <row r="100">
          <cell r="B100" t="str">
            <v>821: Luton</v>
          </cell>
          <cell r="C100">
            <v>860.0000000000008</v>
          </cell>
          <cell r="D100">
            <v>895</v>
          </cell>
          <cell r="E100">
            <v>1755</v>
          </cell>
          <cell r="F100">
            <v>674</v>
          </cell>
          <cell r="G100">
            <v>793.00000000000068</v>
          </cell>
          <cell r="H100">
            <v>1467</v>
          </cell>
          <cell r="I100">
            <v>879.00000000000091</v>
          </cell>
          <cell r="J100">
            <v>839.99999999999932</v>
          </cell>
          <cell r="K100">
            <v>1719</v>
          </cell>
        </row>
        <row r="101">
          <cell r="B101" t="str">
            <v>825: Buckinghamshire</v>
          </cell>
          <cell r="C101">
            <v>2148.0000000000073</v>
          </cell>
          <cell r="D101">
            <v>2224</v>
          </cell>
          <cell r="E101">
            <v>4372</v>
          </cell>
          <cell r="F101">
            <v>1757</v>
          </cell>
          <cell r="G101">
            <v>1978</v>
          </cell>
          <cell r="H101">
            <v>3734.9999999999927</v>
          </cell>
          <cell r="I101">
            <v>2276</v>
          </cell>
          <cell r="J101">
            <v>2140</v>
          </cell>
          <cell r="K101">
            <v>4416</v>
          </cell>
        </row>
        <row r="102">
          <cell r="B102" t="str">
            <v>826: Milton Keynes</v>
          </cell>
          <cell r="C102">
            <v>973</v>
          </cell>
          <cell r="D102">
            <v>1068</v>
          </cell>
          <cell r="E102">
            <v>2041</v>
          </cell>
          <cell r="F102">
            <v>786</v>
          </cell>
          <cell r="G102">
            <v>961</v>
          </cell>
          <cell r="H102">
            <v>1747</v>
          </cell>
          <cell r="I102">
            <v>1056</v>
          </cell>
          <cell r="J102">
            <v>1032</v>
          </cell>
          <cell r="K102">
            <v>2088</v>
          </cell>
        </row>
        <row r="103">
          <cell r="B103" t="str">
            <v>830: Derbyshire</v>
          </cell>
          <cell r="C103">
            <v>3105.0000000000177</v>
          </cell>
          <cell r="D103">
            <v>3394.9999999999914</v>
          </cell>
          <cell r="E103">
            <v>6499.99999999998</v>
          </cell>
          <cell r="F103">
            <v>2560</v>
          </cell>
          <cell r="G103">
            <v>3111</v>
          </cell>
          <cell r="H103">
            <v>5671.0000000000091</v>
          </cell>
          <cell r="I103">
            <v>3348.00000000001</v>
          </cell>
          <cell r="J103">
            <v>3300.0000000000077</v>
          </cell>
          <cell r="K103">
            <v>6648</v>
          </cell>
        </row>
        <row r="104">
          <cell r="B104" t="str">
            <v>831: Derby</v>
          </cell>
          <cell r="C104">
            <v>944.0000000000008</v>
          </cell>
          <cell r="D104">
            <v>993.99999999999886</v>
          </cell>
          <cell r="E104">
            <v>1938</v>
          </cell>
          <cell r="F104">
            <v>790</v>
          </cell>
          <cell r="G104">
            <v>916.00000000000091</v>
          </cell>
          <cell r="H104">
            <v>1706</v>
          </cell>
          <cell r="I104">
            <v>1060</v>
          </cell>
          <cell r="J104">
            <v>958.99999999999932</v>
          </cell>
          <cell r="K104">
            <v>2019</v>
          </cell>
        </row>
        <row r="105">
          <cell r="B105" t="str">
            <v>835: Dorset</v>
          </cell>
          <cell r="C105">
            <v>1366</v>
          </cell>
          <cell r="D105">
            <v>1537</v>
          </cell>
          <cell r="E105">
            <v>2903</v>
          </cell>
          <cell r="F105">
            <v>1130</v>
          </cell>
          <cell r="G105">
            <v>1424</v>
          </cell>
          <cell r="H105">
            <v>2554</v>
          </cell>
          <cell r="I105">
            <v>1513</v>
          </cell>
          <cell r="J105">
            <v>1475</v>
          </cell>
          <cell r="K105">
            <v>2988.0000000000077</v>
          </cell>
        </row>
        <row r="106">
          <cell r="B106" t="str">
            <v>836: Poole</v>
          </cell>
          <cell r="C106">
            <v>451</v>
          </cell>
          <cell r="D106">
            <v>547</v>
          </cell>
          <cell r="E106">
            <v>998.00000000000171</v>
          </cell>
          <cell r="F106">
            <v>377</v>
          </cell>
          <cell r="G106">
            <v>518</v>
          </cell>
          <cell r="H106">
            <v>895</v>
          </cell>
          <cell r="I106">
            <v>520</v>
          </cell>
          <cell r="J106">
            <v>556</v>
          </cell>
          <cell r="K106">
            <v>1076</v>
          </cell>
        </row>
        <row r="107">
          <cell r="B107" t="str">
            <v>837: Bournemouth</v>
          </cell>
          <cell r="C107">
            <v>549</v>
          </cell>
          <cell r="D107">
            <v>574</v>
          </cell>
          <cell r="E107">
            <v>1123</v>
          </cell>
          <cell r="F107">
            <v>436</v>
          </cell>
          <cell r="G107">
            <v>502.00000000000063</v>
          </cell>
          <cell r="H107">
            <v>938</v>
          </cell>
          <cell r="I107">
            <v>602</v>
          </cell>
          <cell r="J107">
            <v>551</v>
          </cell>
          <cell r="K107">
            <v>1153</v>
          </cell>
        </row>
        <row r="108">
          <cell r="B108" t="str">
            <v>840: Durham</v>
          </cell>
          <cell r="C108">
            <v>1733</v>
          </cell>
          <cell r="D108">
            <v>1989</v>
          </cell>
          <cell r="E108">
            <v>3722</v>
          </cell>
          <cell r="F108">
            <v>1470</v>
          </cell>
          <cell r="G108">
            <v>1849</v>
          </cell>
          <cell r="H108">
            <v>3319</v>
          </cell>
          <cell r="I108">
            <v>1958</v>
          </cell>
          <cell r="J108">
            <v>1965</v>
          </cell>
          <cell r="K108">
            <v>3922.9999999999918</v>
          </cell>
        </row>
        <row r="109">
          <cell r="B109" t="str">
            <v>841: Darlington</v>
          </cell>
          <cell r="C109">
            <v>331</v>
          </cell>
          <cell r="D109">
            <v>507</v>
          </cell>
          <cell r="E109">
            <v>838</v>
          </cell>
          <cell r="F109">
            <v>264</v>
          </cell>
          <cell r="G109">
            <v>447</v>
          </cell>
          <cell r="H109">
            <v>711</v>
          </cell>
          <cell r="I109">
            <v>380</v>
          </cell>
          <cell r="J109">
            <v>487</v>
          </cell>
          <cell r="K109">
            <v>867.00000000000114</v>
          </cell>
        </row>
        <row r="110">
          <cell r="B110" t="str">
            <v>845: East Sussex</v>
          </cell>
          <cell r="C110">
            <v>1660</v>
          </cell>
          <cell r="D110">
            <v>1834</v>
          </cell>
          <cell r="E110">
            <v>3493.9999999999927</v>
          </cell>
          <cell r="F110">
            <v>1258</v>
          </cell>
          <cell r="G110">
            <v>1639</v>
          </cell>
          <cell r="H110">
            <v>2896.999999999985</v>
          </cell>
          <cell r="I110">
            <v>1854</v>
          </cell>
          <cell r="J110">
            <v>1771.0000000000061</v>
          </cell>
          <cell r="K110">
            <v>3625.0000000000059</v>
          </cell>
        </row>
        <row r="111">
          <cell r="B111" t="str">
            <v>846: Brighton and Hove</v>
          </cell>
          <cell r="C111">
            <v>792</v>
          </cell>
          <cell r="D111">
            <v>880</v>
          </cell>
          <cell r="E111">
            <v>1672</v>
          </cell>
          <cell r="F111">
            <v>620</v>
          </cell>
          <cell r="G111">
            <v>801</v>
          </cell>
          <cell r="H111">
            <v>1421.0000000000059</v>
          </cell>
          <cell r="I111">
            <v>903.99999999999909</v>
          </cell>
          <cell r="J111">
            <v>904</v>
          </cell>
          <cell r="K111">
            <v>1808</v>
          </cell>
        </row>
        <row r="112">
          <cell r="B112" t="str">
            <v>850: Hampshire</v>
          </cell>
          <cell r="C112">
            <v>4976.0000000000209</v>
          </cell>
          <cell r="D112">
            <v>5343.9999999999873</v>
          </cell>
          <cell r="E112">
            <v>10320</v>
          </cell>
          <cell r="F112">
            <v>3884</v>
          </cell>
          <cell r="G112">
            <v>4796</v>
          </cell>
          <cell r="H112">
            <v>8679.9999999999545</v>
          </cell>
          <cell r="I112">
            <v>5467</v>
          </cell>
          <cell r="J112">
            <v>5152.0000000000164</v>
          </cell>
          <cell r="K112">
            <v>10619</v>
          </cell>
        </row>
        <row r="113">
          <cell r="B113" t="str">
            <v>851: Portsmouth</v>
          </cell>
          <cell r="C113">
            <v>585</v>
          </cell>
          <cell r="D113">
            <v>720</v>
          </cell>
          <cell r="E113">
            <v>1305</v>
          </cell>
          <cell r="F113">
            <v>466</v>
          </cell>
          <cell r="G113">
            <v>627</v>
          </cell>
          <cell r="H113">
            <v>1093</v>
          </cell>
          <cell r="I113">
            <v>700</v>
          </cell>
          <cell r="J113">
            <v>724</v>
          </cell>
          <cell r="K113">
            <v>1424</v>
          </cell>
        </row>
        <row r="114">
          <cell r="B114" t="str">
            <v>852: Southampton</v>
          </cell>
          <cell r="C114">
            <v>687</v>
          </cell>
          <cell r="D114">
            <v>791.00000000000057</v>
          </cell>
          <cell r="E114">
            <v>1478</v>
          </cell>
          <cell r="F114">
            <v>558.00000000000057</v>
          </cell>
          <cell r="G114">
            <v>708</v>
          </cell>
          <cell r="H114">
            <v>1266</v>
          </cell>
          <cell r="I114">
            <v>773</v>
          </cell>
          <cell r="J114">
            <v>779.00000000000091</v>
          </cell>
          <cell r="K114">
            <v>1552</v>
          </cell>
        </row>
        <row r="115">
          <cell r="B115" t="str">
            <v>855: Leicestershire</v>
          </cell>
          <cell r="C115">
            <v>2530</v>
          </cell>
          <cell r="D115">
            <v>2854</v>
          </cell>
          <cell r="E115">
            <v>5384</v>
          </cell>
          <cell r="F115">
            <v>2077.0000000000123</v>
          </cell>
          <cell r="G115">
            <v>2556.0000000000068</v>
          </cell>
          <cell r="H115">
            <v>4633</v>
          </cell>
          <cell r="I115">
            <v>2753</v>
          </cell>
          <cell r="J115">
            <v>2685.9999999999945</v>
          </cell>
          <cell r="K115">
            <v>5439</v>
          </cell>
        </row>
        <row r="116">
          <cell r="B116" t="str">
            <v>856: Leicester</v>
          </cell>
          <cell r="C116">
            <v>1078</v>
          </cell>
          <cell r="D116">
            <v>1195</v>
          </cell>
          <cell r="E116">
            <v>2272.9999999999941</v>
          </cell>
          <cell r="F116">
            <v>836.9999999999992</v>
          </cell>
          <cell r="G116">
            <v>1038</v>
          </cell>
          <cell r="H116">
            <v>1875</v>
          </cell>
          <cell r="I116">
            <v>1156</v>
          </cell>
          <cell r="J116">
            <v>1128</v>
          </cell>
          <cell r="K116">
            <v>2284</v>
          </cell>
        </row>
        <row r="117">
          <cell r="B117" t="str">
            <v>857: Rutland</v>
          </cell>
          <cell r="C117">
            <v>83</v>
          </cell>
          <cell r="D117">
            <v>95</v>
          </cell>
          <cell r="E117">
            <v>178</v>
          </cell>
          <cell r="F117">
            <v>62</v>
          </cell>
          <cell r="G117">
            <v>87</v>
          </cell>
          <cell r="H117">
            <v>149</v>
          </cell>
          <cell r="I117">
            <v>88</v>
          </cell>
          <cell r="J117">
            <v>94</v>
          </cell>
          <cell r="K117">
            <v>182</v>
          </cell>
        </row>
        <row r="118">
          <cell r="B118" t="str">
            <v>860: Staffordshire</v>
          </cell>
          <cell r="C118">
            <v>3230.0000000000191</v>
          </cell>
          <cell r="D118">
            <v>3474</v>
          </cell>
          <cell r="E118">
            <v>6704.0000000000182</v>
          </cell>
          <cell r="F118">
            <v>2696</v>
          </cell>
          <cell r="G118">
            <v>3148.0000000000077</v>
          </cell>
          <cell r="H118">
            <v>5844</v>
          </cell>
          <cell r="I118">
            <v>3471</v>
          </cell>
          <cell r="J118">
            <v>3370</v>
          </cell>
          <cell r="K118">
            <v>6841.0000000000127</v>
          </cell>
        </row>
        <row r="119">
          <cell r="B119" t="str">
            <v>861: Stoke-on-Trent</v>
          </cell>
          <cell r="C119">
            <v>725</v>
          </cell>
          <cell r="D119">
            <v>978</v>
          </cell>
          <cell r="E119">
            <v>1703</v>
          </cell>
          <cell r="F119">
            <v>522</v>
          </cell>
          <cell r="G119">
            <v>828.00000000000182</v>
          </cell>
          <cell r="H119">
            <v>1350</v>
          </cell>
          <cell r="I119">
            <v>800</v>
          </cell>
          <cell r="J119">
            <v>930.99999999999932</v>
          </cell>
          <cell r="K119">
            <v>1731</v>
          </cell>
        </row>
        <row r="120">
          <cell r="B120" t="str">
            <v>865: Wiltshire</v>
          </cell>
          <cell r="C120">
            <v>1753</v>
          </cell>
          <cell r="D120">
            <v>1898</v>
          </cell>
          <cell r="E120">
            <v>3651</v>
          </cell>
          <cell r="F120">
            <v>1352</v>
          </cell>
          <cell r="G120">
            <v>1658</v>
          </cell>
          <cell r="H120">
            <v>3010</v>
          </cell>
          <cell r="I120">
            <v>1890</v>
          </cell>
          <cell r="J120">
            <v>1842</v>
          </cell>
          <cell r="K120">
            <v>3731.9999999999923</v>
          </cell>
        </row>
        <row r="121">
          <cell r="B121" t="str">
            <v>866: Swindon</v>
          </cell>
          <cell r="C121">
            <v>779.00000000000136</v>
          </cell>
          <cell r="D121">
            <v>928</v>
          </cell>
          <cell r="E121">
            <v>1707</v>
          </cell>
          <cell r="F121">
            <v>605</v>
          </cell>
          <cell r="G121">
            <v>820</v>
          </cell>
          <cell r="H121">
            <v>1424.9999999999948</v>
          </cell>
          <cell r="I121">
            <v>850.00000000000102</v>
          </cell>
          <cell r="J121">
            <v>899</v>
          </cell>
          <cell r="K121">
            <v>1749</v>
          </cell>
        </row>
        <row r="122">
          <cell r="B122" t="str">
            <v>867: Bracknell Forest</v>
          </cell>
          <cell r="C122">
            <v>440</v>
          </cell>
          <cell r="D122">
            <v>452</v>
          </cell>
          <cell r="E122">
            <v>892</v>
          </cell>
          <cell r="F122">
            <v>339</v>
          </cell>
          <cell r="G122">
            <v>416</v>
          </cell>
          <cell r="H122">
            <v>755.00000000000068</v>
          </cell>
          <cell r="I122">
            <v>485</v>
          </cell>
          <cell r="J122">
            <v>458</v>
          </cell>
          <cell r="K122">
            <v>943</v>
          </cell>
        </row>
        <row r="123">
          <cell r="B123" t="str">
            <v>868: Windsor and Maidenhead</v>
          </cell>
          <cell r="C123">
            <v>522</v>
          </cell>
          <cell r="D123">
            <v>552</v>
          </cell>
          <cell r="E123">
            <v>1074</v>
          </cell>
          <cell r="F123">
            <v>432</v>
          </cell>
          <cell r="G123">
            <v>516</v>
          </cell>
          <cell r="H123">
            <v>948</v>
          </cell>
          <cell r="I123">
            <v>558</v>
          </cell>
          <cell r="J123">
            <v>529</v>
          </cell>
          <cell r="K123">
            <v>1087</v>
          </cell>
        </row>
        <row r="124">
          <cell r="B124" t="str">
            <v>869: West Berkshire</v>
          </cell>
          <cell r="C124">
            <v>606</v>
          </cell>
          <cell r="D124">
            <v>679</v>
          </cell>
          <cell r="E124">
            <v>1285</v>
          </cell>
          <cell r="F124">
            <v>460</v>
          </cell>
          <cell r="G124">
            <v>603</v>
          </cell>
          <cell r="H124">
            <v>1063</v>
          </cell>
          <cell r="I124">
            <v>660</v>
          </cell>
          <cell r="J124">
            <v>661</v>
          </cell>
          <cell r="K124">
            <v>1321</v>
          </cell>
        </row>
        <row r="125">
          <cell r="B125" t="str">
            <v>870: Reading</v>
          </cell>
          <cell r="C125">
            <v>405</v>
          </cell>
          <cell r="D125">
            <v>467</v>
          </cell>
          <cell r="E125">
            <v>872.00000000000114</v>
          </cell>
          <cell r="F125">
            <v>312</v>
          </cell>
          <cell r="G125">
            <v>408</v>
          </cell>
          <cell r="H125">
            <v>720.00000000000159</v>
          </cell>
          <cell r="I125">
            <v>476</v>
          </cell>
          <cell r="J125">
            <v>478</v>
          </cell>
          <cell r="K125">
            <v>954.00000000000057</v>
          </cell>
        </row>
        <row r="126">
          <cell r="B126" t="str">
            <v>871: Slough</v>
          </cell>
          <cell r="C126">
            <v>493</v>
          </cell>
          <cell r="D126">
            <v>551</v>
          </cell>
          <cell r="E126">
            <v>1044</v>
          </cell>
          <cell r="F126">
            <v>414</v>
          </cell>
          <cell r="G126">
            <v>489</v>
          </cell>
          <cell r="H126">
            <v>902.99999999999943</v>
          </cell>
          <cell r="I126">
            <v>545</v>
          </cell>
          <cell r="J126">
            <v>541</v>
          </cell>
          <cell r="K126">
            <v>1086</v>
          </cell>
        </row>
        <row r="127">
          <cell r="B127" t="str">
            <v>872: Wokingham</v>
          </cell>
          <cell r="C127">
            <v>678</v>
          </cell>
          <cell r="D127">
            <v>693</v>
          </cell>
          <cell r="E127">
            <v>1371</v>
          </cell>
          <cell r="F127">
            <v>530</v>
          </cell>
          <cell r="G127">
            <v>640</v>
          </cell>
          <cell r="H127">
            <v>1170</v>
          </cell>
          <cell r="I127">
            <v>734</v>
          </cell>
          <cell r="J127">
            <v>680</v>
          </cell>
          <cell r="K127">
            <v>1414</v>
          </cell>
        </row>
        <row r="128">
          <cell r="B128" t="str">
            <v>873: Cambridgeshire</v>
          </cell>
          <cell r="C128">
            <v>2209</v>
          </cell>
          <cell r="D128">
            <v>2437</v>
          </cell>
          <cell r="E128">
            <v>4646</v>
          </cell>
          <cell r="F128">
            <v>1758</v>
          </cell>
          <cell r="G128">
            <v>2193.0000000000055</v>
          </cell>
          <cell r="H128">
            <v>3951</v>
          </cell>
          <cell r="I128">
            <v>2407</v>
          </cell>
          <cell r="J128">
            <v>2309</v>
          </cell>
          <cell r="K128">
            <v>4715.9999999999891</v>
          </cell>
        </row>
        <row r="129">
          <cell r="B129" t="str">
            <v>874: Peterborough</v>
          </cell>
          <cell r="C129">
            <v>656</v>
          </cell>
          <cell r="D129">
            <v>641</v>
          </cell>
          <cell r="E129">
            <v>1297</v>
          </cell>
          <cell r="F129">
            <v>492</v>
          </cell>
          <cell r="G129">
            <v>538</v>
          </cell>
          <cell r="H129">
            <v>1030</v>
          </cell>
          <cell r="I129">
            <v>729.99999999999807</v>
          </cell>
          <cell r="J129">
            <v>596</v>
          </cell>
          <cell r="K129">
            <v>1326</v>
          </cell>
        </row>
        <row r="130">
          <cell r="B130" t="str">
            <v>875: Cheshire</v>
          </cell>
          <cell r="C130">
            <v>2703</v>
          </cell>
          <cell r="D130">
            <v>2853</v>
          </cell>
          <cell r="E130">
            <v>5556.0000000000246</v>
          </cell>
          <cell r="F130">
            <v>2198</v>
          </cell>
          <cell r="G130">
            <v>2596.0000000000068</v>
          </cell>
          <cell r="H130">
            <v>4794.0000000000155</v>
          </cell>
          <cell r="I130">
            <v>2948</v>
          </cell>
          <cell r="J130">
            <v>2795</v>
          </cell>
          <cell r="K130">
            <v>5743.0000000000136</v>
          </cell>
        </row>
        <row r="131">
          <cell r="B131" t="str">
            <v>876: Halton</v>
          </cell>
          <cell r="C131">
            <v>438</v>
          </cell>
          <cell r="D131">
            <v>518</v>
          </cell>
          <cell r="E131">
            <v>956</v>
          </cell>
          <cell r="F131">
            <v>359</v>
          </cell>
          <cell r="G131">
            <v>463</v>
          </cell>
          <cell r="H131">
            <v>822</v>
          </cell>
          <cell r="I131">
            <v>511</v>
          </cell>
          <cell r="J131">
            <v>507</v>
          </cell>
          <cell r="K131">
            <v>1018</v>
          </cell>
        </row>
        <row r="132">
          <cell r="B132" t="str">
            <v>877: Warrington</v>
          </cell>
          <cell r="C132">
            <v>875</v>
          </cell>
          <cell r="D132">
            <v>953</v>
          </cell>
          <cell r="E132">
            <v>1828</v>
          </cell>
          <cell r="F132">
            <v>711.00000000000057</v>
          </cell>
          <cell r="G132">
            <v>851.99999999999898</v>
          </cell>
          <cell r="H132">
            <v>1563</v>
          </cell>
          <cell r="I132">
            <v>958.99999999999852</v>
          </cell>
          <cell r="J132">
            <v>933.9999999999992</v>
          </cell>
          <cell r="K132">
            <v>1893</v>
          </cell>
        </row>
        <row r="133">
          <cell r="B133" t="str">
            <v>878: Devon</v>
          </cell>
          <cell r="C133">
            <v>2465.0000000000055</v>
          </cell>
          <cell r="D133">
            <v>2802</v>
          </cell>
          <cell r="E133">
            <v>5267</v>
          </cell>
          <cell r="F133">
            <v>1880</v>
          </cell>
          <cell r="G133">
            <v>2474</v>
          </cell>
          <cell r="H133">
            <v>4354</v>
          </cell>
          <cell r="I133">
            <v>2754</v>
          </cell>
          <cell r="J133">
            <v>2748.0000000000059</v>
          </cell>
          <cell r="K133">
            <v>5502.0000000000218</v>
          </cell>
        </row>
        <row r="134">
          <cell r="B134" t="str">
            <v>879: Plymouth</v>
          </cell>
          <cell r="C134">
            <v>859</v>
          </cell>
          <cell r="D134">
            <v>1005</v>
          </cell>
          <cell r="E134">
            <v>1864</v>
          </cell>
          <cell r="F134">
            <v>646</v>
          </cell>
          <cell r="G134">
            <v>884.99999999999898</v>
          </cell>
          <cell r="H134">
            <v>1531</v>
          </cell>
          <cell r="I134">
            <v>960.00000000000057</v>
          </cell>
          <cell r="J134">
            <v>960.00000000000057</v>
          </cell>
          <cell r="K134">
            <v>1920</v>
          </cell>
        </row>
        <row r="135">
          <cell r="B135" t="str">
            <v>880: Torbay</v>
          </cell>
          <cell r="C135">
            <v>449</v>
          </cell>
          <cell r="D135">
            <v>463</v>
          </cell>
          <cell r="E135">
            <v>911.99999999999841</v>
          </cell>
          <cell r="F135">
            <v>347</v>
          </cell>
          <cell r="G135">
            <v>409</v>
          </cell>
          <cell r="H135">
            <v>755.99999999999943</v>
          </cell>
          <cell r="I135">
            <v>496</v>
          </cell>
          <cell r="J135">
            <v>423</v>
          </cell>
          <cell r="K135">
            <v>919</v>
          </cell>
        </row>
        <row r="136">
          <cell r="B136" t="str">
            <v>881: Essex</v>
          </cell>
          <cell r="C136">
            <v>5333.9999999999927</v>
          </cell>
          <cell r="D136">
            <v>5741.9999999999836</v>
          </cell>
          <cell r="E136">
            <v>11076</v>
          </cell>
          <cell r="F136">
            <v>4209.0000000000191</v>
          </cell>
          <cell r="G136">
            <v>5051</v>
          </cell>
          <cell r="H136">
            <v>9260.0000000000255</v>
          </cell>
          <cell r="I136">
            <v>5736.0000000000182</v>
          </cell>
          <cell r="J136">
            <v>5418</v>
          </cell>
          <cell r="K136">
            <v>11154</v>
          </cell>
        </row>
        <row r="137">
          <cell r="B137" t="str">
            <v>882: Southend-on-Sea</v>
          </cell>
          <cell r="C137">
            <v>651</v>
          </cell>
          <cell r="D137">
            <v>688</v>
          </cell>
          <cell r="E137">
            <v>1339</v>
          </cell>
          <cell r="F137">
            <v>520</v>
          </cell>
          <cell r="G137">
            <v>619</v>
          </cell>
          <cell r="H137">
            <v>1139</v>
          </cell>
          <cell r="I137">
            <v>686</v>
          </cell>
          <cell r="J137">
            <v>666.00000000000068</v>
          </cell>
          <cell r="K137">
            <v>1352</v>
          </cell>
        </row>
        <row r="138">
          <cell r="B138" t="str">
            <v>883: Thurrock</v>
          </cell>
          <cell r="C138">
            <v>567</v>
          </cell>
          <cell r="D138">
            <v>676</v>
          </cell>
          <cell r="E138">
            <v>1243</v>
          </cell>
          <cell r="F138">
            <v>428</v>
          </cell>
          <cell r="G138">
            <v>571</v>
          </cell>
          <cell r="H138">
            <v>999</v>
          </cell>
          <cell r="I138">
            <v>664</v>
          </cell>
          <cell r="J138">
            <v>636</v>
          </cell>
          <cell r="K138">
            <v>1300</v>
          </cell>
        </row>
        <row r="139">
          <cell r="B139" t="str">
            <v>884: Herefordshire</v>
          </cell>
          <cell r="C139">
            <v>609.99999999999932</v>
          </cell>
          <cell r="D139">
            <v>682</v>
          </cell>
          <cell r="E139">
            <v>1292</v>
          </cell>
          <cell r="F139">
            <v>451</v>
          </cell>
          <cell r="G139">
            <v>590</v>
          </cell>
          <cell r="H139">
            <v>1041</v>
          </cell>
          <cell r="I139">
            <v>668</v>
          </cell>
          <cell r="J139">
            <v>632</v>
          </cell>
          <cell r="K139">
            <v>1300</v>
          </cell>
        </row>
        <row r="140">
          <cell r="B140" t="str">
            <v>885: Worcestershire</v>
          </cell>
          <cell r="C140">
            <v>2056</v>
          </cell>
          <cell r="D140">
            <v>2359</v>
          </cell>
          <cell r="E140">
            <v>4414.9999999999945</v>
          </cell>
          <cell r="F140">
            <v>1685</v>
          </cell>
          <cell r="G140">
            <v>2158</v>
          </cell>
          <cell r="H140">
            <v>3842.9999999999936</v>
          </cell>
          <cell r="I140">
            <v>2240</v>
          </cell>
          <cell r="J140">
            <v>2261</v>
          </cell>
          <cell r="K140">
            <v>4501.0000000000255</v>
          </cell>
        </row>
        <row r="141">
          <cell r="B141" t="str">
            <v>886: Kent</v>
          </cell>
          <cell r="C141">
            <v>5139.0000000000073</v>
          </cell>
          <cell r="D141">
            <v>5757.0000000000209</v>
          </cell>
          <cell r="E141">
            <v>10896</v>
          </cell>
          <cell r="F141">
            <v>3997.9999999999795</v>
          </cell>
          <cell r="G141">
            <v>5110</v>
          </cell>
          <cell r="H141">
            <v>9107.9999999999909</v>
          </cell>
          <cell r="I141">
            <v>5786</v>
          </cell>
          <cell r="J141">
            <v>5602.0000000000082</v>
          </cell>
          <cell r="K141">
            <v>11388</v>
          </cell>
        </row>
        <row r="142">
          <cell r="B142" t="str">
            <v>887: Medway</v>
          </cell>
          <cell r="C142">
            <v>978.00000000000102</v>
          </cell>
          <cell r="D142">
            <v>1169</v>
          </cell>
          <cell r="E142">
            <v>2147</v>
          </cell>
          <cell r="F142">
            <v>714</v>
          </cell>
          <cell r="G142">
            <v>1013</v>
          </cell>
          <cell r="H142">
            <v>1727</v>
          </cell>
          <cell r="I142">
            <v>1088</v>
          </cell>
          <cell r="J142">
            <v>1143</v>
          </cell>
          <cell r="K142">
            <v>2231</v>
          </cell>
        </row>
        <row r="143">
          <cell r="B143" t="str">
            <v>888: Lancashire</v>
          </cell>
          <cell r="C143">
            <v>4406</v>
          </cell>
          <cell r="D143">
            <v>4806.9999999999882</v>
          </cell>
          <cell r="E143">
            <v>9213.0000000000291</v>
          </cell>
          <cell r="F143">
            <v>3491</v>
          </cell>
          <cell r="G143">
            <v>4321.9999999999891</v>
          </cell>
          <cell r="H143">
            <v>7812.9999999999882</v>
          </cell>
          <cell r="I143">
            <v>4788.9999999999909</v>
          </cell>
          <cell r="J143">
            <v>4661.9999999999945</v>
          </cell>
          <cell r="K143">
            <v>9451.0000000000164</v>
          </cell>
        </row>
        <row r="144">
          <cell r="B144" t="str">
            <v>889: Blackburn with Darwen</v>
          </cell>
          <cell r="C144">
            <v>552</v>
          </cell>
          <cell r="D144">
            <v>705</v>
          </cell>
          <cell r="E144">
            <v>1257</v>
          </cell>
          <cell r="F144">
            <v>415</v>
          </cell>
          <cell r="G144">
            <v>591.00000000000102</v>
          </cell>
          <cell r="H144">
            <v>1006</v>
          </cell>
          <cell r="I144">
            <v>623</v>
          </cell>
          <cell r="J144">
            <v>647</v>
          </cell>
          <cell r="K144">
            <v>1270</v>
          </cell>
        </row>
        <row r="145">
          <cell r="B145" t="str">
            <v>890: Blackpool</v>
          </cell>
          <cell r="C145">
            <v>510</v>
          </cell>
          <cell r="D145">
            <v>574</v>
          </cell>
          <cell r="E145">
            <v>1084</v>
          </cell>
          <cell r="F145">
            <v>342</v>
          </cell>
          <cell r="G145">
            <v>490</v>
          </cell>
          <cell r="H145">
            <v>831.99999999999841</v>
          </cell>
          <cell r="I145">
            <v>557</v>
          </cell>
          <cell r="J145">
            <v>554</v>
          </cell>
          <cell r="K145">
            <v>1111</v>
          </cell>
        </row>
        <row r="146">
          <cell r="B146" t="str">
            <v>891: Nottinghamshire</v>
          </cell>
          <cell r="C146">
            <v>2833.0000000000077</v>
          </cell>
          <cell r="D146">
            <v>3249</v>
          </cell>
          <cell r="E146">
            <v>6082</v>
          </cell>
          <cell r="F146">
            <v>2311</v>
          </cell>
          <cell r="G146">
            <v>2944.000000000005</v>
          </cell>
          <cell r="H146">
            <v>5255</v>
          </cell>
          <cell r="I146">
            <v>3154.0000000000114</v>
          </cell>
          <cell r="J146">
            <v>3199</v>
          </cell>
          <cell r="K146">
            <v>6352.9999999999891</v>
          </cell>
        </row>
        <row r="147">
          <cell r="B147" t="str">
            <v>892: Nottingham</v>
          </cell>
          <cell r="C147">
            <v>819.99999999999943</v>
          </cell>
          <cell r="D147">
            <v>976</v>
          </cell>
          <cell r="E147">
            <v>1796</v>
          </cell>
          <cell r="F147">
            <v>633</v>
          </cell>
          <cell r="G147">
            <v>863.00000000000193</v>
          </cell>
          <cell r="H147">
            <v>1496</v>
          </cell>
          <cell r="I147">
            <v>981.99999999999898</v>
          </cell>
          <cell r="J147">
            <v>995</v>
          </cell>
          <cell r="K147">
            <v>1977</v>
          </cell>
        </row>
        <row r="148">
          <cell r="B148" t="str">
            <v>893: Shropshire</v>
          </cell>
          <cell r="C148">
            <v>977.0000000000008</v>
          </cell>
          <cell r="D148">
            <v>1144</v>
          </cell>
          <cell r="E148">
            <v>2121</v>
          </cell>
          <cell r="F148">
            <v>826.00000000000227</v>
          </cell>
          <cell r="G148">
            <v>1034</v>
          </cell>
          <cell r="H148">
            <v>1860</v>
          </cell>
          <cell r="I148">
            <v>1069</v>
          </cell>
          <cell r="J148">
            <v>1094</v>
          </cell>
          <cell r="K148">
            <v>2163</v>
          </cell>
        </row>
        <row r="149">
          <cell r="B149" t="str">
            <v>894: Telford and Wrekin</v>
          </cell>
          <cell r="C149">
            <v>667</v>
          </cell>
          <cell r="D149">
            <v>798</v>
          </cell>
          <cell r="E149">
            <v>1465</v>
          </cell>
          <cell r="F149">
            <v>544.00000000000125</v>
          </cell>
          <cell r="G149">
            <v>745.9999999999992</v>
          </cell>
          <cell r="H149">
            <v>1290</v>
          </cell>
          <cell r="I149">
            <v>715.99999999999932</v>
          </cell>
          <cell r="J149">
            <v>783</v>
          </cell>
          <cell r="K149">
            <v>1499</v>
          </cell>
        </row>
        <row r="150">
          <cell r="B150" t="str">
            <v>908: Cornwall</v>
          </cell>
          <cell r="C150">
            <v>1687</v>
          </cell>
          <cell r="D150">
            <v>1927</v>
          </cell>
          <cell r="E150">
            <v>3614</v>
          </cell>
          <cell r="F150">
            <v>1314</v>
          </cell>
          <cell r="G150">
            <v>1702</v>
          </cell>
          <cell r="H150">
            <v>3016</v>
          </cell>
          <cell r="I150">
            <v>1940.9999999999939</v>
          </cell>
          <cell r="J150">
            <v>1893</v>
          </cell>
          <cell r="K150">
            <v>3834.0000000000191</v>
          </cell>
        </row>
        <row r="151">
          <cell r="B151" t="str">
            <v>909: Cumbria</v>
          </cell>
          <cell r="C151">
            <v>1599</v>
          </cell>
          <cell r="D151">
            <v>1909</v>
          </cell>
          <cell r="E151">
            <v>3508</v>
          </cell>
          <cell r="F151">
            <v>1274</v>
          </cell>
          <cell r="G151">
            <v>1686</v>
          </cell>
          <cell r="H151">
            <v>2959.9999999999909</v>
          </cell>
          <cell r="I151">
            <v>1781</v>
          </cell>
          <cell r="J151">
            <v>1868</v>
          </cell>
          <cell r="K151">
            <v>3649</v>
          </cell>
        </row>
        <row r="152">
          <cell r="B152" t="str">
            <v>916: Gloucestershire</v>
          </cell>
          <cell r="C152">
            <v>2287</v>
          </cell>
          <cell r="D152">
            <v>2564</v>
          </cell>
          <cell r="E152">
            <v>4851</v>
          </cell>
          <cell r="F152">
            <v>1829</v>
          </cell>
          <cell r="G152">
            <v>2294</v>
          </cell>
          <cell r="H152">
            <v>4123.0000000000073</v>
          </cell>
          <cell r="I152">
            <v>2502</v>
          </cell>
          <cell r="J152">
            <v>2462</v>
          </cell>
          <cell r="K152">
            <v>4963.9999999999882</v>
          </cell>
        </row>
        <row r="153">
          <cell r="B153" t="str">
            <v>919: Hertfordshire</v>
          </cell>
          <cell r="C153">
            <v>4379</v>
          </cell>
          <cell r="D153">
            <v>4967</v>
          </cell>
          <cell r="E153">
            <v>9345.9999999999709</v>
          </cell>
          <cell r="F153">
            <v>3511.0000000000114</v>
          </cell>
          <cell r="G153">
            <v>4488</v>
          </cell>
          <cell r="H153">
            <v>7999.0000000000191</v>
          </cell>
          <cell r="I153">
            <v>4654.9999999999936</v>
          </cell>
          <cell r="J153">
            <v>4785.9999999999891</v>
          </cell>
          <cell r="K153">
            <v>9441.0000000000109</v>
          </cell>
        </row>
        <row r="154">
          <cell r="B154" t="str">
            <v>921: Isle of Wight</v>
          </cell>
          <cell r="C154">
            <v>506</v>
          </cell>
          <cell r="D154">
            <v>595</v>
          </cell>
          <cell r="E154">
            <v>1101</v>
          </cell>
          <cell r="F154">
            <v>424</v>
          </cell>
          <cell r="G154">
            <v>554</v>
          </cell>
          <cell r="H154">
            <v>977.99999999999943</v>
          </cell>
          <cell r="I154">
            <v>554</v>
          </cell>
          <cell r="J154">
            <v>579</v>
          </cell>
          <cell r="K154">
            <v>1133</v>
          </cell>
        </row>
        <row r="155">
          <cell r="B155" t="str">
            <v>925: Lincolnshire</v>
          </cell>
          <cell r="C155">
            <v>2455</v>
          </cell>
          <cell r="D155">
            <v>2834</v>
          </cell>
          <cell r="E155">
            <v>5288.9999999999927</v>
          </cell>
          <cell r="F155">
            <v>1996.0000000000082</v>
          </cell>
          <cell r="G155">
            <v>2557</v>
          </cell>
          <cell r="H155">
            <v>4552.9999999999864</v>
          </cell>
          <cell r="I155">
            <v>2661</v>
          </cell>
          <cell r="J155">
            <v>2690</v>
          </cell>
          <cell r="K155">
            <v>5351.0000000000082</v>
          </cell>
        </row>
        <row r="156">
          <cell r="B156" t="str">
            <v>926: Norfolk</v>
          </cell>
          <cell r="C156">
            <v>2765</v>
          </cell>
          <cell r="D156">
            <v>3066</v>
          </cell>
          <cell r="E156">
            <v>5830.9999999999818</v>
          </cell>
          <cell r="F156">
            <v>2293.9999999999918</v>
          </cell>
          <cell r="G156">
            <v>2820</v>
          </cell>
          <cell r="H156">
            <v>5114</v>
          </cell>
          <cell r="I156">
            <v>3132</v>
          </cell>
          <cell r="J156">
            <v>3009</v>
          </cell>
          <cell r="K156">
            <v>6141.0000000000118</v>
          </cell>
        </row>
        <row r="157">
          <cell r="B157" t="str">
            <v>928: Northamptonshire</v>
          </cell>
          <cell r="C157">
            <v>2697</v>
          </cell>
          <cell r="D157">
            <v>3023</v>
          </cell>
          <cell r="E157">
            <v>5719.9999999999891</v>
          </cell>
          <cell r="F157">
            <v>2210</v>
          </cell>
          <cell r="G157">
            <v>2787</v>
          </cell>
          <cell r="H157">
            <v>4996.9999999999873</v>
          </cell>
          <cell r="I157">
            <v>2972.0000000000055</v>
          </cell>
          <cell r="J157">
            <v>2919</v>
          </cell>
          <cell r="K157">
            <v>5890.9999999999945</v>
          </cell>
        </row>
        <row r="158">
          <cell r="B158" t="str">
            <v>929: Northumberland</v>
          </cell>
          <cell r="C158">
            <v>1324</v>
          </cell>
          <cell r="D158">
            <v>1446</v>
          </cell>
          <cell r="E158">
            <v>2770</v>
          </cell>
          <cell r="F158">
            <v>1092</v>
          </cell>
          <cell r="G158">
            <v>1372</v>
          </cell>
          <cell r="H158">
            <v>2464</v>
          </cell>
          <cell r="I158">
            <v>1430</v>
          </cell>
          <cell r="J158">
            <v>1407</v>
          </cell>
          <cell r="K158">
            <v>2837</v>
          </cell>
        </row>
        <row r="159">
          <cell r="B159" t="str">
            <v>931: Oxfordshire</v>
          </cell>
          <cell r="C159">
            <v>2159</v>
          </cell>
          <cell r="D159">
            <v>2494</v>
          </cell>
          <cell r="E159">
            <v>4653</v>
          </cell>
          <cell r="F159">
            <v>1666</v>
          </cell>
          <cell r="G159">
            <v>2190</v>
          </cell>
          <cell r="H159">
            <v>3856</v>
          </cell>
          <cell r="I159">
            <v>2422</v>
          </cell>
          <cell r="J159">
            <v>2425</v>
          </cell>
          <cell r="K159">
            <v>4847.0000000000082</v>
          </cell>
        </row>
        <row r="160">
          <cell r="B160" t="str">
            <v>933: Somerset</v>
          </cell>
          <cell r="C160">
            <v>1848</v>
          </cell>
          <cell r="D160">
            <v>2060</v>
          </cell>
          <cell r="E160">
            <v>3908</v>
          </cell>
          <cell r="F160">
            <v>1424</v>
          </cell>
          <cell r="G160">
            <v>1820</v>
          </cell>
          <cell r="H160">
            <v>3244</v>
          </cell>
          <cell r="I160">
            <v>2052</v>
          </cell>
          <cell r="J160">
            <v>1994</v>
          </cell>
          <cell r="K160">
            <v>4045.9999999999923</v>
          </cell>
        </row>
        <row r="161">
          <cell r="B161" t="str">
            <v>935: Suffolk</v>
          </cell>
          <cell r="C161">
            <v>2108</v>
          </cell>
          <cell r="D161">
            <v>2504</v>
          </cell>
          <cell r="E161">
            <v>4612</v>
          </cell>
          <cell r="F161">
            <v>1729</v>
          </cell>
          <cell r="G161">
            <v>2294</v>
          </cell>
          <cell r="H161">
            <v>4022.9999999999891</v>
          </cell>
          <cell r="I161">
            <v>2343</v>
          </cell>
          <cell r="J161">
            <v>2442</v>
          </cell>
          <cell r="K161">
            <v>4785.0000000000155</v>
          </cell>
        </row>
        <row r="162">
          <cell r="B162" t="str">
            <v>936: Surrey</v>
          </cell>
          <cell r="C162">
            <v>4267.9999999999873</v>
          </cell>
          <cell r="D162">
            <v>4489.9999999999936</v>
          </cell>
          <cell r="E162">
            <v>8758</v>
          </cell>
          <cell r="F162">
            <v>3450</v>
          </cell>
          <cell r="G162">
            <v>4081.0000000000064</v>
          </cell>
          <cell r="H162">
            <v>7531.0000000000246</v>
          </cell>
          <cell r="I162">
            <v>4516</v>
          </cell>
          <cell r="J162">
            <v>4299</v>
          </cell>
          <cell r="K162">
            <v>8815</v>
          </cell>
        </row>
        <row r="163">
          <cell r="B163" t="str">
            <v>937: Warwickshire</v>
          </cell>
          <cell r="C163">
            <v>2019</v>
          </cell>
          <cell r="D163">
            <v>2223</v>
          </cell>
          <cell r="E163">
            <v>4242.0000000000073</v>
          </cell>
          <cell r="F163">
            <v>1622</v>
          </cell>
          <cell r="G163">
            <v>2001</v>
          </cell>
          <cell r="H163">
            <v>3623</v>
          </cell>
          <cell r="I163">
            <v>2159</v>
          </cell>
          <cell r="J163">
            <v>2155</v>
          </cell>
          <cell r="K163">
            <v>4314</v>
          </cell>
        </row>
        <row r="164">
          <cell r="B164" t="str">
            <v>938: West Sussex</v>
          </cell>
          <cell r="C164">
            <v>2808</v>
          </cell>
          <cell r="D164">
            <v>3062.99999999999</v>
          </cell>
          <cell r="E164">
            <v>5870.9999999999864</v>
          </cell>
          <cell r="F164">
            <v>2336</v>
          </cell>
          <cell r="G164">
            <v>2793</v>
          </cell>
          <cell r="H164">
            <v>5128.9999999999845</v>
          </cell>
          <cell r="I164">
            <v>3148</v>
          </cell>
          <cell r="J164">
            <v>2996</v>
          </cell>
          <cell r="K164">
            <v>6144</v>
          </cell>
        </row>
        <row r="165">
          <cell r="B165" t="str">
            <v>Total</v>
          </cell>
          <cell r="C165">
            <v>187294.00000000093</v>
          </cell>
          <cell r="D165">
            <v>209125.00000000157</v>
          </cell>
          <cell r="E165">
            <v>396418.99999999284</v>
          </cell>
          <cell r="F165">
            <v>148855.99999999878</v>
          </cell>
          <cell r="G165">
            <v>186555.00000000457</v>
          </cell>
          <cell r="H165">
            <v>335410.99999999284</v>
          </cell>
          <cell r="I165">
            <v>205027.99999999339</v>
          </cell>
          <cell r="J165">
            <v>201422</v>
          </cell>
          <cell r="K165">
            <v>406449.99999998783</v>
          </cell>
        </row>
        <row r="166">
          <cell r="B166" t="str">
            <v>7.1   Inner London</v>
          </cell>
          <cell r="C166">
            <v>8635.9999999999418</v>
          </cell>
          <cell r="D166">
            <v>9682.9999999999945</v>
          </cell>
          <cell r="E166">
            <v>18319.000000000095</v>
          </cell>
          <cell r="F166">
            <v>6759.0000000000064</v>
          </cell>
          <cell r="G166">
            <v>8404.0000000000346</v>
          </cell>
          <cell r="H166">
            <v>15163</v>
          </cell>
          <cell r="I166">
            <v>9434.9999999999509</v>
          </cell>
          <cell r="J166">
            <v>9271.9999999999836</v>
          </cell>
          <cell r="K166">
            <v>18707</v>
          </cell>
        </row>
        <row r="167">
          <cell r="B167" t="str">
            <v>7.2   Outer London</v>
          </cell>
          <cell r="C167">
            <v>17368</v>
          </cell>
          <cell r="D167">
            <v>19005</v>
          </cell>
          <cell r="E167">
            <v>36373.000000000226</v>
          </cell>
          <cell r="F167">
            <v>13808</v>
          </cell>
          <cell r="G167">
            <v>16814.000000000091</v>
          </cell>
          <cell r="H167">
            <v>30621.999999999745</v>
          </cell>
          <cell r="I167">
            <v>18775.999999999804</v>
          </cell>
          <cell r="J167">
            <v>18317.000000000055</v>
          </cell>
          <cell r="K167">
            <v>37092.999999999643</v>
          </cell>
        </row>
        <row r="168">
          <cell r="B168" t="str">
            <v>City of London</v>
          </cell>
          <cell r="C168">
            <v>10</v>
          </cell>
          <cell r="D168">
            <v>11</v>
          </cell>
          <cell r="E168">
            <v>21</v>
          </cell>
          <cell r="F168">
            <v>7</v>
          </cell>
          <cell r="G168">
            <v>10</v>
          </cell>
          <cell r="H168">
            <v>17</v>
          </cell>
          <cell r="I168">
            <v>13</v>
          </cell>
          <cell r="J168">
            <v>10</v>
          </cell>
          <cell r="K168">
            <v>23</v>
          </cell>
        </row>
        <row r="169">
          <cell r="B169" t="str">
            <v>Outside London</v>
          </cell>
          <cell r="C169">
            <v>161279.99999999805</v>
          </cell>
          <cell r="D169">
            <v>180426.00000000166</v>
          </cell>
          <cell r="E169">
            <v>341705.99999999272</v>
          </cell>
          <cell r="F169">
            <v>128281.99999999718</v>
          </cell>
          <cell r="G169">
            <v>161327.0000000009</v>
          </cell>
          <cell r="H169">
            <v>289609.00000000221</v>
          </cell>
          <cell r="I169">
            <v>176803.99999999674</v>
          </cell>
          <cell r="J169">
            <v>173823</v>
          </cell>
          <cell r="K169">
            <v>350627.00000000076</v>
          </cell>
        </row>
        <row r="170">
          <cell r="B170" t="str">
            <v>allsch</v>
          </cell>
          <cell r="C170">
            <v>188328.00000000728</v>
          </cell>
          <cell r="D170">
            <v>210405.00000000146</v>
          </cell>
          <cell r="E170">
            <v>398733.00000000704</v>
          </cell>
          <cell r="F170">
            <v>149783.99999999639</v>
          </cell>
          <cell r="G170">
            <v>187772.00000000276</v>
          </cell>
          <cell r="H170">
            <v>337555.99999999697</v>
          </cell>
          <cell r="I170">
            <v>206076.99999999505</v>
          </cell>
          <cell r="J170">
            <v>202668.99999999671</v>
          </cell>
          <cell r="K170">
            <v>408745.99999999709</v>
          </cell>
        </row>
      </sheetData>
      <sheetData sheetId="7">
        <row r="5">
          <cell r="B5" t="str">
            <v>1   North East</v>
          </cell>
          <cell r="C5">
            <v>2914.9999999999923</v>
          </cell>
          <cell r="D5">
            <v>4197.9999999999936</v>
          </cell>
          <cell r="E5">
            <v>7113.0000000000309</v>
          </cell>
          <cell r="F5">
            <v>1387.9999999999934</v>
          </cell>
          <cell r="G5">
            <v>2701.9999999999909</v>
          </cell>
          <cell r="H5">
            <v>4090.0000000000186</v>
          </cell>
          <cell r="I5">
            <v>3367.9999999999864</v>
          </cell>
          <cell r="J5">
            <v>2763.0000000000086</v>
          </cell>
          <cell r="K5">
            <v>6131</v>
          </cell>
          <cell r="L5">
            <v>3415.0000000000168</v>
          </cell>
          <cell r="M5">
            <v>3203</v>
          </cell>
          <cell r="N5">
            <v>6618.00000000003</v>
          </cell>
        </row>
        <row r="6">
          <cell r="B6" t="str">
            <v>2   North West</v>
          </cell>
          <cell r="C6">
            <v>7945.0000000000664</v>
          </cell>
          <cell r="D6">
            <v>11178</v>
          </cell>
          <cell r="E6">
            <v>19123.000000000291</v>
          </cell>
          <cell r="F6">
            <v>3432.9999999999864</v>
          </cell>
          <cell r="G6">
            <v>6672.0000000000109</v>
          </cell>
          <cell r="H6">
            <v>10105</v>
          </cell>
          <cell r="I6">
            <v>9007.9999999999818</v>
          </cell>
          <cell r="J6">
            <v>6832.0000000000309</v>
          </cell>
          <cell r="K6">
            <v>15839.999999999935</v>
          </cell>
          <cell r="L6">
            <v>8991.9999999999491</v>
          </cell>
          <cell r="M6">
            <v>8039.9999999999691</v>
          </cell>
          <cell r="N6">
            <v>17031.999999999924</v>
          </cell>
        </row>
        <row r="7">
          <cell r="B7" t="str">
            <v>3   Yorks &amp; Humber</v>
          </cell>
          <cell r="C7">
            <v>5601.0000000000409</v>
          </cell>
          <cell r="D7">
            <v>7655.9999999999818</v>
          </cell>
          <cell r="E7">
            <v>13256.999999999909</v>
          </cell>
          <cell r="F7">
            <v>2458.9999999999732</v>
          </cell>
          <cell r="G7">
            <v>4761.0000000000391</v>
          </cell>
          <cell r="H7">
            <v>7220.0000000000518</v>
          </cell>
          <cell r="I7">
            <v>6346.00000000002</v>
          </cell>
          <cell r="J7">
            <v>4755.0000000000191</v>
          </cell>
          <cell r="K7">
            <v>11101</v>
          </cell>
          <cell r="L7">
            <v>6458</v>
          </cell>
          <cell r="M7">
            <v>5589.0000000000173</v>
          </cell>
          <cell r="N7">
            <v>12046.999999999935</v>
          </cell>
        </row>
        <row r="8">
          <cell r="B8" t="str">
            <v>4   East Midlands</v>
          </cell>
          <cell r="C8">
            <v>5429</v>
          </cell>
          <cell r="D8">
            <v>7524.0000000000746</v>
          </cell>
          <cell r="E8">
            <v>12953</v>
          </cell>
          <cell r="F8">
            <v>2710</v>
          </cell>
          <cell r="G8">
            <v>4947.0000000000173</v>
          </cell>
          <cell r="H8">
            <v>7657.0000000000346</v>
          </cell>
          <cell r="I8">
            <v>6322.9999999999691</v>
          </cell>
          <cell r="J8">
            <v>4761.9999999999645</v>
          </cell>
          <cell r="K8">
            <v>11085</v>
          </cell>
          <cell r="L8">
            <v>6925</v>
          </cell>
          <cell r="M8">
            <v>6098.9999999999764</v>
          </cell>
          <cell r="N8">
            <v>13023.999999999927</v>
          </cell>
        </row>
        <row r="9">
          <cell r="B9" t="str">
            <v>5   West Midlands</v>
          </cell>
          <cell r="C9">
            <v>6072.0000000000236</v>
          </cell>
          <cell r="D9">
            <v>8583.0000000001346</v>
          </cell>
          <cell r="E9">
            <v>14655</v>
          </cell>
          <cell r="F9">
            <v>2838.9999999999927</v>
          </cell>
          <cell r="G9">
            <v>5225</v>
          </cell>
          <cell r="H9">
            <v>8064.000000000161</v>
          </cell>
          <cell r="I9">
            <v>6691.9999999999864</v>
          </cell>
          <cell r="J9">
            <v>5155.9999999999764</v>
          </cell>
          <cell r="K9">
            <v>11848</v>
          </cell>
          <cell r="L9">
            <v>7491.0000000000055</v>
          </cell>
          <cell r="M9">
            <v>6539.0000000000409</v>
          </cell>
          <cell r="N9">
            <v>14030.000000000051</v>
          </cell>
        </row>
        <row r="10">
          <cell r="B10" t="str">
            <v>6   East of England</v>
          </cell>
          <cell r="C10">
            <v>7305</v>
          </cell>
          <cell r="D10">
            <v>9788.9999999999091</v>
          </cell>
          <cell r="E10">
            <v>17094.000000000124</v>
          </cell>
          <cell r="F10">
            <v>3438.99999999998</v>
          </cell>
          <cell r="G10">
            <v>6474.9999999999836</v>
          </cell>
          <cell r="H10">
            <v>9913.9999999999745</v>
          </cell>
          <cell r="I10">
            <v>8300.99999999998</v>
          </cell>
          <cell r="J10">
            <v>6224.9999999999854</v>
          </cell>
          <cell r="K10">
            <v>14525.999999999904</v>
          </cell>
          <cell r="L10">
            <v>8031.0000000000746</v>
          </cell>
          <cell r="M10">
            <v>6994</v>
          </cell>
          <cell r="N10">
            <v>15024.999999999942</v>
          </cell>
        </row>
        <row r="11">
          <cell r="B11" t="str">
            <v>7   London</v>
          </cell>
          <cell r="C11">
            <v>7710.9999999999745</v>
          </cell>
          <cell r="D11">
            <v>10259</v>
          </cell>
          <cell r="E11">
            <v>17969.999999999876</v>
          </cell>
          <cell r="F11">
            <v>3606.0000000000241</v>
          </cell>
          <cell r="G11">
            <v>6471.0000000000191</v>
          </cell>
          <cell r="H11">
            <v>10077</v>
          </cell>
          <cell r="I11">
            <v>8748.0000000000182</v>
          </cell>
          <cell r="J11">
            <v>6530.0000000000291</v>
          </cell>
          <cell r="K11">
            <v>15278.00000000006</v>
          </cell>
          <cell r="L11">
            <v>8656.0000000000418</v>
          </cell>
          <cell r="M11">
            <v>7772</v>
          </cell>
          <cell r="N11">
            <v>16428.000000000098</v>
          </cell>
        </row>
        <row r="12">
          <cell r="B12" t="str">
            <v>8  South East</v>
          </cell>
          <cell r="C12">
            <v>10845</v>
          </cell>
          <cell r="D12">
            <v>14737</v>
          </cell>
          <cell r="E12">
            <v>25581.999999999825</v>
          </cell>
          <cell r="F12">
            <v>4437</v>
          </cell>
          <cell r="G12">
            <v>8546.9999999999618</v>
          </cell>
          <cell r="H12">
            <v>12984.000000000206</v>
          </cell>
          <cell r="I12">
            <v>12340</v>
          </cell>
          <cell r="J12">
            <v>9357.9999999999654</v>
          </cell>
          <cell r="K12">
            <v>21698.000000000142</v>
          </cell>
          <cell r="L12">
            <v>13479.999999999885</v>
          </cell>
          <cell r="M12">
            <v>11549</v>
          </cell>
          <cell r="N12">
            <v>25029.000000000098</v>
          </cell>
        </row>
        <row r="13">
          <cell r="B13" t="str">
            <v>9   South West</v>
          </cell>
          <cell r="C13">
            <v>5875.9999999999736</v>
          </cell>
          <cell r="D13">
            <v>8158.0000000000146</v>
          </cell>
          <cell r="E13">
            <v>14034.000000000073</v>
          </cell>
          <cell r="F13">
            <v>2302.0000000000055</v>
          </cell>
          <cell r="G13">
            <v>4579.0000000000064</v>
          </cell>
          <cell r="H13">
            <v>6880.9999999999627</v>
          </cell>
          <cell r="I13">
            <v>6440.0000000000227</v>
          </cell>
          <cell r="J13">
            <v>4698.9999999999718</v>
          </cell>
          <cell r="K13">
            <v>11138.999999999867</v>
          </cell>
          <cell r="L13">
            <v>6480</v>
          </cell>
          <cell r="M13">
            <v>5480</v>
          </cell>
          <cell r="N13">
            <v>11960</v>
          </cell>
        </row>
        <row r="14">
          <cell r="B14" t="str">
            <v>Total</v>
          </cell>
          <cell r="C14">
            <v>59699.000000000153</v>
          </cell>
          <cell r="D14">
            <v>82081.999999998909</v>
          </cell>
          <cell r="E14">
            <v>141780.99999999939</v>
          </cell>
          <cell r="F14">
            <v>26612.999999999858</v>
          </cell>
          <cell r="G14">
            <v>50378.999999999862</v>
          </cell>
          <cell r="H14">
            <v>76992.000000001368</v>
          </cell>
          <cell r="I14">
            <v>67566.0000000008</v>
          </cell>
          <cell r="J14">
            <v>51080.000000000415</v>
          </cell>
          <cell r="K14">
            <v>118646.00000000111</v>
          </cell>
          <cell r="L14">
            <v>69928.000000000495</v>
          </cell>
          <cell r="M14">
            <v>61264.999999999636</v>
          </cell>
          <cell r="N14">
            <v>131193.00000000236</v>
          </cell>
        </row>
        <row r="15">
          <cell r="B15" t="str">
            <v>201: City of London</v>
          </cell>
          <cell r="C15">
            <v>5</v>
          </cell>
          <cell r="D15">
            <v>4</v>
          </cell>
          <cell r="E15">
            <v>9</v>
          </cell>
          <cell r="F15">
            <v>1</v>
          </cell>
          <cell r="G15">
            <v>2</v>
          </cell>
          <cell r="H15">
            <v>3</v>
          </cell>
          <cell r="I15">
            <v>4</v>
          </cell>
          <cell r="J15">
            <v>2</v>
          </cell>
          <cell r="K15">
            <v>6</v>
          </cell>
          <cell r="L15">
            <v>6</v>
          </cell>
          <cell r="M15">
            <v>2</v>
          </cell>
          <cell r="N15">
            <v>8</v>
          </cell>
        </row>
        <row r="16">
          <cell r="B16" t="str">
            <v>202: Camden</v>
          </cell>
          <cell r="C16">
            <v>147</v>
          </cell>
          <cell r="D16">
            <v>172</v>
          </cell>
          <cell r="E16">
            <v>319</v>
          </cell>
          <cell r="F16">
            <v>50.999999999999929</v>
          </cell>
          <cell r="G16">
            <v>93.999999999999901</v>
          </cell>
          <cell r="H16">
            <v>145</v>
          </cell>
          <cell r="I16">
            <v>151</v>
          </cell>
          <cell r="J16">
            <v>96</v>
          </cell>
          <cell r="K16">
            <v>247</v>
          </cell>
          <cell r="L16">
            <v>177</v>
          </cell>
          <cell r="M16">
            <v>121</v>
          </cell>
          <cell r="N16">
            <v>298</v>
          </cell>
        </row>
        <row r="17">
          <cell r="B17" t="str">
            <v>203: Greenwich</v>
          </cell>
          <cell r="C17">
            <v>180</v>
          </cell>
          <cell r="D17">
            <v>260</v>
          </cell>
          <cell r="E17">
            <v>440</v>
          </cell>
          <cell r="F17">
            <v>68</v>
          </cell>
          <cell r="G17">
            <v>134</v>
          </cell>
          <cell r="H17">
            <v>202</v>
          </cell>
          <cell r="I17">
            <v>193</v>
          </cell>
          <cell r="J17">
            <v>156</v>
          </cell>
          <cell r="K17">
            <v>349.00000000000188</v>
          </cell>
          <cell r="L17">
            <v>138</v>
          </cell>
          <cell r="M17">
            <v>138</v>
          </cell>
          <cell r="N17">
            <v>276</v>
          </cell>
        </row>
        <row r="18">
          <cell r="B18" t="str">
            <v>204: Hackney</v>
          </cell>
          <cell r="C18">
            <v>160</v>
          </cell>
          <cell r="D18">
            <v>204</v>
          </cell>
          <cell r="E18">
            <v>364</v>
          </cell>
          <cell r="F18">
            <v>69</v>
          </cell>
          <cell r="G18">
            <v>100</v>
          </cell>
          <cell r="H18">
            <v>169</v>
          </cell>
          <cell r="I18">
            <v>155</v>
          </cell>
          <cell r="J18">
            <v>93</v>
          </cell>
          <cell r="K18">
            <v>248</v>
          </cell>
          <cell r="L18">
            <v>144</v>
          </cell>
          <cell r="M18">
            <v>94</v>
          </cell>
          <cell r="N18">
            <v>238</v>
          </cell>
        </row>
        <row r="19">
          <cell r="B19" t="str">
            <v>205: Hammersmith and Fulham</v>
          </cell>
          <cell r="C19">
            <v>118</v>
          </cell>
          <cell r="D19">
            <v>148</v>
          </cell>
          <cell r="E19">
            <v>266</v>
          </cell>
          <cell r="F19">
            <v>58.000000000000057</v>
          </cell>
          <cell r="G19">
            <v>74</v>
          </cell>
          <cell r="H19">
            <v>132</v>
          </cell>
          <cell r="I19">
            <v>134</v>
          </cell>
          <cell r="J19">
            <v>64</v>
          </cell>
          <cell r="K19">
            <v>198</v>
          </cell>
          <cell r="L19">
            <v>124</v>
          </cell>
          <cell r="M19">
            <v>94</v>
          </cell>
          <cell r="N19">
            <v>218</v>
          </cell>
        </row>
        <row r="20">
          <cell r="B20" t="str">
            <v>206: Islington</v>
          </cell>
          <cell r="C20">
            <v>155</v>
          </cell>
          <cell r="D20">
            <v>175</v>
          </cell>
          <cell r="E20">
            <v>329.99999999999926</v>
          </cell>
          <cell r="F20">
            <v>76.999999999999943</v>
          </cell>
          <cell r="G20">
            <v>113</v>
          </cell>
          <cell r="H20">
            <v>190</v>
          </cell>
          <cell r="I20">
            <v>165</v>
          </cell>
          <cell r="J20">
            <v>105</v>
          </cell>
          <cell r="K20">
            <v>270</v>
          </cell>
          <cell r="L20">
            <v>152</v>
          </cell>
          <cell r="M20">
            <v>116</v>
          </cell>
          <cell r="N20">
            <v>268</v>
          </cell>
        </row>
        <row r="21">
          <cell r="B21" t="str">
            <v>207: Kensington and Chelsea</v>
          </cell>
          <cell r="C21">
            <v>87</v>
          </cell>
          <cell r="D21">
            <v>119</v>
          </cell>
          <cell r="E21">
            <v>206</v>
          </cell>
          <cell r="F21">
            <v>37</v>
          </cell>
          <cell r="G21">
            <v>77</v>
          </cell>
          <cell r="H21">
            <v>114</v>
          </cell>
          <cell r="I21">
            <v>100</v>
          </cell>
          <cell r="J21">
            <v>74</v>
          </cell>
          <cell r="K21">
            <v>174</v>
          </cell>
          <cell r="L21">
            <v>114</v>
          </cell>
          <cell r="M21">
            <v>107</v>
          </cell>
          <cell r="N21">
            <v>221</v>
          </cell>
        </row>
        <row r="22">
          <cell r="B22" t="str">
            <v>208: Lambeth</v>
          </cell>
          <cell r="C22">
            <v>178</v>
          </cell>
          <cell r="D22">
            <v>267</v>
          </cell>
          <cell r="E22">
            <v>445</v>
          </cell>
          <cell r="F22">
            <v>71</v>
          </cell>
          <cell r="G22">
            <v>159</v>
          </cell>
          <cell r="H22">
            <v>230</v>
          </cell>
          <cell r="I22">
            <v>180</v>
          </cell>
          <cell r="J22">
            <v>182</v>
          </cell>
          <cell r="K22">
            <v>362</v>
          </cell>
          <cell r="L22">
            <v>185</v>
          </cell>
          <cell r="M22">
            <v>198</v>
          </cell>
          <cell r="N22">
            <v>383.00000000000063</v>
          </cell>
        </row>
        <row r="23">
          <cell r="B23" t="str">
            <v>209: Lewisham</v>
          </cell>
          <cell r="C23">
            <v>230</v>
          </cell>
          <cell r="D23">
            <v>344</v>
          </cell>
          <cell r="E23">
            <v>574.00000000000102</v>
          </cell>
          <cell r="F23">
            <v>113</v>
          </cell>
          <cell r="G23">
            <v>223</v>
          </cell>
          <cell r="H23">
            <v>336</v>
          </cell>
          <cell r="I23">
            <v>284</v>
          </cell>
          <cell r="J23">
            <v>216</v>
          </cell>
          <cell r="K23">
            <v>500</v>
          </cell>
          <cell r="L23">
            <v>217</v>
          </cell>
          <cell r="M23">
            <v>192</v>
          </cell>
          <cell r="N23">
            <v>409</v>
          </cell>
        </row>
        <row r="24">
          <cell r="B24" t="str">
            <v>210: Southwark</v>
          </cell>
          <cell r="C24">
            <v>193</v>
          </cell>
          <cell r="D24">
            <v>303</v>
          </cell>
          <cell r="E24">
            <v>496</v>
          </cell>
          <cell r="F24">
            <v>73.000000000000128</v>
          </cell>
          <cell r="G24">
            <v>184</v>
          </cell>
          <cell r="H24">
            <v>257</v>
          </cell>
          <cell r="I24">
            <v>174</v>
          </cell>
          <cell r="J24">
            <v>159</v>
          </cell>
          <cell r="K24">
            <v>333</v>
          </cell>
          <cell r="L24">
            <v>174</v>
          </cell>
          <cell r="M24">
            <v>184</v>
          </cell>
          <cell r="N24">
            <v>358</v>
          </cell>
        </row>
        <row r="25">
          <cell r="B25" t="str">
            <v>211: Tower Hamlets</v>
          </cell>
          <cell r="C25">
            <v>215</v>
          </cell>
          <cell r="D25">
            <v>258.99999999999932</v>
          </cell>
          <cell r="E25">
            <v>474</v>
          </cell>
          <cell r="F25">
            <v>102</v>
          </cell>
          <cell r="G25">
            <v>181</v>
          </cell>
          <cell r="H25">
            <v>283</v>
          </cell>
          <cell r="I25">
            <v>266</v>
          </cell>
          <cell r="J25">
            <v>173</v>
          </cell>
          <cell r="K25">
            <v>439.00000000000063</v>
          </cell>
          <cell r="L25">
            <v>201</v>
          </cell>
          <cell r="M25">
            <v>163</v>
          </cell>
          <cell r="N25">
            <v>364</v>
          </cell>
        </row>
        <row r="26">
          <cell r="B26" t="str">
            <v>212: Wandsworth</v>
          </cell>
          <cell r="C26">
            <v>241</v>
          </cell>
          <cell r="D26">
            <v>305</v>
          </cell>
          <cell r="E26">
            <v>546.00000000000068</v>
          </cell>
          <cell r="F26">
            <v>80.999999999999929</v>
          </cell>
          <cell r="G26">
            <v>161</v>
          </cell>
          <cell r="H26">
            <v>242</v>
          </cell>
          <cell r="I26">
            <v>221</v>
          </cell>
          <cell r="J26">
            <v>178</v>
          </cell>
          <cell r="K26">
            <v>399</v>
          </cell>
          <cell r="L26">
            <v>208</v>
          </cell>
          <cell r="M26">
            <v>201</v>
          </cell>
          <cell r="N26">
            <v>409</v>
          </cell>
        </row>
        <row r="27">
          <cell r="B27" t="str">
            <v>213: Westminster</v>
          </cell>
          <cell r="C27">
            <v>104</v>
          </cell>
          <cell r="D27">
            <v>152</v>
          </cell>
          <cell r="E27">
            <v>256</v>
          </cell>
          <cell r="F27">
            <v>55</v>
          </cell>
          <cell r="G27">
            <v>84</v>
          </cell>
          <cell r="H27">
            <v>139</v>
          </cell>
          <cell r="I27">
            <v>138</v>
          </cell>
          <cell r="J27">
            <v>80</v>
          </cell>
          <cell r="K27">
            <v>218</v>
          </cell>
          <cell r="L27">
            <v>89.000000000000142</v>
          </cell>
          <cell r="M27">
            <v>83.000000000000057</v>
          </cell>
          <cell r="N27">
            <v>172</v>
          </cell>
        </row>
        <row r="28">
          <cell r="B28" t="str">
            <v>301: Barking and Dagenham</v>
          </cell>
          <cell r="C28">
            <v>180</v>
          </cell>
          <cell r="D28">
            <v>268</v>
          </cell>
          <cell r="E28">
            <v>448</v>
          </cell>
          <cell r="F28">
            <v>101</v>
          </cell>
          <cell r="G28">
            <v>184</v>
          </cell>
          <cell r="H28">
            <v>285</v>
          </cell>
          <cell r="I28">
            <v>228</v>
          </cell>
          <cell r="J28">
            <v>180</v>
          </cell>
          <cell r="K28">
            <v>408</v>
          </cell>
          <cell r="L28">
            <v>249</v>
          </cell>
          <cell r="M28">
            <v>228</v>
          </cell>
          <cell r="N28">
            <v>477</v>
          </cell>
        </row>
        <row r="29">
          <cell r="B29" t="str">
            <v>302: Barnet</v>
          </cell>
          <cell r="C29">
            <v>373</v>
          </cell>
          <cell r="D29">
            <v>453.99999999999869</v>
          </cell>
          <cell r="E29">
            <v>827</v>
          </cell>
          <cell r="F29">
            <v>196</v>
          </cell>
          <cell r="G29">
            <v>294</v>
          </cell>
          <cell r="H29">
            <v>489.99999999999943</v>
          </cell>
          <cell r="I29">
            <v>471.00000000000057</v>
          </cell>
          <cell r="J29">
            <v>321</v>
          </cell>
          <cell r="K29">
            <v>792</v>
          </cell>
          <cell r="L29">
            <v>579</v>
          </cell>
          <cell r="M29">
            <v>478.99999999999937</v>
          </cell>
          <cell r="N29">
            <v>1058</v>
          </cell>
        </row>
        <row r="30">
          <cell r="B30" t="str">
            <v>303: Bexley</v>
          </cell>
          <cell r="C30">
            <v>299</v>
          </cell>
          <cell r="D30">
            <v>445.99999999999937</v>
          </cell>
          <cell r="E30">
            <v>745</v>
          </cell>
          <cell r="F30">
            <v>153</v>
          </cell>
          <cell r="G30">
            <v>308</v>
          </cell>
          <cell r="H30">
            <v>461</v>
          </cell>
          <cell r="I30">
            <v>356</v>
          </cell>
          <cell r="J30">
            <v>294</v>
          </cell>
          <cell r="K30">
            <v>650.00000000000068</v>
          </cell>
          <cell r="L30">
            <v>354</v>
          </cell>
          <cell r="M30">
            <v>345</v>
          </cell>
          <cell r="N30">
            <v>699</v>
          </cell>
        </row>
        <row r="31">
          <cell r="B31" t="str">
            <v>304: Brent</v>
          </cell>
          <cell r="C31">
            <v>238</v>
          </cell>
          <cell r="D31">
            <v>313</v>
          </cell>
          <cell r="E31">
            <v>550.99999999999909</v>
          </cell>
          <cell r="F31">
            <v>115</v>
          </cell>
          <cell r="G31">
            <v>201</v>
          </cell>
          <cell r="H31">
            <v>316</v>
          </cell>
          <cell r="I31">
            <v>271</v>
          </cell>
          <cell r="J31">
            <v>209</v>
          </cell>
          <cell r="K31">
            <v>479.99999999999937</v>
          </cell>
          <cell r="L31">
            <v>277</v>
          </cell>
          <cell r="M31">
            <v>236</v>
          </cell>
          <cell r="N31">
            <v>513</v>
          </cell>
        </row>
        <row r="32">
          <cell r="B32" t="str">
            <v>305: Bromley</v>
          </cell>
          <cell r="C32">
            <v>435</v>
          </cell>
          <cell r="D32">
            <v>538.0000000000008</v>
          </cell>
          <cell r="E32">
            <v>972.99999999999943</v>
          </cell>
          <cell r="F32">
            <v>196</v>
          </cell>
          <cell r="G32">
            <v>317.99999999999932</v>
          </cell>
          <cell r="H32">
            <v>514</v>
          </cell>
          <cell r="I32">
            <v>455</v>
          </cell>
          <cell r="J32">
            <v>320.99999999999903</v>
          </cell>
          <cell r="K32">
            <v>775.99999999999943</v>
          </cell>
          <cell r="L32">
            <v>477.00000000000057</v>
          </cell>
          <cell r="M32">
            <v>433.00000000000068</v>
          </cell>
          <cell r="N32">
            <v>910</v>
          </cell>
        </row>
        <row r="33">
          <cell r="B33" t="str">
            <v>306: Croydon</v>
          </cell>
          <cell r="C33">
            <v>400</v>
          </cell>
          <cell r="D33">
            <v>569.00000000000057</v>
          </cell>
          <cell r="E33">
            <v>969</v>
          </cell>
          <cell r="F33">
            <v>189</v>
          </cell>
          <cell r="G33">
            <v>346.00000000000057</v>
          </cell>
          <cell r="H33">
            <v>535</v>
          </cell>
          <cell r="I33">
            <v>487.00000000000102</v>
          </cell>
          <cell r="J33">
            <v>364</v>
          </cell>
          <cell r="K33">
            <v>851</v>
          </cell>
          <cell r="L33">
            <v>477</v>
          </cell>
          <cell r="M33">
            <v>433</v>
          </cell>
          <cell r="N33">
            <v>909.9999999999992</v>
          </cell>
        </row>
        <row r="34">
          <cell r="B34" t="str">
            <v>307: Ealing</v>
          </cell>
          <cell r="C34">
            <v>238</v>
          </cell>
          <cell r="D34">
            <v>333</v>
          </cell>
          <cell r="E34">
            <v>571</v>
          </cell>
          <cell r="F34">
            <v>108</v>
          </cell>
          <cell r="G34">
            <v>197</v>
          </cell>
          <cell r="H34">
            <v>305.00000000000114</v>
          </cell>
          <cell r="I34">
            <v>286</v>
          </cell>
          <cell r="J34">
            <v>231.00000000000063</v>
          </cell>
          <cell r="K34">
            <v>517</v>
          </cell>
          <cell r="L34">
            <v>251</v>
          </cell>
          <cell r="M34">
            <v>252</v>
          </cell>
          <cell r="N34">
            <v>502.99999999999869</v>
          </cell>
        </row>
        <row r="35">
          <cell r="B35" t="str">
            <v>308: Enfield</v>
          </cell>
          <cell r="C35">
            <v>351</v>
          </cell>
          <cell r="D35">
            <v>443</v>
          </cell>
          <cell r="E35">
            <v>793.99999999999898</v>
          </cell>
          <cell r="F35">
            <v>182</v>
          </cell>
          <cell r="G35">
            <v>333</v>
          </cell>
          <cell r="H35">
            <v>515</v>
          </cell>
          <cell r="I35">
            <v>412</v>
          </cell>
          <cell r="J35">
            <v>305</v>
          </cell>
          <cell r="K35">
            <v>717</v>
          </cell>
          <cell r="L35">
            <v>457</v>
          </cell>
          <cell r="M35">
            <v>410</v>
          </cell>
          <cell r="N35">
            <v>867.00000000000159</v>
          </cell>
        </row>
        <row r="36">
          <cell r="B36" t="str">
            <v>309: Haringey</v>
          </cell>
          <cell r="C36">
            <v>256</v>
          </cell>
          <cell r="D36">
            <v>323</v>
          </cell>
          <cell r="E36">
            <v>579</v>
          </cell>
          <cell r="F36">
            <v>122</v>
          </cell>
          <cell r="G36">
            <v>179</v>
          </cell>
          <cell r="H36">
            <v>300.99999999999949</v>
          </cell>
          <cell r="I36">
            <v>307.99999999999937</v>
          </cell>
          <cell r="J36">
            <v>200</v>
          </cell>
          <cell r="K36">
            <v>508.00000000000097</v>
          </cell>
          <cell r="L36">
            <v>269</v>
          </cell>
          <cell r="M36">
            <v>210</v>
          </cell>
          <cell r="N36">
            <v>479.00000000000131</v>
          </cell>
        </row>
        <row r="37">
          <cell r="B37" t="str">
            <v>310: Harrow</v>
          </cell>
          <cell r="C37">
            <v>287</v>
          </cell>
          <cell r="D37">
            <v>343</v>
          </cell>
          <cell r="E37">
            <v>630.00000000000148</v>
          </cell>
          <cell r="F37">
            <v>160</v>
          </cell>
          <cell r="G37">
            <v>287</v>
          </cell>
          <cell r="H37">
            <v>446.99999999999875</v>
          </cell>
          <cell r="I37">
            <v>347</v>
          </cell>
          <cell r="J37">
            <v>236</v>
          </cell>
          <cell r="K37">
            <v>583.00000000000102</v>
          </cell>
          <cell r="L37">
            <v>372.00000000000114</v>
          </cell>
          <cell r="M37">
            <v>331</v>
          </cell>
          <cell r="N37">
            <v>703</v>
          </cell>
        </row>
        <row r="38">
          <cell r="B38" t="str">
            <v>311: Havering</v>
          </cell>
          <cell r="C38">
            <v>332</v>
          </cell>
          <cell r="D38">
            <v>413</v>
          </cell>
          <cell r="E38">
            <v>745</v>
          </cell>
          <cell r="F38">
            <v>131</v>
          </cell>
          <cell r="G38">
            <v>272</v>
          </cell>
          <cell r="H38">
            <v>403.00000000000074</v>
          </cell>
          <cell r="I38">
            <v>349.99999999999932</v>
          </cell>
          <cell r="J38">
            <v>229</v>
          </cell>
          <cell r="K38">
            <v>579.00000000000068</v>
          </cell>
          <cell r="L38">
            <v>342</v>
          </cell>
          <cell r="M38">
            <v>284</v>
          </cell>
          <cell r="N38">
            <v>625.99999999999943</v>
          </cell>
        </row>
        <row r="39">
          <cell r="B39" t="str">
            <v>312: Hillingdon</v>
          </cell>
          <cell r="C39">
            <v>330</v>
          </cell>
          <cell r="D39">
            <v>430.99999999999926</v>
          </cell>
          <cell r="E39">
            <v>760.99999999999909</v>
          </cell>
          <cell r="F39">
            <v>131</v>
          </cell>
          <cell r="G39">
            <v>257</v>
          </cell>
          <cell r="H39">
            <v>388.00000000000091</v>
          </cell>
          <cell r="I39">
            <v>350</v>
          </cell>
          <cell r="J39">
            <v>275.00000000000063</v>
          </cell>
          <cell r="K39">
            <v>624.99999999999909</v>
          </cell>
          <cell r="L39">
            <v>372</v>
          </cell>
          <cell r="M39">
            <v>353</v>
          </cell>
          <cell r="N39">
            <v>724.99999999999864</v>
          </cell>
        </row>
        <row r="40">
          <cell r="B40" t="str">
            <v>313: Hounslow</v>
          </cell>
          <cell r="C40">
            <v>256</v>
          </cell>
          <cell r="D40">
            <v>345</v>
          </cell>
          <cell r="E40">
            <v>600.99999999999886</v>
          </cell>
          <cell r="F40">
            <v>152</v>
          </cell>
          <cell r="G40">
            <v>206</v>
          </cell>
          <cell r="H40">
            <v>358</v>
          </cell>
          <cell r="I40">
            <v>297</v>
          </cell>
          <cell r="J40">
            <v>235</v>
          </cell>
          <cell r="K40">
            <v>532</v>
          </cell>
          <cell r="L40">
            <v>319</v>
          </cell>
          <cell r="M40">
            <v>284.00000000000057</v>
          </cell>
          <cell r="N40">
            <v>603</v>
          </cell>
        </row>
        <row r="41">
          <cell r="B41" t="str">
            <v>314: Kingston upon Thames</v>
          </cell>
          <cell r="C41">
            <v>214</v>
          </cell>
          <cell r="D41">
            <v>322</v>
          </cell>
          <cell r="E41">
            <v>536</v>
          </cell>
          <cell r="F41">
            <v>87</v>
          </cell>
          <cell r="G41">
            <v>194</v>
          </cell>
          <cell r="H41">
            <v>281</v>
          </cell>
          <cell r="I41">
            <v>255</v>
          </cell>
          <cell r="J41">
            <v>239</v>
          </cell>
          <cell r="K41">
            <v>494</v>
          </cell>
          <cell r="L41">
            <v>230</v>
          </cell>
          <cell r="M41">
            <v>256</v>
          </cell>
          <cell r="N41">
            <v>486</v>
          </cell>
        </row>
        <row r="42">
          <cell r="B42" t="str">
            <v>315: Merton</v>
          </cell>
          <cell r="C42">
            <v>203</v>
          </cell>
          <cell r="D42">
            <v>247</v>
          </cell>
          <cell r="E42">
            <v>449.99999999999892</v>
          </cell>
          <cell r="F42">
            <v>80</v>
          </cell>
          <cell r="G42">
            <v>149</v>
          </cell>
          <cell r="H42">
            <v>229</v>
          </cell>
          <cell r="I42">
            <v>230</v>
          </ce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3">
            <v>350.99999999999915</v>
          </cell>
          <cell r="I43">
            <v>262</v>
          </cell>
          <cell r="J43">
            <v>209</v>
          </cell>
          <cell r="K43">
            <v>471.00000000000097</v>
          </cell>
          <cell r="L43">
            <v>227</v>
          </cell>
          <cell r="M43">
            <v>204</v>
          </cell>
          <cell r="N43">
            <v>430.99999999999949</v>
          </cell>
        </row>
        <row r="44">
          <cell r="B44" t="str">
            <v>317: Redbridge</v>
          </cell>
          <cell r="C44">
            <v>331</v>
          </cell>
          <cell r="D44">
            <v>454.00000000000057</v>
          </cell>
          <cell r="E44">
            <v>785.0000000000008</v>
          </cell>
          <cell r="F44">
            <v>177</v>
          </cell>
          <cell r="G44">
            <v>307</v>
          </cell>
          <cell r="H44">
            <v>483.99999999999881</v>
          </cell>
          <cell r="I44">
            <v>390</v>
          </cell>
          <cell r="J44">
            <v>308.00000000000074</v>
          </cell>
          <cell r="K44">
            <v>697.99999999999898</v>
          </cell>
          <cell r="L44">
            <v>368</v>
          </cell>
          <cell r="M44">
            <v>365</v>
          </cell>
          <cell r="N44">
            <v>733.00000000000057</v>
          </cell>
        </row>
        <row r="45">
          <cell r="B45" t="str">
            <v>318: Richmond upon Thames</v>
          </cell>
          <cell r="C45">
            <v>302</v>
          </cell>
          <cell r="D45">
            <v>372</v>
          </cell>
          <cell r="E45">
            <v>674</v>
          </cell>
          <cell r="F45">
            <v>134</v>
          </cell>
          <cell r="G45">
            <v>232</v>
          </cell>
          <cell r="H45">
            <v>366</v>
          </cell>
          <cell r="I45">
            <v>315</v>
          </cell>
          <cell r="J45">
            <v>246</v>
          </cell>
          <cell r="K45">
            <v>561.00000000000102</v>
          </cell>
          <cell r="L45">
            <v>384</v>
          </cell>
          <cell r="M45">
            <v>345</v>
          </cell>
          <cell r="N45">
            <v>729.00000000000102</v>
          </cell>
        </row>
        <row r="46">
          <cell r="B46" t="str">
            <v>319: Sutton</v>
          </cell>
          <cell r="C46">
            <v>244</v>
          </cell>
          <cell r="D46">
            <v>337</v>
          </cell>
          <cell r="E46">
            <v>581.00000000000068</v>
          </cell>
          <cell r="F46">
            <v>111</v>
          </cell>
          <cell r="G46">
            <v>223</v>
          </cell>
          <cell r="H46">
            <v>334.00000000000063</v>
          </cell>
          <cell r="I46">
            <v>263</v>
          </cell>
          <cell r="J46">
            <v>224</v>
          </cell>
          <cell r="K46">
            <v>487</v>
          </cell>
          <cell r="L46">
            <v>283.00000000000057</v>
          </cell>
          <cell r="M46">
            <v>256</v>
          </cell>
          <cell r="N46">
            <v>538.99999999999932</v>
          </cell>
        </row>
        <row r="47">
          <cell r="B47" t="str">
            <v>320: Waltham Forest</v>
          </cell>
          <cell r="C47">
            <v>218</v>
          </cell>
          <cell r="D47">
            <v>278</v>
          </cell>
          <cell r="E47">
            <v>496</v>
          </cell>
          <cell r="F47">
            <v>106</v>
          </cell>
          <cell r="G47">
            <v>166</v>
          </cell>
          <cell r="H47">
            <v>272</v>
          </cell>
          <cell r="I47">
            <v>250</v>
          </cell>
          <cell r="J47">
            <v>179</v>
          </cell>
          <cell r="K47">
            <v>429</v>
          </cell>
          <cell r="L47">
            <v>263</v>
          </cell>
          <cell r="M47">
            <v>221.99999999999946</v>
          </cell>
          <cell r="N47">
            <v>485.00000000000091</v>
          </cell>
        </row>
        <row r="48">
          <cell r="B48" t="str">
            <v>330: Birmingham</v>
          </cell>
          <cell r="C48">
            <v>1016</v>
          </cell>
          <cell r="D48">
            <v>1395.0000000000052</v>
          </cell>
          <cell r="E48">
            <v>2411</v>
          </cell>
          <cell r="F48">
            <v>584.99999999999864</v>
          </cell>
          <cell r="G48">
            <v>916.99999999999795</v>
          </cell>
          <cell r="H48">
            <v>1502.0000000000059</v>
          </cell>
          <cell r="I48">
            <v>1193</v>
          </cell>
          <cell r="J48">
            <v>901.99999999999932</v>
          </cell>
          <cell r="K48">
            <v>2094.9999999999941</v>
          </cell>
          <cell r="L48">
            <v>1325</v>
          </cell>
          <cell r="M48">
            <v>1152</v>
          </cell>
          <cell r="N48">
            <v>2476.9999999999918</v>
          </cell>
        </row>
        <row r="49">
          <cell r="B49" t="str">
            <v>331: Coventry</v>
          </cell>
          <cell r="C49">
            <v>282</v>
          </cell>
          <cell r="D49">
            <v>452.00000000000085</v>
          </cell>
          <cell r="E49">
            <v>733.99999999999886</v>
          </cell>
          <cell r="F49">
            <v>127</v>
          </cell>
          <cell r="G49">
            <v>303</v>
          </cell>
          <cell r="H49">
            <v>430</v>
          </cell>
          <cell r="I49">
            <v>316.00000000000063</v>
          </cell>
          <cell r="J49">
            <v>262</v>
          </cell>
          <cell r="K49">
            <v>577.99999999999909</v>
          </cell>
          <cell r="L49">
            <v>387</v>
          </cell>
          <cell r="M49">
            <v>364</v>
          </cell>
          <cell r="N49">
            <v>751</v>
          </cell>
        </row>
        <row r="50">
          <cell r="B50" t="str">
            <v>332: Dudley</v>
          </cell>
          <cell r="C50">
            <v>326</v>
          </cell>
          <cell r="D50">
            <v>465</v>
          </cell>
          <cell r="E50">
            <v>791</v>
          </cell>
          <cell r="F50">
            <v>149</v>
          </cell>
          <cell r="G50">
            <v>283</v>
          </cell>
          <cell r="H50">
            <v>431.99999999999937</v>
          </cell>
          <cell r="I50">
            <v>351</v>
          </cell>
          <cell r="J50">
            <v>275</v>
          </cell>
          <cell r="K50">
            <v>625.99999999999932</v>
          </cell>
          <cell r="L50">
            <v>418</v>
          </cell>
          <cell r="M50">
            <v>367</v>
          </cell>
          <cell r="N50">
            <v>785.00000000000068</v>
          </cell>
        </row>
        <row r="51">
          <cell r="B51" t="str">
            <v>333: Sandwell</v>
          </cell>
          <cell r="C51">
            <v>242</v>
          </cell>
          <cell r="D51">
            <v>312</v>
          </cell>
          <cell r="E51">
            <v>554</v>
          </cell>
          <cell r="F51">
            <v>91.000000000000099</v>
          </cell>
          <cell r="G51">
            <v>172</v>
          </cell>
          <cell r="H51">
            <v>263</v>
          </cell>
          <cell r="I51">
            <v>277.99999999999937</v>
          </cell>
          <cell r="J51">
            <v>199</v>
          </cell>
          <cell r="K51">
            <v>476.99999999999926</v>
          </cell>
          <cell r="L51">
            <v>239</v>
          </cell>
          <cell r="M51">
            <v>183</v>
          </cell>
          <cell r="N51">
            <v>422</v>
          </cell>
        </row>
        <row r="52">
          <cell r="B52" t="str">
            <v>334: Solihull</v>
          </cell>
          <cell r="C52">
            <v>437.00000000000068</v>
          </cell>
          <cell r="D52">
            <v>557</v>
          </cell>
          <cell r="E52">
            <v>993.99999999999943</v>
          </cell>
          <cell r="F52">
            <v>240</v>
          </cell>
          <cell r="G52">
            <v>409</v>
          </cell>
          <cell r="H52">
            <v>649</v>
          </cell>
          <cell r="I52">
            <v>509</v>
          </cell>
          <cell r="J52">
            <v>403</v>
          </cell>
          <cell r="K52">
            <v>912.00000000000261</v>
          </cell>
          <cell r="L52">
            <v>511.00000000000057</v>
          </cell>
          <cell r="M52">
            <v>434.00000000000068</v>
          </cell>
          <cell r="N52">
            <v>945.00000000000102</v>
          </cell>
        </row>
        <row r="53">
          <cell r="B53" t="str">
            <v>335: Walsall</v>
          </cell>
          <cell r="C53">
            <v>300</v>
          </cell>
          <cell r="D53">
            <v>455</v>
          </cell>
          <cell r="E53">
            <v>754.9999999999992</v>
          </cell>
          <cell r="F53">
            <v>113</v>
          </cell>
          <cell r="G53">
            <v>231</v>
          </cell>
          <cell r="H53">
            <v>344</v>
          </cell>
          <cell r="I53">
            <v>350</v>
          </cell>
          <cell r="J53">
            <v>287</v>
          </cell>
          <cell r="K53">
            <v>637.00000000000136</v>
          </cell>
          <cell r="L53">
            <v>364</v>
          </cell>
          <cell r="M53">
            <v>357</v>
          </cell>
          <cell r="N53">
            <v>720.99999999999773</v>
          </cell>
        </row>
        <row r="54">
          <cell r="B54" t="str">
            <v>336: Wolverhampton</v>
          </cell>
          <cell r="C54">
            <v>227.00000000000057</v>
          </cell>
          <cell r="D54">
            <v>320</v>
          </cell>
          <cell r="E54">
            <v>547</v>
          </cell>
          <cell r="F54">
            <v>99.000000000000156</v>
          </cell>
          <cell r="G54">
            <v>144</v>
          </cell>
          <cell r="H54">
            <v>243.00000000000057</v>
          </cell>
          <cell r="I54">
            <v>245</v>
          </cell>
          <cell r="J54">
            <v>176</v>
          </cell>
          <cell r="K54">
            <v>421</v>
          </cell>
          <cell r="L54">
            <v>297</v>
          </cell>
          <cell r="M54">
            <v>263</v>
          </cell>
          <cell r="N54">
            <v>559.99999999999829</v>
          </cell>
        </row>
        <row r="55">
          <cell r="B55" t="str">
            <v>340: Knowsley</v>
          </cell>
          <cell r="C55">
            <v>129</v>
          </cell>
          <cell r="D55">
            <v>236</v>
          </cell>
          <cell r="E55">
            <v>365</v>
          </cell>
          <cell r="F55">
            <v>32</v>
          </cell>
          <cell r="G55">
            <v>129</v>
          </cell>
          <cell r="H55">
            <v>161</v>
          </cell>
          <cell r="I55">
            <v>142</v>
          </cell>
          <cell r="J55">
            <v>124</v>
          </cell>
          <cell r="K55">
            <v>266</v>
          </cell>
          <cell r="L55">
            <v>160</v>
          </cell>
          <cell r="M55">
            <v>189</v>
          </cell>
          <cell r="N55">
            <v>349</v>
          </cell>
        </row>
        <row r="56">
          <cell r="B56" t="str">
            <v>341: Liverpool</v>
          </cell>
          <cell r="C56">
            <v>486.99999999999932</v>
          </cell>
          <cell r="D56">
            <v>680</v>
          </cell>
          <cell r="E56">
            <v>1167</v>
          </cell>
          <cell r="F56">
            <v>183</v>
          </cell>
          <cell r="G56">
            <v>363.99999999999943</v>
          </cell>
          <cell r="H56">
            <v>547.00000000000296</v>
          </cell>
          <cell r="I56">
            <v>531</v>
          </cell>
          <cell r="J56">
            <v>433</v>
          </cell>
          <cell r="K56">
            <v>964.00000000000068</v>
          </cell>
          <cell r="L56">
            <v>413</v>
          </cell>
          <cell r="M56">
            <v>395</v>
          </cell>
          <cell r="N56">
            <v>807.99999999999886</v>
          </cell>
        </row>
        <row r="57">
          <cell r="B57" t="str">
            <v>342: St. Helens</v>
          </cell>
          <cell r="C57">
            <v>208</v>
          </cell>
          <cell r="D57">
            <v>283</v>
          </cell>
          <cell r="E57">
            <v>491</v>
          </cell>
          <cell r="F57">
            <v>89</v>
          </cell>
          <cell r="G57">
            <v>196</v>
          </cell>
          <cell r="H57">
            <v>285</v>
          </cell>
          <cell r="I57">
            <v>245</v>
          </cell>
          <cell r="J57">
            <v>173</v>
          </cell>
          <cell r="K57">
            <v>418</v>
          </cell>
          <cell r="L57">
            <v>240</v>
          </cell>
          <cell r="M57">
            <v>192</v>
          </cell>
          <cell r="N57">
            <v>432</v>
          </cell>
        </row>
        <row r="58">
          <cell r="B58" t="str">
            <v>343: Sefton</v>
          </cell>
          <cell r="C58">
            <v>315</v>
          </cell>
          <cell r="D58">
            <v>439</v>
          </cell>
          <cell r="E58">
            <v>754</v>
          </cell>
          <cell r="F58">
            <v>129</v>
          </cell>
          <cell r="G58">
            <v>292</v>
          </cell>
          <cell r="H58">
            <v>421</v>
          </cell>
          <cell r="I58">
            <v>376</v>
          </cell>
          <cell r="J58">
            <v>263</v>
          </cell>
          <cell r="K58">
            <v>639.00000000000102</v>
          </cell>
          <cell r="L58">
            <v>381.00000000000091</v>
          </cell>
          <cell r="M58">
            <v>372</v>
          </cell>
          <cell r="N58">
            <v>753.0000000000033</v>
          </cell>
        </row>
        <row r="59">
          <cell r="B59" t="str">
            <v>344: Wirral</v>
          </cell>
          <cell r="C59">
            <v>377.99999999999932</v>
          </cell>
          <cell r="D59">
            <v>527</v>
          </cell>
          <cell r="E59">
            <v>905</v>
          </cell>
          <cell r="F59">
            <v>164</v>
          </cell>
          <cell r="G59">
            <v>321</v>
          </cell>
          <cell r="H59">
            <v>484.99999999999898</v>
          </cell>
          <cell r="I59">
            <v>449</v>
          </cell>
          <cell r="J59">
            <v>365</v>
          </cell>
          <cell r="K59">
            <v>813.99999999999932</v>
          </cell>
          <cell r="L59">
            <v>469</v>
          </cell>
          <cell r="M59">
            <v>427</v>
          </cell>
          <cell r="N59">
            <v>895.99999999999807</v>
          </cell>
        </row>
        <row r="60">
          <cell r="B60" t="str">
            <v>350: Bolton</v>
          </cell>
          <cell r="C60">
            <v>349.99999999999932</v>
          </cell>
          <cell r="D60">
            <v>462</v>
          </cell>
          <cell r="E60">
            <v>811.99999999999886</v>
          </cell>
          <cell r="F60">
            <v>155</v>
          </cell>
          <cell r="G60">
            <v>268</v>
          </cell>
          <cell r="H60">
            <v>422.99999999999949</v>
          </cell>
          <cell r="I60">
            <v>376.99999999999943</v>
          </cell>
          <cell r="J60">
            <v>275</v>
          </cell>
          <cell r="K60">
            <v>652.00000000000068</v>
          </cell>
          <cell r="L60">
            <v>387</v>
          </cell>
          <cell r="M60">
            <v>324</v>
          </cell>
          <cell r="N60">
            <v>711</v>
          </cell>
        </row>
        <row r="61">
          <cell r="B61" t="str">
            <v>351: Bury</v>
          </cell>
          <cell r="C61">
            <v>224</v>
          </cell>
          <cell r="D61">
            <v>351</v>
          </cell>
          <cell r="E61">
            <v>575.00000000000102</v>
          </cell>
          <cell r="F61">
            <v>106</v>
          </cell>
          <cell r="G61">
            <v>186</v>
          </cell>
          <cell r="H61">
            <v>292</v>
          </cell>
          <cell r="I61">
            <v>249</v>
          </cell>
          <cell r="J61">
            <v>186</v>
          </cell>
          <cell r="K61">
            <v>435</v>
          </cell>
          <cell r="L61">
            <v>245</v>
          </cell>
          <cell r="M61">
            <v>215</v>
          </cell>
          <cell r="N61">
            <v>460</v>
          </cell>
        </row>
        <row r="62">
          <cell r="B62" t="str">
            <v>352: Manchester</v>
          </cell>
          <cell r="C62">
            <v>302</v>
          </cell>
          <cell r="D62">
            <v>397</v>
          </cell>
          <cell r="E62">
            <v>699</v>
          </cell>
          <cell r="F62">
            <v>110</v>
          </cell>
          <cell r="G62">
            <v>202</v>
          </cell>
          <cell r="H62">
            <v>312</v>
          </cell>
          <cell r="I62">
            <v>305</v>
          </cell>
          <cell r="J62">
            <v>226.00000000000065</v>
          </cell>
          <cell r="K62">
            <v>531</v>
          </cell>
          <cell r="L62">
            <v>314</v>
          </cell>
          <cell r="M62">
            <v>248</v>
          </cell>
          <cell r="N62">
            <v>562</v>
          </cell>
        </row>
        <row r="63">
          <cell r="B63" t="str">
            <v>353: Oldham</v>
          </cell>
          <cell r="C63">
            <v>238</v>
          </cell>
          <cell r="D63">
            <v>347</v>
          </cell>
          <cell r="E63">
            <v>585.00000000000091</v>
          </cell>
          <cell r="F63">
            <v>88.000000000000085</v>
          </cell>
          <cell r="G63">
            <v>225</v>
          </cell>
          <cell r="H63">
            <v>313</v>
          </cell>
          <cell r="I63">
            <v>288.00000000000063</v>
          </cell>
          <cell r="J63">
            <v>203</v>
          </cell>
          <cell r="K63">
            <v>491</v>
          </cell>
          <cell r="L63">
            <v>238</v>
          </cell>
          <cell r="M63">
            <v>226</v>
          </cell>
          <cell r="N63">
            <v>464</v>
          </cell>
        </row>
        <row r="64">
          <cell r="B64" t="str">
            <v>354: Rochdale</v>
          </cell>
          <cell r="C64">
            <v>228</v>
          </cell>
          <cell r="D64">
            <v>323</v>
          </cell>
          <cell r="E64">
            <v>550.99999999999898</v>
          </cell>
          <cell r="F64">
            <v>104</v>
          </cell>
          <cell r="G64">
            <v>189</v>
          </cell>
          <cell r="H64">
            <v>292.99999999999949</v>
          </cell>
          <cell r="I64">
            <v>279</v>
          </cell>
          <cell r="J64">
            <v>196</v>
          </cell>
          <cell r="K64">
            <v>474.99999999999807</v>
          </cell>
          <cell r="L64">
            <v>208</v>
          </cell>
          <cell r="M64">
            <v>213</v>
          </cell>
          <cell r="N64">
            <v>421</v>
          </cell>
        </row>
        <row r="65">
          <cell r="B65" t="str">
            <v>355: Salford</v>
          </cell>
          <cell r="C65">
            <v>213</v>
          </cell>
          <cell r="D65">
            <v>316</v>
          </cell>
          <cell r="E65">
            <v>529</v>
          </cell>
          <cell r="F65">
            <v>109</v>
          </cell>
          <cell r="G65">
            <v>214</v>
          </cell>
          <cell r="H65">
            <v>323.00000000000085</v>
          </cell>
          <cell r="I65">
            <v>237</v>
          </cell>
          <cell r="J65">
            <v>166</v>
          </cell>
          <cell r="K65">
            <v>403.00000000000068</v>
          </cell>
          <cell r="L65">
            <v>246</v>
          </cell>
          <cell r="M65">
            <v>239</v>
          </cell>
          <cell r="N65">
            <v>484.9999999999992</v>
          </cell>
        </row>
        <row r="66">
          <cell r="B66" t="str">
            <v>356: Stockport</v>
          </cell>
          <cell r="C66">
            <v>373</v>
          </cell>
          <cell r="D66">
            <v>529.9999999999992</v>
          </cell>
          <cell r="E66">
            <v>902.99999999999909</v>
          </cell>
          <cell r="F66">
            <v>194</v>
          </cell>
          <cell r="G66">
            <v>347</v>
          </cell>
          <cell r="H66">
            <v>540.9999999999992</v>
          </cell>
          <cell r="I66">
            <v>418</v>
          </cell>
          <cell r="J66">
            <v>306</v>
          </cell>
          <cell r="K66">
            <v>724.00000000000159</v>
          </cell>
          <cell r="L66">
            <v>431.99999999999949</v>
          </cell>
          <cell r="M66">
            <v>384.00000000000074</v>
          </cell>
          <cell r="N66">
            <v>816.00000000000091</v>
          </cell>
        </row>
        <row r="67">
          <cell r="B67" t="str">
            <v>357: Tameside</v>
          </cell>
          <cell r="C67">
            <v>231</v>
          </cell>
          <cell r="D67">
            <v>322</v>
          </cell>
          <cell r="E67">
            <v>553.00000000000091</v>
          </cell>
          <cell r="F67">
            <v>82.999999999999872</v>
          </cell>
          <cell r="G67">
            <v>161</v>
          </cell>
          <cell r="H67">
            <v>244</v>
          </cell>
          <cell r="I67">
            <v>263</v>
          </cell>
          <cell r="J67">
            <v>188</v>
          </cell>
          <cell r="K67">
            <v>451</v>
          </cell>
          <cell r="L67">
            <v>253</v>
          </cell>
          <cell r="M67">
            <v>208</v>
          </cell>
          <cell r="N67">
            <v>460.99999999999915</v>
          </cell>
        </row>
        <row r="68">
          <cell r="B68" t="str">
            <v>358: Trafford</v>
          </cell>
          <cell r="C68">
            <v>342</v>
          </cell>
          <cell r="D68">
            <v>419</v>
          </cell>
          <cell r="E68">
            <v>761</v>
          </cell>
          <cell r="F68">
            <v>189</v>
          </cell>
          <cell r="G68">
            <v>289</v>
          </cell>
          <cell r="H68">
            <v>478</v>
          </cell>
          <cell r="I68">
            <v>400</v>
          </cell>
          <cell r="J68">
            <v>260</v>
          </cell>
          <cell r="K68">
            <v>660</v>
          </cell>
          <cell r="L68">
            <v>394</v>
          </cell>
          <cell r="M68">
            <v>315.99999999999909</v>
          </cell>
          <cell r="N68">
            <v>710.00000000000261</v>
          </cell>
        </row>
        <row r="69">
          <cell r="B69" t="str">
            <v>359: Wigan</v>
          </cell>
          <cell r="C69">
            <v>363</v>
          </cell>
          <cell r="D69">
            <v>504</v>
          </cell>
          <cell r="E69">
            <v>867.00000000000057</v>
          </cell>
          <cell r="F69">
            <v>143</v>
          </cell>
          <cell r="G69">
            <v>262</v>
          </cell>
          <cell r="H69">
            <v>405</v>
          </cell>
          <cell r="I69">
            <v>410</v>
          </cell>
          <cell r="J69">
            <v>308</v>
          </cell>
          <cell r="K69">
            <v>717.99999999999875</v>
          </cell>
          <cell r="L69">
            <v>419</v>
          </cell>
          <cell r="M69">
            <v>381</v>
          </cell>
          <cell r="N69">
            <v>799.99999999999932</v>
          </cell>
        </row>
        <row r="70">
          <cell r="B70" t="str">
            <v>370: Barnsley</v>
          </cell>
          <cell r="C70">
            <v>234</v>
          </cell>
          <cell r="D70">
            <v>298</v>
          </cell>
          <cell r="E70">
            <v>532</v>
          </cell>
          <cell r="F70">
            <v>114</v>
          </cell>
          <cell r="G70">
            <v>162</v>
          </cell>
          <cell r="H70">
            <v>276</v>
          </cell>
          <cell r="I70">
            <v>270</v>
          </cell>
          <cell r="J70">
            <v>174</v>
          </cell>
          <cell r="K70">
            <v>444</v>
          </cell>
          <cell r="L70">
            <v>270</v>
          </cell>
          <cell r="M70">
            <v>202</v>
          </cell>
          <cell r="N70">
            <v>472</v>
          </cell>
        </row>
        <row r="71">
          <cell r="B71" t="str">
            <v>371: Doncaster</v>
          </cell>
          <cell r="C71">
            <v>330</v>
          </cell>
          <cell r="D71">
            <v>464.9999999999992</v>
          </cell>
          <cell r="E71">
            <v>795.00000000000216</v>
          </cell>
          <cell r="F71">
            <v>168</v>
          </cell>
          <cell r="G71">
            <v>329</v>
          </cell>
          <cell r="H71">
            <v>497.00000000000176</v>
          </cell>
          <cell r="I71">
            <v>396</v>
          </cell>
          <cell r="J71">
            <v>310</v>
          </cell>
          <cell r="K71">
            <v>706</v>
          </cell>
          <cell r="L71">
            <v>407</v>
          </cell>
          <cell r="M71">
            <v>390</v>
          </cell>
          <cell r="N71">
            <v>797.0000000000025</v>
          </cell>
        </row>
        <row r="72">
          <cell r="B72" t="str">
            <v>372: Rotherham</v>
          </cell>
          <cell r="C72">
            <v>303</v>
          </cell>
          <cell r="D72">
            <v>437.99999999999932</v>
          </cell>
          <cell r="E72">
            <v>741.00000000000193</v>
          </cell>
          <cell r="F72">
            <v>133</v>
          </cell>
          <cell r="G72">
            <v>272</v>
          </cell>
          <cell r="H72">
            <v>405</v>
          </cell>
          <cell r="I72">
            <v>358</v>
          </cell>
          <cell r="J72">
            <v>294.99999999999926</v>
          </cell>
          <cell r="K72">
            <v>653</v>
          </cell>
          <cell r="L72">
            <v>397</v>
          </cell>
          <cell r="M72">
            <v>397</v>
          </cell>
          <cell r="N72">
            <v>794.00000000000341</v>
          </cell>
        </row>
        <row r="73">
          <cell r="B73" t="str">
            <v>373: Sheffield</v>
          </cell>
          <cell r="C73">
            <v>542.99999999999909</v>
          </cell>
          <cell r="D73">
            <v>722.0000000000008</v>
          </cell>
          <cell r="E73">
            <v>1265</v>
          </cell>
          <cell r="F73">
            <v>240</v>
          </cell>
          <cell r="G73">
            <v>426.00000000000097</v>
          </cell>
          <cell r="H73">
            <v>666.00000000000136</v>
          </cell>
          <cell r="I73">
            <v>648.00000000000114</v>
          </cell>
          <cell r="J73">
            <v>442.00000000000091</v>
          </cell>
          <cell r="K73">
            <v>1090</v>
          </cell>
          <cell r="L73">
            <v>714.00000000000159</v>
          </cell>
          <cell r="M73">
            <v>584</v>
          </cell>
          <cell r="N73">
            <v>1298</v>
          </cell>
        </row>
        <row r="74">
          <cell r="B74" t="str">
            <v>380: Bradford</v>
          </cell>
          <cell r="C74">
            <v>514.9999999999992</v>
          </cell>
          <cell r="D74">
            <v>700.99999999999818</v>
          </cell>
          <cell r="E74">
            <v>1216</v>
          </cell>
          <cell r="F74">
            <v>225</v>
          </cell>
          <cell r="G74">
            <v>444.99999999999909</v>
          </cell>
          <cell r="H74">
            <v>669.99999999999704</v>
          </cell>
          <cell r="I74">
            <v>567.00000000000182</v>
          </cell>
          <cell r="J74">
            <v>453.00000000000057</v>
          </cell>
          <cell r="K74">
            <v>1020</v>
          </cell>
          <cell r="L74">
            <v>502</v>
          </cell>
          <cell r="M74">
            <v>439.00000000000057</v>
          </cell>
          <cell r="N74">
            <v>941.00000000000136</v>
          </cell>
        </row>
        <row r="75">
          <cell r="B75" t="str">
            <v>381: Calderdale</v>
          </cell>
          <cell r="C75">
            <v>286</v>
          </cell>
          <cell r="D75">
            <v>350</v>
          </cell>
          <cell r="E75">
            <v>635.99999999999829</v>
          </cell>
          <cell r="F75">
            <v>152</v>
          </cell>
          <cell r="G75">
            <v>253</v>
          </cell>
          <cell r="H75">
            <v>405</v>
          </cell>
          <cell r="I75">
            <v>349</v>
          </cell>
          <cell r="J75">
            <v>227</v>
          </cell>
          <cell r="K75">
            <v>575.9999999999992</v>
          </cell>
          <cell r="L75">
            <v>343</v>
          </cell>
          <cell r="M75">
            <v>271</v>
          </cell>
          <cell r="N75">
            <v>614</v>
          </cell>
        </row>
        <row r="76">
          <cell r="B76" t="str">
            <v>382: Kirklees</v>
          </cell>
          <cell r="C76">
            <v>507</v>
          </cell>
          <cell r="D76">
            <v>726.00000000000114</v>
          </cell>
          <cell r="E76">
            <v>1233</v>
          </cell>
          <cell r="F76">
            <v>219</v>
          </cell>
          <cell r="G76">
            <v>498</v>
          </cell>
          <cell r="H76">
            <v>716.99999999999875</v>
          </cell>
          <cell r="I76">
            <v>587.99999999999932</v>
          </cell>
          <cell r="J76">
            <v>500</v>
          </cell>
          <cell r="K76">
            <v>1088</v>
          </cell>
          <cell r="L76">
            <v>673.00000000000205</v>
          </cell>
          <cell r="M76">
            <v>598</v>
          </cell>
          <cell r="N76">
            <v>1271.0000000000052</v>
          </cell>
        </row>
        <row r="77">
          <cell r="B77" t="str">
            <v>383: Leeds</v>
          </cell>
          <cell r="C77">
            <v>621.99999999999773</v>
          </cell>
          <cell r="D77">
            <v>822.9999999999992</v>
          </cell>
          <cell r="E77">
            <v>1445.0000000000064</v>
          </cell>
          <cell r="F77">
            <v>224</v>
          </cell>
          <cell r="G77">
            <v>446</v>
          </cell>
          <cell r="H77">
            <v>670.0000000000008</v>
          </cell>
          <cell r="I77">
            <v>600.00000000000171</v>
          </cell>
          <cell r="J77">
            <v>420.99999999999937</v>
          </cell>
          <cell r="K77">
            <v>1021</v>
          </cell>
          <cell r="L77">
            <v>541</v>
          </cell>
          <cell r="M77">
            <v>462.00000000000063</v>
          </cell>
          <cell r="N77">
            <v>1003</v>
          </cell>
        </row>
        <row r="78">
          <cell r="B78" t="str">
            <v>384: Wakefield</v>
          </cell>
          <cell r="C78">
            <v>435</v>
          </cell>
          <cell r="D78">
            <v>575.99999999999898</v>
          </cell>
          <cell r="E78">
            <v>1011</v>
          </cell>
          <cell r="F78">
            <v>217</v>
          </cell>
          <cell r="G78">
            <v>393</v>
          </cell>
          <cell r="H78">
            <v>610</v>
          </cell>
          <cell r="I78">
            <v>505</v>
          </cell>
          <cell r="J78">
            <v>373</v>
          </cell>
          <cell r="K78">
            <v>877.99999999999909</v>
          </cell>
          <cell r="L78">
            <v>551</v>
          </cell>
          <cell r="M78">
            <v>457.0000000000008</v>
          </cell>
          <cell r="N78">
            <v>1008</v>
          </cell>
        </row>
        <row r="79">
          <cell r="B79" t="str">
            <v>390: Gateshead</v>
          </cell>
          <cell r="C79">
            <v>207</v>
          </cell>
          <cell r="D79">
            <v>280</v>
          </cell>
          <cell r="E79">
            <v>487</v>
          </cell>
          <cell r="F79">
            <v>88.000000000000085</v>
          </cell>
          <cell r="G79">
            <v>164</v>
          </cell>
          <cell r="H79">
            <v>252</v>
          </cell>
          <cell r="I79">
            <v>223</v>
          </cell>
          <cell r="J79">
            <v>174</v>
          </cell>
          <cell r="K79">
            <v>397.00000000000085</v>
          </cell>
          <cell r="L79">
            <v>282</v>
          </cell>
          <cell r="M79">
            <v>233</v>
          </cell>
          <cell r="N79">
            <v>515.00000000000091</v>
          </cell>
        </row>
        <row r="80">
          <cell r="B80" t="str">
            <v>391: Newcastle upon Tyne</v>
          </cell>
          <cell r="C80">
            <v>265</v>
          </cell>
          <cell r="D80">
            <v>374</v>
          </cell>
          <cell r="E80">
            <v>639</v>
          </cell>
          <cell r="F80">
            <v>134</v>
          </cell>
          <cell r="G80">
            <v>226</v>
          </cell>
          <cell r="H80">
            <v>360</v>
          </cell>
          <cell r="I80">
            <v>300</v>
          </cell>
          <cell r="J80">
            <v>232</v>
          </cell>
          <cell r="K80">
            <v>532.00000000000068</v>
          </cell>
          <cell r="L80">
            <v>291.00000000000063</v>
          </cell>
          <cell r="M80">
            <v>267</v>
          </cell>
          <cell r="N80">
            <v>558</v>
          </cell>
        </row>
        <row r="81">
          <cell r="B81" t="str">
            <v>392: North Tyneside</v>
          </cell>
          <cell r="C81">
            <v>243</v>
          </cell>
          <cell r="D81">
            <v>311</v>
          </cell>
          <cell r="E81">
            <v>554</v>
          </cell>
          <cell r="F81">
            <v>94.999999999999943</v>
          </cell>
          <cell r="G81">
            <v>183</v>
          </cell>
          <cell r="H81">
            <v>278.00000000000051</v>
          </cell>
          <cell r="I81">
            <v>280</v>
          </cell>
          <cell r="J81">
            <v>205</v>
          </cell>
          <cell r="K81">
            <v>485</v>
          </cell>
          <cell r="L81">
            <v>273</v>
          </cell>
          <cell r="M81">
            <v>211</v>
          </cell>
          <cell r="N81">
            <v>484</v>
          </cell>
        </row>
        <row r="82">
          <cell r="B82" t="str">
            <v>393: South Tyneside</v>
          </cell>
          <cell r="C82">
            <v>172</v>
          </cell>
          <cell r="D82">
            <v>209</v>
          </cell>
          <cell r="E82">
            <v>380.99999999999932</v>
          </cell>
          <cell r="F82">
            <v>84</v>
          </cell>
          <cell r="G82">
            <v>131</v>
          </cell>
          <cell r="H82">
            <v>215</v>
          </cell>
          <cell r="I82">
            <v>202</v>
          </cell>
          <cell r="J82">
            <v>134</v>
          </cell>
          <cell r="K82">
            <v>336</v>
          </cell>
          <cell r="L82">
            <v>201</v>
          </cell>
          <cell r="M82">
            <v>153</v>
          </cell>
          <cell r="N82">
            <v>354</v>
          </cell>
        </row>
        <row r="83">
          <cell r="B83" t="str">
            <v>394: Sunderland</v>
          </cell>
          <cell r="C83">
            <v>275</v>
          </cell>
          <cell r="D83">
            <v>374</v>
          </cell>
          <cell r="E83">
            <v>649</v>
          </cell>
          <cell r="F83">
            <v>124</v>
          </cell>
          <cell r="G83">
            <v>220</v>
          </cell>
          <cell r="H83">
            <v>344.00000000000051</v>
          </cell>
          <cell r="I83">
            <v>313</v>
          </cell>
          <cell r="J83">
            <v>200</v>
          </cell>
          <cell r="K83">
            <v>512.99999999999943</v>
          </cell>
          <cell r="L83">
            <v>296</v>
          </cell>
          <cell r="M83">
            <v>272</v>
          </cell>
          <cell r="N83">
            <v>567.99999999999818</v>
          </cell>
        </row>
        <row r="84">
          <cell r="B84" t="str">
            <v>420: Isles of Scilly</v>
          </cell>
          <cell r="C84">
            <v>2</v>
          </cell>
          <cell r="D84">
            <v>5</v>
          </cell>
          <cell r="E84">
            <v>7</v>
          </cell>
          <cell r="F84">
            <v>3</v>
          </cell>
          <cell r="G84">
            <v>5</v>
          </cell>
          <cell r="H84">
            <v>8</v>
          </cell>
          <cell r="I84">
            <v>4</v>
          </cell>
          <cell r="J84">
            <v>3</v>
          </cell>
          <cell r="K84">
            <v>7</v>
          </cell>
          <cell r="L84">
            <v>3</v>
          </cell>
          <cell r="M84">
            <v>3</v>
          </cell>
          <cell r="N84">
            <v>6</v>
          </cell>
        </row>
        <row r="85">
          <cell r="B85" t="str">
            <v>800: Bath and North East Somerset</v>
          </cell>
          <cell r="C85">
            <v>208</v>
          </cell>
          <cell r="D85">
            <v>289</v>
          </cell>
          <cell r="E85">
            <v>497</v>
          </cell>
          <cell r="F85">
            <v>97</v>
          </cell>
          <cell r="G85">
            <v>199</v>
          </cell>
          <cell r="H85">
            <v>296</v>
          </cell>
          <cell r="I85">
            <v>229</v>
          </cell>
          <cell r="J85">
            <v>181</v>
          </cell>
          <cell r="K85">
            <v>409.99999999999915</v>
          </cell>
          <cell r="L85">
            <v>241</v>
          </cell>
          <cell r="M85">
            <v>221</v>
          </cell>
          <cell r="N85">
            <v>462</v>
          </cell>
        </row>
        <row r="86">
          <cell r="B86" t="str">
            <v>801: Bristol,City of</v>
          </cell>
          <cell r="C86">
            <v>369</v>
          </cell>
          <cell r="D86">
            <v>541</v>
          </cell>
          <cell r="E86">
            <v>910</v>
          </cell>
          <cell r="F86">
            <v>156</v>
          </cell>
          <cell r="G86">
            <v>246</v>
          </cell>
          <cell r="H86">
            <v>402.00000000000142</v>
          </cell>
          <cell r="I86">
            <v>430.99999999999915</v>
          </cell>
          <cell r="J86">
            <v>298</v>
          </cell>
          <cell r="K86">
            <v>729.00000000000182</v>
          </cell>
          <cell r="L86">
            <v>434</v>
          </cell>
          <cell r="M86">
            <v>377</v>
          </cell>
          <cell r="N86">
            <v>811</v>
          </cell>
        </row>
        <row r="87">
          <cell r="B87" t="str">
            <v>802: North Somerset</v>
          </cell>
          <cell r="C87">
            <v>254</v>
          </cell>
          <cell r="D87">
            <v>372</v>
          </cell>
          <cell r="E87">
            <v>626</v>
          </cell>
          <cell r="F87">
            <v>108</v>
          </cell>
          <cell r="G87">
            <v>226</v>
          </cell>
          <cell r="H87">
            <v>334.0000000000008</v>
          </cell>
          <cell r="I87">
            <v>309</v>
          </cell>
          <cell r="J87">
            <v>221</v>
          </cell>
          <cell r="K87">
            <v>530</v>
          </cell>
          <cell r="L87">
            <v>306</v>
          </cell>
          <cell r="M87">
            <v>255</v>
          </cell>
          <cell r="N87">
            <v>560.99999999999932</v>
          </cell>
        </row>
        <row r="88">
          <cell r="B88" t="str">
            <v>803: South Gloucestershire</v>
          </cell>
          <cell r="C88">
            <v>268</v>
          </cell>
          <cell r="D88">
            <v>350</v>
          </cell>
          <cell r="E88">
            <v>618</v>
          </cell>
          <cell r="F88">
            <v>93.999999999999901</v>
          </cell>
          <cell r="G88">
            <v>167</v>
          </cell>
          <cell r="H88">
            <v>261.00000000000068</v>
          </cell>
          <cell r="I88">
            <v>259.00000000000051</v>
          </cell>
          <cell r="J88">
            <v>175</v>
          </cell>
          <cell r="K88">
            <v>434</v>
          </cell>
          <cell r="L88">
            <v>277</v>
          </cell>
          <cell r="M88">
            <v>212</v>
          </cell>
          <cell r="N88">
            <v>489</v>
          </cell>
        </row>
        <row r="89">
          <cell r="B89" t="str">
            <v>805: Hartlepool</v>
          </cell>
          <cell r="C89">
            <v>87</v>
          </cell>
          <cell r="D89">
            <v>159</v>
          </cell>
          <cell r="E89">
            <v>246</v>
          </cell>
          <cell r="F89">
            <v>40</v>
          </cell>
          <cell r="G89">
            <v>112</v>
          </cell>
          <cell r="H89">
            <v>152</v>
          </cell>
          <cell r="I89">
            <v>115</v>
          </cell>
          <cell r="J89">
            <v>110</v>
          </cell>
          <cell r="K89">
            <v>225</v>
          </cell>
          <cell r="L89">
            <v>104</v>
          </cell>
          <cell r="M89">
            <v>113</v>
          </cell>
          <cell r="N89">
            <v>217</v>
          </cell>
        </row>
        <row r="90">
          <cell r="B90" t="str">
            <v>806: Middlesbrough</v>
          </cell>
          <cell r="C90">
            <v>103</v>
          </cell>
          <cell r="D90">
            <v>195</v>
          </cell>
          <cell r="E90">
            <v>298</v>
          </cell>
          <cell r="F90">
            <v>54</v>
          </cell>
          <cell r="G90">
            <v>149</v>
          </cell>
          <cell r="H90">
            <v>203</v>
          </cell>
          <cell r="I90">
            <v>127</v>
          </cell>
          <cell r="J90">
            <v>120</v>
          </cell>
          <cell r="K90">
            <v>247</v>
          </cell>
          <cell r="L90">
            <v>103</v>
          </cell>
          <cell r="M90">
            <v>130</v>
          </cell>
          <cell r="N90">
            <v>232.9999999999994</v>
          </cell>
        </row>
        <row r="91">
          <cell r="B91" t="str">
            <v>807: Redcar and Cleveland</v>
          </cell>
          <cell r="C91">
            <v>132</v>
          </cell>
          <cell r="D91">
            <v>209</v>
          </cell>
          <cell r="E91">
            <v>341</v>
          </cell>
          <cell r="F91">
            <v>63</v>
          </cell>
          <cell r="G91">
            <v>132</v>
          </cell>
          <cell r="H91">
            <v>195</v>
          </cell>
          <cell r="I91">
            <v>167</v>
          </cell>
          <cell r="J91">
            <v>135</v>
          </cell>
          <cell r="K91">
            <v>302</v>
          </cell>
          <cell r="L91">
            <v>186</v>
          </cell>
          <cell r="M91">
            <v>175</v>
          </cell>
          <cell r="N91">
            <v>361</v>
          </cell>
        </row>
        <row r="92">
          <cell r="B92" t="str">
            <v>808: Stockton-on-Tees</v>
          </cell>
          <cell r="C92">
            <v>265</v>
          </cell>
          <cell r="D92">
            <v>357</v>
          </cell>
          <cell r="E92">
            <v>621.99999999999841</v>
          </cell>
          <cell r="F92">
            <v>133</v>
          </cell>
          <cell r="G92">
            <v>259</v>
          </cell>
          <cell r="H92">
            <v>392</v>
          </cell>
          <cell r="I92">
            <v>331</v>
          </cell>
          <cell r="J92">
            <v>228</v>
          </cell>
          <cell r="K92">
            <v>559</v>
          </cell>
          <cell r="L92">
            <v>308.99999999999949</v>
          </cell>
          <cell r="M92">
            <v>257</v>
          </cell>
          <cell r="N92">
            <v>566</v>
          </cell>
        </row>
        <row r="93">
          <cell r="B93" t="str">
            <v>810: Kingston Upon Hull,City of</v>
          </cell>
          <cell r="C93">
            <v>193</v>
          </cell>
          <cell r="D93">
            <v>263</v>
          </cell>
          <cell r="E93">
            <v>455.99999999999915</v>
          </cell>
          <cell r="F93">
            <v>75</v>
          </cell>
          <cell r="G93">
            <v>145</v>
          </cell>
          <cell r="H93">
            <v>220</v>
          </cell>
          <cell r="I93">
            <v>229</v>
          </cell>
          <cell r="J93">
            <v>149</v>
          </cell>
          <cell r="K93">
            <v>378</v>
          </cell>
          <cell r="L93">
            <v>222</v>
          </cell>
          <cell r="M93">
            <v>177</v>
          </cell>
          <cell r="N93">
            <v>399.00000000000057</v>
          </cell>
        </row>
        <row r="94">
          <cell r="B94" t="str">
            <v>811: East Riding of Yorkshire</v>
          </cell>
          <cell r="C94">
            <v>385</v>
          </cell>
          <cell r="D94">
            <v>553</v>
          </cell>
          <cell r="E94">
            <v>938</v>
          </cell>
          <cell r="F94">
            <v>159</v>
          </cell>
          <cell r="G94">
            <v>345</v>
          </cell>
          <cell r="H94">
            <v>503.99999999999903</v>
          </cell>
          <cell r="I94">
            <v>432.00000000000153</v>
          </cell>
          <cell r="J94">
            <v>353</v>
          </cell>
          <cell r="K94">
            <v>785</v>
          </cell>
          <cell r="L94">
            <v>452.00000000000102</v>
          </cell>
          <cell r="M94">
            <v>422.00000000000057</v>
          </cell>
          <cell r="N94">
            <v>873.99999999999784</v>
          </cell>
        </row>
        <row r="95">
          <cell r="B95" t="str">
            <v>812: North East Lincolnshire</v>
          </cell>
          <cell r="C95">
            <v>168</v>
          </cell>
          <cell r="D95">
            <v>280</v>
          </cell>
          <cell r="E95">
            <v>448</v>
          </cell>
          <cell r="F95">
            <v>78</v>
          </cell>
          <cell r="G95">
            <v>186</v>
          </cell>
          <cell r="H95">
            <v>264</v>
          </cell>
          <cell r="I95">
            <v>196</v>
          </cell>
          <cell r="J95">
            <v>202</v>
          </cell>
          <cell r="K95">
            <v>398</v>
          </cell>
          <cell r="L95">
            <v>237</v>
          </cell>
          <cell r="M95">
            <v>229</v>
          </cell>
          <cell r="N95">
            <v>466</v>
          </cell>
        </row>
        <row r="96">
          <cell r="B96" t="str">
            <v>813: North Lincolnshire</v>
          </cell>
          <cell r="C96">
            <v>177</v>
          </cell>
          <cell r="D96">
            <v>212</v>
          </cell>
          <cell r="E96">
            <v>389</v>
          </cell>
          <cell r="F96">
            <v>70.000000000000085</v>
          </cell>
          <cell r="G96">
            <v>119</v>
          </cell>
          <cell r="H96">
            <v>189</v>
          </cell>
          <cell r="I96">
            <v>194</v>
          </cell>
          <cell r="J96">
            <v>132</v>
          </cell>
          <cell r="K96">
            <v>326</v>
          </cell>
          <cell r="L96">
            <v>202</v>
          </cell>
          <cell r="M96">
            <v>170</v>
          </cell>
          <cell r="N96">
            <v>372</v>
          </cell>
        </row>
        <row r="97">
          <cell r="B97" t="str">
            <v>815: North Yorkshire</v>
          </cell>
          <cell r="C97">
            <v>705</v>
          </cell>
          <cell r="D97">
            <v>953.00000000000205</v>
          </cell>
          <cell r="E97">
            <v>1657.9999999999939</v>
          </cell>
          <cell r="F97">
            <v>294.00000000000063</v>
          </cell>
          <cell r="G97">
            <v>564.00000000000114</v>
          </cell>
          <cell r="H97">
            <v>858.00000000000375</v>
          </cell>
          <cell r="I97">
            <v>786.9999999999992</v>
          </cell>
          <cell r="J97">
            <v>562</v>
          </cell>
          <cell r="K97">
            <v>1349</v>
          </cell>
          <cell r="L97">
            <v>735</v>
          </cell>
          <cell r="M97">
            <v>617.00000000000159</v>
          </cell>
          <cell r="N97">
            <v>1352</v>
          </cell>
        </row>
        <row r="98">
          <cell r="B98" t="str">
            <v>816: York</v>
          </cell>
          <cell r="C98">
            <v>198</v>
          </cell>
          <cell r="D98">
            <v>296</v>
          </cell>
          <cell r="E98">
            <v>494</v>
          </cell>
          <cell r="F98">
            <v>91</v>
          </cell>
          <cell r="G98">
            <v>178</v>
          </cell>
          <cell r="H98">
            <v>269</v>
          </cell>
          <cell r="I98">
            <v>227</v>
          </cell>
          <cell r="J98">
            <v>162</v>
          </cell>
          <cell r="K98">
            <v>389</v>
          </cell>
          <cell r="L98">
            <v>212</v>
          </cell>
          <cell r="M98">
            <v>174</v>
          </cell>
          <cell r="N98">
            <v>386.0000000000008</v>
          </cell>
        </row>
        <row r="99">
          <cell r="B99" t="str">
            <v>820: Bedfordshire</v>
          </cell>
          <cell r="C99">
            <v>636</v>
          </cell>
          <cell r="D99">
            <v>869.00000000000114</v>
          </cell>
          <cell r="E99">
            <v>1505</v>
          </cell>
          <cell r="F99">
            <v>333</v>
          </cell>
          <cell r="G99">
            <v>603.00000000000171</v>
          </cell>
          <cell r="H99">
            <v>936</v>
          </cell>
          <cell r="I99">
            <v>743</v>
          </cell>
          <cell r="J99">
            <v>576</v>
          </cell>
          <cell r="K99">
            <v>1319</v>
          </cell>
          <cell r="L99">
            <v>746</v>
          </cell>
          <cell r="M99">
            <v>642.99999999999864</v>
          </cell>
          <cell r="N99">
            <v>1389</v>
          </cell>
        </row>
        <row r="100">
          <cell r="B100" t="str">
            <v>821: Luton</v>
          </cell>
          <cell r="C100">
            <v>247</v>
          </cell>
          <cell r="D100">
            <v>369</v>
          </cell>
          <cell r="E100">
            <v>616.00000000000239</v>
          </cell>
          <cell r="F100">
            <v>112</v>
          </cell>
          <cell r="G100">
            <v>236</v>
          </cell>
          <cell r="H100">
            <v>348</v>
          </cell>
          <cell r="I100">
            <v>286</v>
          </cell>
          <cell r="J100">
            <v>226</v>
          </cell>
          <cell r="K100">
            <v>512</v>
          </cell>
          <cell r="L100">
            <v>300</v>
          </cell>
          <cell r="M100">
            <v>293</v>
          </cell>
          <cell r="N100">
            <v>592.9999999999992</v>
          </cell>
        </row>
        <row r="101">
          <cell r="B101" t="str">
            <v>825: Buckinghamshire</v>
          </cell>
          <cell r="C101">
            <v>836.99999999999807</v>
          </cell>
          <cell r="D101">
            <v>1024</v>
          </cell>
          <cell r="E101">
            <v>1861</v>
          </cell>
          <cell r="F101">
            <v>381.99999999999932</v>
          </cell>
          <cell r="G101">
            <v>635.00000000000159</v>
          </cell>
          <cell r="H101">
            <v>1017</v>
          </cell>
          <cell r="I101">
            <v>935.00000000000114</v>
          </cell>
          <cell r="J101">
            <v>692.9999999999967</v>
          </cell>
          <cell r="K101">
            <v>1628</v>
          </cell>
          <cell r="L101">
            <v>862.99999999999932</v>
          </cell>
          <cell r="M101">
            <v>689.9999999999992</v>
          </cell>
          <cell r="N101">
            <v>1553</v>
          </cell>
        </row>
        <row r="102">
          <cell r="B102" t="str">
            <v>826: Milton Keynes</v>
          </cell>
          <cell r="C102">
            <v>325</v>
          </cell>
          <cell r="D102">
            <v>460</v>
          </cell>
          <cell r="E102">
            <v>785.00000000000091</v>
          </cell>
          <cell r="F102">
            <v>158</v>
          </cell>
          <cell r="G102">
            <v>331</v>
          </cell>
          <cell r="H102">
            <v>489.00000000000239</v>
          </cell>
          <cell r="I102">
            <v>361</v>
          </cell>
          <cell r="J102">
            <v>331</v>
          </cell>
          <cell r="K102">
            <v>691.99999999999909</v>
          </cell>
          <cell r="L102">
            <v>417</v>
          </cell>
          <cell r="M102">
            <v>409.99999999999949</v>
          </cell>
          <cell r="N102">
            <v>827</v>
          </cell>
        </row>
        <row r="103">
          <cell r="B103" t="str">
            <v>830: Derbyshire</v>
          </cell>
          <cell r="C103">
            <v>1165</v>
          </cell>
          <cell r="D103">
            <v>1527</v>
          </cell>
          <cell r="E103">
            <v>2692.0000000000055</v>
          </cell>
          <cell r="F103">
            <v>640.99999999999943</v>
          </cell>
          <cell r="G103">
            <v>1066</v>
          </cell>
          <cell r="H103">
            <v>1707</v>
          </cell>
          <cell r="I103">
            <v>1303</v>
          </cell>
          <cell r="J103">
            <v>1038</v>
          </cell>
          <cell r="K103">
            <v>2341</v>
          </cell>
          <cell r="L103">
            <v>1474</v>
          </cell>
          <cell r="M103">
            <v>1311</v>
          </cell>
          <cell r="N103">
            <v>2785</v>
          </cell>
        </row>
        <row r="104">
          <cell r="B104" t="str">
            <v>831: Derby</v>
          </cell>
          <cell r="C104">
            <v>286</v>
          </cell>
          <cell r="D104">
            <v>360</v>
          </cell>
          <cell r="E104">
            <v>646</v>
          </cell>
          <cell r="F104">
            <v>153</v>
          </cell>
          <cell r="G104">
            <v>269</v>
          </cell>
          <cell r="H104">
            <v>421.99999999999932</v>
          </cell>
          <cell r="I104">
            <v>327</v>
          </cell>
          <cell r="J104">
            <v>229</v>
          </cell>
          <cell r="K104">
            <v>556</v>
          </cell>
          <cell r="L104">
            <v>399</v>
          </cell>
          <cell r="M104">
            <v>320</v>
          </cell>
          <cell r="N104">
            <v>719</v>
          </cell>
        </row>
        <row r="105">
          <cell r="B105" t="str">
            <v>835: Dorset</v>
          </cell>
          <cell r="C105">
            <v>495.00000000000068</v>
          </cell>
          <cell r="D105">
            <v>686.99999999999898</v>
          </cell>
          <cell r="E105">
            <v>1182</v>
          </cell>
          <cell r="F105">
            <v>236</v>
          </cell>
          <cell r="G105">
            <v>468.00000000000051</v>
          </cell>
          <cell r="H105">
            <v>703.99999999999943</v>
          </cell>
          <cell r="I105">
            <v>561</v>
          </cell>
          <cell r="J105">
            <v>408</v>
          </cell>
          <cell r="K105">
            <v>969.0000000000008</v>
          </cell>
          <cell r="L105">
            <v>613.99999999999932</v>
          </cell>
          <cell r="M105">
            <v>535</v>
          </cell>
          <cell r="N105">
            <v>1149</v>
          </cell>
        </row>
        <row r="106">
          <cell r="B106" t="str">
            <v>836: Poole</v>
          </cell>
          <cell r="C106">
            <v>167</v>
          </cell>
          <cell r="D106">
            <v>266</v>
          </cell>
          <cell r="E106">
            <v>433</v>
          </cell>
          <cell r="F106">
            <v>82.999999999999929</v>
          </cell>
          <cell r="G106">
            <v>170</v>
          </cell>
          <cell r="H106">
            <v>253</v>
          </cell>
          <cell r="I106">
            <v>172</v>
          </cell>
          <cell r="J106">
            <v>166</v>
          </cell>
          <cell r="K106">
            <v>338.00000000000051</v>
          </cell>
          <cell r="L106">
            <v>201</v>
          </cell>
          <cell r="M106">
            <v>237</v>
          </cell>
          <cell r="N106">
            <v>437.99999999999932</v>
          </cell>
        </row>
        <row r="107">
          <cell r="B107" t="str">
            <v>837: Bournemouth</v>
          </cell>
          <cell r="C107">
            <v>216</v>
          </cell>
          <cell r="D107">
            <v>270</v>
          </cell>
          <cell r="E107">
            <v>485.99999999999886</v>
          </cell>
          <cell r="F107">
            <v>98</v>
          </cell>
          <cell r="G107">
            <v>169</v>
          </cell>
          <cell r="H107">
            <v>267</v>
          </cell>
          <cell r="I107">
            <v>246</v>
          </cell>
          <cell r="J107">
            <v>172</v>
          </cell>
          <cell r="K107">
            <v>418</v>
          </cell>
          <cell r="L107">
            <v>234</v>
          </cell>
          <cell r="M107">
            <v>186</v>
          </cell>
          <cell r="N107">
            <v>420.00000000000057</v>
          </cell>
        </row>
        <row r="108">
          <cell r="B108" t="str">
            <v>840: Durham</v>
          </cell>
          <cell r="C108">
            <v>548.99999999999932</v>
          </cell>
          <cell r="D108">
            <v>795.99999999999898</v>
          </cell>
          <cell r="E108">
            <v>1345</v>
          </cell>
          <cell r="F108">
            <v>257</v>
          </cell>
          <cell r="G108">
            <v>496</v>
          </cell>
          <cell r="H108">
            <v>753</v>
          </cell>
          <cell r="I108">
            <v>605.00000000000057</v>
          </cell>
          <cell r="J108">
            <v>543.99999999999909</v>
          </cell>
          <cell r="K108">
            <v>1149</v>
          </cell>
          <cell r="L108">
            <v>647.00000000000068</v>
          </cell>
          <cell r="M108">
            <v>632</v>
          </cell>
          <cell r="N108">
            <v>1279</v>
          </cell>
        </row>
        <row r="109">
          <cell r="B109" t="str">
            <v>841: Darlington</v>
          </cell>
          <cell r="C109">
            <v>103</v>
          </cell>
          <cell r="D109">
            <v>203</v>
          </cell>
          <cell r="E109">
            <v>306.00000000000063</v>
          </cell>
          <cell r="F109">
            <v>34</v>
          </cell>
          <cell r="G109">
            <v>117</v>
          </cell>
          <cell r="H109">
            <v>151</v>
          </cell>
          <cell r="I109">
            <v>104</v>
          </cell>
          <cell r="J109">
            <v>135</v>
          </cell>
          <cell r="K109">
            <v>239</v>
          </cell>
          <cell r="L109">
            <v>129</v>
          </cell>
          <cell r="M109">
            <v>174</v>
          </cell>
          <cell r="N109">
            <v>303</v>
          </cell>
        </row>
        <row r="110">
          <cell r="B110" t="str">
            <v>845: East Sussex</v>
          </cell>
          <cell r="C110">
            <v>464.00000000000063</v>
          </cell>
          <cell r="D110">
            <v>654</v>
          </cell>
          <cell r="E110">
            <v>1118</v>
          </cell>
          <cell r="F110">
            <v>150</v>
          </cell>
          <cell r="G110">
            <v>351.00000000000057</v>
          </cell>
          <cell r="H110">
            <v>500.99999999999943</v>
          </cell>
          <cell r="I110">
            <v>540</v>
          </cell>
          <cell r="J110">
            <v>372.99999999999898</v>
          </cell>
          <cell r="K110">
            <v>912.9999999999992</v>
          </cell>
          <cell r="L110">
            <v>478.00000000000057</v>
          </cell>
          <cell r="M110">
            <v>383.00000000000074</v>
          </cell>
          <cell r="N110">
            <v>861.0000000000025</v>
          </cell>
        </row>
        <row r="111">
          <cell r="B111" t="str">
            <v>846: Brighton and Hove</v>
          </cell>
          <cell r="C111">
            <v>308</v>
          </cell>
          <cell r="D111">
            <v>415</v>
          </cell>
          <cell r="E111">
            <v>723.0000000000008</v>
          </cell>
          <cell r="F111">
            <v>123</v>
          </cell>
          <cell r="G111">
            <v>200</v>
          </cell>
          <cell r="H111">
            <v>323</v>
          </cell>
          <cell r="I111">
            <v>363</v>
          </cell>
          <cell r="J111">
            <v>287</v>
          </cell>
          <cell r="K111">
            <v>650.00000000000068</v>
          </cell>
          <cell r="L111">
            <v>381</v>
          </cell>
          <cell r="M111">
            <v>370</v>
          </cell>
          <cell r="N111">
            <v>751.00000000000102</v>
          </cell>
        </row>
        <row r="112">
          <cell r="B112" t="str">
            <v>850: Hampshire</v>
          </cell>
          <cell r="C112">
            <v>1726</v>
          </cell>
          <cell r="D112">
            <v>2341.9999999999918</v>
          </cell>
          <cell r="E112">
            <v>4067.9999999999777</v>
          </cell>
          <cell r="F112">
            <v>512.00000000000159</v>
          </cell>
          <cell r="G112">
            <v>1044</v>
          </cell>
          <cell r="H112">
            <v>1556.0000000000064</v>
          </cell>
          <cell r="I112">
            <v>1825.0000000000114</v>
          </cell>
          <cell r="J112">
            <v>1345</v>
          </cell>
          <cell r="K112">
            <v>3170</v>
          </cell>
          <cell r="L112">
            <v>2633.0000000000059</v>
          </cell>
          <cell r="M112">
            <v>2235.9999999999936</v>
          </cell>
          <cell r="N112">
            <v>4868.9999999999873</v>
          </cell>
        </row>
        <row r="113">
          <cell r="B113" t="str">
            <v>851: Portsmouth</v>
          </cell>
          <cell r="C113">
            <v>205</v>
          </cell>
          <cell r="D113">
            <v>291</v>
          </cell>
          <cell r="E113">
            <v>496</v>
          </cell>
          <cell r="F113">
            <v>65.000000000000099</v>
          </cell>
          <cell r="G113">
            <v>123</v>
          </cell>
          <cell r="H113">
            <v>188</v>
          </cell>
          <cell r="I113">
            <v>221</v>
          </cell>
          <cell r="J113">
            <v>189</v>
          </cell>
          <cell r="K113">
            <v>410</v>
          </cell>
          <cell r="L113">
            <v>237</v>
          </cell>
          <cell r="M113">
            <v>231</v>
          </cell>
          <cell r="N113">
            <v>468</v>
          </cell>
        </row>
        <row r="114">
          <cell r="B114" t="str">
            <v>852: Southampton</v>
          </cell>
          <cell r="C114">
            <v>218</v>
          </cell>
          <cell r="D114">
            <v>293</v>
          </cell>
          <cell r="E114">
            <v>511</v>
          </cell>
          <cell r="F114">
            <v>86</v>
          </cell>
          <cell r="G114">
            <v>177</v>
          </cell>
          <cell r="H114">
            <v>263</v>
          </cell>
          <cell r="I114">
            <v>253</v>
          </cell>
          <cell r="J114">
            <v>184</v>
          </cell>
          <cell r="K114">
            <v>437</v>
          </cell>
          <cell r="L114">
            <v>347.99999999999943</v>
          </cell>
          <cell r="M114">
            <v>284</v>
          </cell>
          <cell r="N114">
            <v>632</v>
          </cell>
        </row>
        <row r="115">
          <cell r="B115" t="str">
            <v>855: Leicestershire</v>
          </cell>
          <cell r="C115">
            <v>858.00000000000125</v>
          </cell>
          <cell r="D115">
            <v>1173</v>
          </cell>
          <cell r="E115">
            <v>2030.9999999999941</v>
          </cell>
          <cell r="F115">
            <v>411</v>
          </cell>
          <cell r="G115">
            <v>726</v>
          </cell>
          <cell r="H115">
            <v>1136.9999999999934</v>
          </cell>
          <cell r="I115">
            <v>991.99999999999864</v>
          </cell>
          <cell r="J115">
            <v>710.00000000000091</v>
          </cell>
          <cell r="K115">
            <v>1702</v>
          </cell>
          <cell r="L115">
            <v>1119</v>
          </cell>
          <cell r="M115">
            <v>940.99999999999852</v>
          </cell>
          <cell r="N115">
            <v>2060</v>
          </cell>
        </row>
        <row r="116">
          <cell r="B116" t="str">
            <v>856: Leicester</v>
          </cell>
          <cell r="C116">
            <v>282</v>
          </cell>
          <cell r="D116">
            <v>336</v>
          </cell>
          <cell r="E116">
            <v>617.99999999999829</v>
          </cell>
          <cell r="F116">
            <v>141</v>
          </cell>
          <cell r="G116">
            <v>226</v>
          </cell>
          <cell r="H116">
            <v>367</v>
          </cell>
          <cell r="I116">
            <v>356</v>
          </cell>
          <cell r="J116">
            <v>219</v>
          </cell>
          <cell r="K116">
            <v>575</v>
          </cell>
          <cell r="L116">
            <v>345</v>
          </cell>
          <cell r="M116">
            <v>287</v>
          </cell>
          <cell r="N116">
            <v>632.0000000000008</v>
          </cell>
        </row>
        <row r="117">
          <cell r="B117" t="str">
            <v>857: Rutland</v>
          </cell>
          <cell r="C117">
            <v>25</v>
          </cell>
          <cell r="D117">
            <v>44</v>
          </cell>
          <cell r="E117">
            <v>69</v>
          </cell>
          <cell r="F117">
            <v>14</v>
          </cell>
          <cell r="G117">
            <v>35</v>
          </cell>
          <cell r="H117">
            <v>49</v>
          </cell>
          <cell r="I117">
            <v>32</v>
          </cell>
          <cell r="J117">
            <v>31</v>
          </cell>
          <cell r="K117">
            <v>63</v>
          </cell>
          <cell r="L117">
            <v>32</v>
          </cell>
          <cell r="M117">
            <v>42</v>
          </cell>
          <cell r="N117">
            <v>74</v>
          </cell>
        </row>
        <row r="118">
          <cell r="B118" t="str">
            <v>860: Staffordshire</v>
          </cell>
          <cell r="C118">
            <v>906.00000000000205</v>
          </cell>
          <cell r="D118">
            <v>1219</v>
          </cell>
          <cell r="E118">
            <v>2125</v>
          </cell>
          <cell r="F118">
            <v>361</v>
          </cell>
          <cell r="G118">
            <v>707</v>
          </cell>
          <cell r="H118">
            <v>1068</v>
          </cell>
          <cell r="I118">
            <v>893.00000000000261</v>
          </cell>
          <cell r="J118">
            <v>656</v>
          </cell>
          <cell r="K118">
            <v>1549</v>
          </cell>
          <cell r="L118">
            <v>1120</v>
          </cell>
          <cell r="M118">
            <v>918.99999999999909</v>
          </cell>
          <cell r="N118">
            <v>2039</v>
          </cell>
        </row>
        <row r="119">
          <cell r="B119" t="str">
            <v>861: Stoke-on-Trent</v>
          </cell>
          <cell r="C119">
            <v>172</v>
          </cell>
          <cell r="D119">
            <v>308</v>
          </cell>
          <cell r="E119">
            <v>480.00000000000102</v>
          </cell>
          <cell r="F119">
            <v>84.000000000000256</v>
          </cell>
          <cell r="G119">
            <v>187</v>
          </cell>
          <cell r="H119">
            <v>271</v>
          </cell>
          <cell r="I119">
            <v>192</v>
          </cell>
          <cell r="J119">
            <v>173</v>
          </cell>
          <cell r="K119">
            <v>365</v>
          </cell>
          <cell r="L119">
            <v>219</v>
          </cell>
          <cell r="M119">
            <v>217</v>
          </cell>
          <cell r="N119">
            <v>436.00000000000057</v>
          </cell>
        </row>
        <row r="120">
          <cell r="B120" t="str">
            <v>865: Wiltshire</v>
          </cell>
          <cell r="C120">
            <v>532.99999999999932</v>
          </cell>
          <cell r="D120">
            <v>701</v>
          </cell>
          <cell r="E120">
            <v>1234</v>
          </cell>
          <cell r="F120">
            <v>197</v>
          </cell>
          <cell r="G120">
            <v>404</v>
          </cell>
          <cell r="H120">
            <v>601</v>
          </cell>
          <cell r="I120">
            <v>562</v>
          </cell>
          <cell r="J120">
            <v>412.00000000000063</v>
          </cell>
          <cell r="K120">
            <v>974.00000000000148</v>
          </cell>
          <cell r="L120">
            <v>654.00000000000057</v>
          </cell>
          <cell r="M120">
            <v>464.00000000000063</v>
          </cell>
          <cell r="N120">
            <v>1118</v>
          </cell>
        </row>
        <row r="121">
          <cell r="B121" t="str">
            <v>866: Swindon</v>
          </cell>
          <cell r="C121">
            <v>282</v>
          </cell>
          <cell r="D121">
            <v>396</v>
          </cell>
          <cell r="E121">
            <v>678.00000000000057</v>
          </cell>
          <cell r="F121">
            <v>121</v>
          </cell>
          <cell r="G121">
            <v>243</v>
          </cell>
          <cell r="H121">
            <v>364</v>
          </cell>
          <cell r="I121">
            <v>350</v>
          </cell>
          <cell r="J121">
            <v>268</v>
          </cell>
          <cell r="K121">
            <v>618</v>
          </cell>
          <cell r="L121">
            <v>308</v>
          </cell>
          <cell r="M121">
            <v>294</v>
          </cell>
          <cell r="N121">
            <v>602.00000000000182</v>
          </cell>
        </row>
        <row r="122">
          <cell r="B122" t="str">
            <v>867: Bracknell Forest</v>
          </cell>
          <cell r="C122">
            <v>139</v>
          </cell>
          <cell r="D122">
            <v>194</v>
          </cell>
          <cell r="E122">
            <v>333</v>
          </cell>
          <cell r="F122">
            <v>60.000000000000064</v>
          </cell>
          <cell r="G122">
            <v>111</v>
          </cell>
          <cell r="H122">
            <v>171</v>
          </cell>
          <cell r="I122">
            <v>163</v>
          </cell>
          <cell r="J122">
            <v>127</v>
          </cell>
          <cell r="K122">
            <v>290.00000000000063</v>
          </cell>
          <cell r="L122">
            <v>149</v>
          </cell>
          <cell r="M122">
            <v>144</v>
          </cell>
          <cell r="N122">
            <v>293.00000000000063</v>
          </cell>
        </row>
        <row r="123">
          <cell r="B123" t="str">
            <v>868: Windsor and Maidenhead</v>
          </cell>
          <cell r="C123">
            <v>212</v>
          </cell>
          <cell r="D123">
            <v>271</v>
          </cell>
          <cell r="E123">
            <v>483.00000000000074</v>
          </cell>
          <cell r="F123">
            <v>97</v>
          </cell>
          <cell r="G123">
            <v>174</v>
          </cell>
          <cell r="H123">
            <v>271</v>
          </cell>
          <cell r="I123">
            <v>245</v>
          </cell>
          <cell r="J123">
            <v>181</v>
          </cell>
          <cell r="K123">
            <v>425.99999999999937</v>
          </cell>
          <cell r="L123">
            <v>240</v>
          </cell>
          <cell r="M123">
            <v>191</v>
          </cell>
          <cell r="N123">
            <v>431.00000000000063</v>
          </cell>
        </row>
        <row r="124">
          <cell r="B124" t="str">
            <v>869: West Berkshire</v>
          </cell>
          <cell r="C124">
            <v>211</v>
          </cell>
          <cell r="D124">
            <v>292</v>
          </cell>
          <cell r="E124">
            <v>502.99999999999932</v>
          </cell>
          <cell r="F124">
            <v>106</v>
          </cell>
          <cell r="G124">
            <v>163</v>
          </cell>
          <cell r="H124">
            <v>269</v>
          </cell>
          <cell r="I124">
            <v>244</v>
          </cell>
          <cell r="J124">
            <v>199</v>
          </cell>
          <cell r="K124">
            <v>443</v>
          </cell>
          <cell r="L124">
            <v>258</v>
          </cell>
          <cell r="M124">
            <v>246</v>
          </cell>
          <cell r="N124">
            <v>504</v>
          </cell>
        </row>
        <row r="125">
          <cell r="B125" t="str">
            <v>870: Reading</v>
          </cell>
          <cell r="C125">
            <v>116</v>
          </cell>
          <cell r="D125">
            <v>183</v>
          </cell>
          <cell r="E125">
            <v>299</v>
          </cell>
          <cell r="F125">
            <v>45</v>
          </cell>
          <cell r="G125">
            <v>81.000000000000057</v>
          </cell>
          <cell r="H125">
            <v>126</v>
          </cell>
          <cell r="I125">
            <v>129</v>
          </cell>
          <cell r="J125">
            <v>94.000000000000185</v>
          </cell>
          <cell r="K125">
            <v>223</v>
          </cell>
          <cell r="L125">
            <v>100</v>
          </cell>
          <cell r="M125">
            <v>80</v>
          </cell>
          <cell r="N125">
            <v>180</v>
          </cell>
        </row>
        <row r="126">
          <cell r="B126" t="str">
            <v>871: Slough</v>
          </cell>
          <cell r="C126">
            <v>156</v>
          </cell>
          <cell r="D126">
            <v>201</v>
          </cell>
          <cell r="E126">
            <v>357</v>
          </cell>
          <cell r="F126">
            <v>77</v>
          </cell>
          <cell r="G126">
            <v>136</v>
          </cell>
          <cell r="H126">
            <v>213</v>
          </cell>
          <cell r="I126">
            <v>187</v>
          </cell>
          <cell r="J126">
            <v>137</v>
          </cell>
          <cell r="K126">
            <v>324</v>
          </cell>
          <cell r="L126">
            <v>172</v>
          </cell>
          <cell r="M126">
            <v>137</v>
          </cell>
          <cell r="N126">
            <v>309</v>
          </cell>
        </row>
        <row r="127">
          <cell r="B127" t="str">
            <v>872: Wokingham</v>
          </cell>
          <cell r="C127">
            <v>254</v>
          </cell>
          <cell r="D127">
            <v>318</v>
          </cell>
          <cell r="E127">
            <v>572</v>
          </cell>
          <cell r="F127">
            <v>104</v>
          </cell>
          <cell r="G127">
            <v>179</v>
          </cell>
          <cell r="H127">
            <v>283</v>
          </cell>
          <cell r="I127">
            <v>303</v>
          </cell>
          <cell r="J127">
            <v>201</v>
          </cell>
          <cell r="K127">
            <v>504</v>
          </cell>
          <cell r="L127">
            <v>319</v>
          </cell>
          <cell r="M127">
            <v>272</v>
          </cell>
          <cell r="N127">
            <v>591.00000000000057</v>
          </cell>
        </row>
        <row r="128">
          <cell r="B128" t="str">
            <v>873: Cambridgeshire</v>
          </cell>
          <cell r="C128">
            <v>771.0000000000008</v>
          </cell>
          <cell r="D128">
            <v>1010</v>
          </cell>
          <cell r="E128">
            <v>1781</v>
          </cell>
          <cell r="F128">
            <v>336</v>
          </cell>
          <cell r="G128">
            <v>656</v>
          </cell>
          <cell r="H128">
            <v>991.99999999999841</v>
          </cell>
          <cell r="I128">
            <v>888.99999999999716</v>
          </cell>
          <cell r="J128">
            <v>653</v>
          </cell>
          <cell r="K128">
            <v>1541.9999999999945</v>
          </cell>
          <cell r="L128">
            <v>841.00000000000148</v>
          </cell>
          <cell r="M128">
            <v>692.00000000000125</v>
          </cell>
          <cell r="N128">
            <v>1533</v>
          </cell>
        </row>
        <row r="129">
          <cell r="B129" t="str">
            <v>874: Peterborough</v>
          </cell>
          <cell r="C129">
            <v>189</v>
          </cell>
          <cell r="D129">
            <v>183</v>
          </cell>
          <cell r="E129">
            <v>372.0000000000008</v>
          </cell>
          <cell r="F129">
            <v>71.999999999999943</v>
          </cell>
          <cell r="G129">
            <v>110</v>
          </cell>
          <cell r="H129">
            <v>182</v>
          </cell>
          <cell r="I129">
            <v>225</v>
          </cell>
          <cell r="J129">
            <v>119</v>
          </cell>
          <cell r="K129">
            <v>344.00000000000063</v>
          </cell>
          <cell r="L129">
            <v>198</v>
          </cell>
          <cell r="M129">
            <v>148</v>
          </cell>
          <cell r="N129">
            <v>346</v>
          </cell>
        </row>
        <row r="130">
          <cell r="B130" t="str">
            <v>875: Cheshire</v>
          </cell>
          <cell r="C130">
            <v>987.99999999999875</v>
          </cell>
          <cell r="D130">
            <v>1294</v>
          </cell>
          <cell r="E130">
            <v>2281.9999999999945</v>
          </cell>
          <cell r="F130">
            <v>453</v>
          </cell>
          <cell r="G130">
            <v>779.99999999999886</v>
          </cell>
          <cell r="H130">
            <v>1232.9999999999934</v>
          </cell>
          <cell r="I130">
            <v>1107</v>
          </cell>
          <cell r="J130">
            <v>794</v>
          </cell>
          <cell r="K130">
            <v>1900.9999999999864</v>
          </cell>
          <cell r="L130">
            <v>1142</v>
          </cell>
          <cell r="M130">
            <v>948.00000000000148</v>
          </cell>
          <cell r="N130">
            <v>2090.0000000000132</v>
          </cell>
        </row>
        <row r="131">
          <cell r="B131" t="str">
            <v>876: Halton</v>
          </cell>
          <cell r="C131">
            <v>147</v>
          </cell>
          <cell r="D131">
            <v>204</v>
          </cell>
          <cell r="E131">
            <v>351</v>
          </cell>
          <cell r="F131">
            <v>60</v>
          </cell>
          <cell r="G131">
            <v>110</v>
          </cell>
          <cell r="H131">
            <v>170</v>
          </cell>
          <cell r="I131">
            <v>166</v>
          </cell>
          <cell r="J131">
            <v>133</v>
          </cell>
          <cell r="K131">
            <v>299</v>
          </cell>
          <cell r="L131">
            <v>166</v>
          </cell>
          <cell r="M131">
            <v>157</v>
          </cell>
          <cell r="N131">
            <v>323</v>
          </cell>
        </row>
        <row r="132">
          <cell r="B132" t="str">
            <v>877: Warrington</v>
          </cell>
          <cell r="C132">
            <v>270</v>
          </cell>
          <cell r="D132">
            <v>398</v>
          </cell>
          <cell r="E132">
            <v>668.00000000000114</v>
          </cell>
          <cell r="F132">
            <v>114</v>
          </cell>
          <cell r="G132">
            <v>244</v>
          </cell>
          <cell r="H132">
            <v>358</v>
          </cell>
          <cell r="I132">
            <v>303</v>
          </cell>
          <cell r="J132">
            <v>265</v>
          </cell>
          <cell r="K132">
            <v>568.0000000000008</v>
          </cell>
          <cell r="L132">
            <v>318</v>
          </cell>
          <cell r="M132">
            <v>274</v>
          </cell>
          <cell r="N132">
            <v>591.99999999999909</v>
          </cell>
        </row>
        <row r="133">
          <cell r="B133" t="str">
            <v>878: Devon</v>
          </cell>
          <cell r="C133">
            <v>827</v>
          </cell>
          <cell r="D133">
            <v>1092</v>
          </cell>
          <cell r="E133">
            <v>1919</v>
          </cell>
          <cell r="F133">
            <v>319.00000000000102</v>
          </cell>
          <cell r="G133">
            <v>628</v>
          </cell>
          <cell r="H133">
            <v>947</v>
          </cell>
          <cell r="I133">
            <v>841.00000000000091</v>
          </cell>
          <cell r="J133">
            <v>615.99999999999841</v>
          </cell>
          <cell r="K133">
            <v>1457</v>
          </cell>
          <cell r="L133">
            <v>847.99999999999943</v>
          </cell>
          <cell r="M133">
            <v>691</v>
          </cell>
          <cell r="N133">
            <v>1539</v>
          </cell>
        </row>
        <row r="134">
          <cell r="B134" t="str">
            <v>879: Plymouth</v>
          </cell>
          <cell r="C134">
            <v>233</v>
          </cell>
          <cell r="D134">
            <v>373.00000000000051</v>
          </cell>
          <cell r="E134">
            <v>606</v>
          </cell>
          <cell r="F134">
            <v>87.000000000000114</v>
          </cell>
          <cell r="G134">
            <v>237</v>
          </cell>
          <cell r="H134">
            <v>324</v>
          </cell>
          <cell r="I134">
            <v>265</v>
          </cell>
          <cell r="J134">
            <v>218</v>
          </cell>
          <cell r="K134">
            <v>483.00000000000097</v>
          </cell>
          <cell r="L134">
            <v>252.0000000000006</v>
          </cell>
          <cell r="M134">
            <v>259</v>
          </cell>
          <cell r="N134">
            <v>511</v>
          </cell>
        </row>
        <row r="135">
          <cell r="B135" t="str">
            <v>880: Torbay</v>
          </cell>
          <cell r="C135">
            <v>122</v>
          </cell>
          <cell r="D135">
            <v>168</v>
          </cell>
          <cell r="E135">
            <v>290</v>
          </cell>
          <cell r="F135">
            <v>51</v>
          </cell>
          <cell r="G135">
            <v>91.000000000000057</v>
          </cell>
          <cell r="H135">
            <v>142</v>
          </cell>
          <cell r="I135">
            <v>142</v>
          </cell>
          <cell r="J135">
            <v>73</v>
          </cell>
          <cell r="K135">
            <v>215</v>
          </cell>
          <cell r="L135">
            <v>129</v>
          </cell>
          <cell r="M135">
            <v>98.000000000000057</v>
          </cell>
          <cell r="N135">
            <v>227</v>
          </cell>
        </row>
        <row r="136">
          <cell r="B136" t="str">
            <v>881: Essex</v>
          </cell>
          <cell r="C136">
            <v>1765</v>
          </cell>
          <cell r="D136">
            <v>2334.0000000000059</v>
          </cell>
          <cell r="E136">
            <v>4099</v>
          </cell>
          <cell r="F136">
            <v>764.9999999999992</v>
          </cell>
          <cell r="G136">
            <v>1493</v>
          </cell>
          <cell r="H136">
            <v>2257.9999999999941</v>
          </cell>
          <cell r="I136">
            <v>2017</v>
          </cell>
          <cell r="J136">
            <v>1436</v>
          </cell>
          <cell r="K136">
            <v>3453</v>
          </cell>
          <cell r="L136">
            <v>1870.9999999999934</v>
          </cell>
          <cell r="M136">
            <v>1598</v>
          </cell>
          <cell r="N136">
            <v>3469</v>
          </cell>
        </row>
        <row r="137">
          <cell r="B137" t="str">
            <v>882: Southend-on-Sea</v>
          </cell>
          <cell r="C137">
            <v>212</v>
          </cell>
          <cell r="D137">
            <v>294</v>
          </cell>
          <cell r="E137">
            <v>506.00000000000063</v>
          </cell>
          <cell r="F137">
            <v>70.999999999999929</v>
          </cell>
          <cell r="G137">
            <v>155</v>
          </cell>
          <cell r="H137">
            <v>226</v>
          </cell>
          <cell r="I137">
            <v>248</v>
          </cell>
          <cell r="J137">
            <v>186</v>
          </cell>
          <cell r="K137">
            <v>434.00000000000074</v>
          </cell>
          <cell r="L137">
            <v>279.00000000000085</v>
          </cell>
          <cell r="M137">
            <v>248</v>
          </cell>
          <cell r="N137">
            <v>527.00000000000091</v>
          </cell>
        </row>
        <row r="138">
          <cell r="B138" t="str">
            <v>883: Thurrock</v>
          </cell>
          <cell r="C138">
            <v>132</v>
          </cell>
          <cell r="D138">
            <v>208</v>
          </cell>
          <cell r="E138">
            <v>340</v>
          </cell>
          <cell r="F138">
            <v>51</v>
          </cell>
          <cell r="G138">
            <v>112</v>
          </cell>
          <cell r="H138">
            <v>163</v>
          </cell>
          <cell r="I138">
            <v>178</v>
          </cell>
          <cell r="J138">
            <v>124</v>
          </cell>
          <cell r="K138">
            <v>302</v>
          </cell>
          <cell r="L138">
            <v>178</v>
          </cell>
          <cell r="M138">
            <v>143</v>
          </cell>
          <cell r="N138">
            <v>321</v>
          </cell>
        </row>
        <row r="139">
          <cell r="B139" t="str">
            <v>884: Herefordshire</v>
          </cell>
          <cell r="C139">
            <v>191</v>
          </cell>
          <cell r="D139">
            <v>262</v>
          </cell>
          <cell r="E139">
            <v>453.00000000000051</v>
          </cell>
          <cell r="F139">
            <v>63</v>
          </cell>
          <cell r="G139">
            <v>138</v>
          </cell>
          <cell r="H139">
            <v>201</v>
          </cell>
          <cell r="I139">
            <v>174</v>
          </cell>
          <cell r="J139">
            <v>139</v>
          </cell>
          <cell r="K139">
            <v>313</v>
          </cell>
          <cell r="L139">
            <v>235</v>
          </cell>
          <cell r="M139">
            <v>215</v>
          </cell>
          <cell r="N139">
            <v>450.0000000000008</v>
          </cell>
        </row>
        <row r="140">
          <cell r="B140" t="str">
            <v>885: Worcestershire</v>
          </cell>
          <cell r="C140">
            <v>733.99999999999932</v>
          </cell>
          <cell r="D140">
            <v>1076</v>
          </cell>
          <cell r="E140">
            <v>1810</v>
          </cell>
          <cell r="F140">
            <v>343</v>
          </cell>
          <cell r="G140">
            <v>700.99999999999943</v>
          </cell>
          <cell r="H140">
            <v>1044</v>
          </cell>
          <cell r="I140">
            <v>812</v>
          </cell>
          <cell r="J140">
            <v>593.99999999999886</v>
          </cell>
          <cell r="K140">
            <v>1406</v>
          </cell>
          <cell r="L140">
            <v>908</v>
          </cell>
          <cell r="M140">
            <v>777</v>
          </cell>
          <cell r="N140">
            <v>1684.9999999999893</v>
          </cell>
        </row>
        <row r="141">
          <cell r="B141" t="str">
            <v>886: Kent</v>
          </cell>
          <cell r="C141">
            <v>1748</v>
          </cell>
          <cell r="D141">
            <v>2452</v>
          </cell>
          <cell r="E141">
            <v>4200</v>
          </cell>
          <cell r="F141">
            <v>788.99999999999932</v>
          </cell>
          <cell r="G141">
            <v>1554</v>
          </cell>
          <cell r="H141">
            <v>2343.0000000000141</v>
          </cell>
          <cell r="I141">
            <v>2007.9999999999925</v>
          </cell>
          <cell r="J141">
            <v>1559.9999999999943</v>
          </cell>
          <cell r="K141">
            <v>3568.0000000000064</v>
          </cell>
          <cell r="L141">
            <v>2043</v>
          </cell>
          <cell r="M141">
            <v>1743</v>
          </cell>
          <cell r="N141">
            <v>3785.9999999999845</v>
          </cell>
        </row>
        <row r="142">
          <cell r="B142" t="str">
            <v>887: Medway</v>
          </cell>
          <cell r="C142">
            <v>271</v>
          </cell>
          <cell r="D142">
            <v>459</v>
          </cell>
          <cell r="E142">
            <v>729.99999999999943</v>
          </cell>
          <cell r="F142">
            <v>84</v>
          </cell>
          <cell r="G142">
            <v>218</v>
          </cell>
          <cell r="H142">
            <v>302</v>
          </cell>
          <cell r="I142">
            <v>326</v>
          </cell>
          <cell r="J142">
            <v>263</v>
          </cell>
          <cell r="K142">
            <v>588.99999999999886</v>
          </cell>
          <cell r="L142">
            <v>320.9999999999992</v>
          </cell>
          <cell r="M142">
            <v>337</v>
          </cell>
          <cell r="N142">
            <v>658</v>
          </cell>
        </row>
        <row r="143">
          <cell r="B143" t="str">
            <v>888: Lancashire</v>
          </cell>
          <cell r="C143">
            <v>1325.9999999999948</v>
          </cell>
          <cell r="D143">
            <v>1917</v>
          </cell>
          <cell r="E143">
            <v>3242.9999999999882</v>
          </cell>
          <cell r="F143">
            <v>569.99999999999818</v>
          </cell>
          <cell r="G143">
            <v>1174</v>
          </cell>
          <cell r="H143">
            <v>1743.999999999992</v>
          </cell>
          <cell r="I143">
            <v>1520</v>
          </cell>
          <cell r="J143">
            <v>1210</v>
          </cell>
          <cell r="K143">
            <v>2730</v>
          </cell>
          <cell r="L143">
            <v>1527</v>
          </cell>
          <cell r="M143">
            <v>1346</v>
          </cell>
          <cell r="N143">
            <v>2873</v>
          </cell>
        </row>
        <row r="144">
          <cell r="B144" t="str">
            <v>889: Blackburn with Darwen</v>
          </cell>
          <cell r="C144">
            <v>133</v>
          </cell>
          <cell r="D144">
            <v>207</v>
          </cell>
          <cell r="E144">
            <v>340.00000000000057</v>
          </cell>
          <cell r="F144">
            <v>48</v>
          </cell>
          <cell r="G144">
            <v>105</v>
          </cell>
          <cell r="H144">
            <v>153</v>
          </cell>
          <cell r="I144">
            <v>154</v>
          </cell>
          <cell r="J144">
            <v>124</v>
          </cell>
          <cell r="K144">
            <v>278.00000000000108</v>
          </cell>
          <cell r="L144">
            <v>149</v>
          </cell>
          <cell r="M144">
            <v>159</v>
          </cell>
          <cell r="N144">
            <v>308</v>
          </cell>
        </row>
        <row r="145">
          <cell r="B145" t="str">
            <v>890: Blackpool</v>
          </cell>
          <cell r="C145">
            <v>144</v>
          </cell>
          <cell r="D145">
            <v>235.00000000000057</v>
          </cell>
          <cell r="E145">
            <v>379</v>
          </cell>
          <cell r="F145">
            <v>63</v>
          </cell>
          <cell r="G145">
            <v>136</v>
          </cell>
          <cell r="H145">
            <v>199.00000000000057</v>
          </cell>
          <cell r="I145">
            <v>164</v>
          </cell>
          <cell r="J145">
            <v>149</v>
          </cell>
          <cell r="K145">
            <v>313</v>
          </cell>
          <cell r="L145">
            <v>215</v>
          </cell>
          <cell r="M145">
            <v>202.99999999999943</v>
          </cell>
          <cell r="N145">
            <v>417.99999999999886</v>
          </cell>
        </row>
        <row r="146">
          <cell r="B146" t="str">
            <v>891: Nottinghamshire</v>
          </cell>
          <cell r="C146">
            <v>905.99999999999932</v>
          </cell>
          <cell r="D146">
            <v>1367</v>
          </cell>
          <cell r="E146">
            <v>2272.9999999999868</v>
          </cell>
          <cell r="F146">
            <v>474</v>
          </cell>
          <cell r="G146">
            <v>911.00000000000057</v>
          </cell>
          <cell r="H146">
            <v>1385</v>
          </cell>
          <cell r="I146">
            <v>1128</v>
          </cell>
          <cell r="J146">
            <v>898.9999999999992</v>
          </cell>
          <cell r="K146">
            <v>2027</v>
          </cell>
          <cell r="L146">
            <v>1228</v>
          </cell>
          <cell r="M146">
            <v>1097</v>
          </cell>
          <cell r="N146">
            <v>2325</v>
          </cell>
        </row>
        <row r="147">
          <cell r="B147" t="str">
            <v>892: Nottingham</v>
          </cell>
          <cell r="C147">
            <v>204</v>
          </cell>
          <cell r="D147">
            <v>317</v>
          </cell>
          <cell r="E147">
            <v>520.99999999999909</v>
          </cell>
          <cell r="F147">
            <v>64.000000000000099</v>
          </cell>
          <cell r="G147">
            <v>178</v>
          </cell>
          <cell r="H147">
            <v>242</v>
          </cell>
          <cell r="I147">
            <v>260</v>
          </cell>
          <cell r="J147">
            <v>215</v>
          </cell>
          <cell r="K147">
            <v>474.99999999999926</v>
          </cell>
          <cell r="L147">
            <v>249</v>
          </cell>
          <cell r="M147">
            <v>241.99999999999946</v>
          </cell>
          <cell r="N147">
            <v>491</v>
          </cell>
        </row>
        <row r="148">
          <cell r="B148" t="str">
            <v>893: Shropshire</v>
          </cell>
          <cell r="C148">
            <v>310</v>
          </cell>
          <cell r="D148">
            <v>482.99999999999932</v>
          </cell>
          <cell r="E148">
            <v>793</v>
          </cell>
          <cell r="F148">
            <v>140</v>
          </cell>
          <cell r="G148">
            <v>285</v>
          </cell>
          <cell r="H148">
            <v>425.00000000000131</v>
          </cell>
          <cell r="I148">
            <v>337</v>
          </cell>
          <cell r="J148">
            <v>253</v>
          </cell>
          <cell r="K148">
            <v>589.99999999999909</v>
          </cell>
          <cell r="L148">
            <v>382.99999999999937</v>
          </cell>
          <cell r="M148">
            <v>327</v>
          </cell>
          <cell r="N148">
            <v>709.99999999999886</v>
          </cell>
        </row>
        <row r="149">
          <cell r="B149" t="str">
            <v>894: Telford and Wrekin</v>
          </cell>
          <cell r="C149">
            <v>228</v>
          </cell>
          <cell r="D149">
            <v>351</v>
          </cell>
          <cell r="E149">
            <v>578.99999999999909</v>
          </cell>
          <cell r="F149">
            <v>126</v>
          </cell>
          <cell r="G149">
            <v>220</v>
          </cell>
          <cell r="H149">
            <v>346</v>
          </cell>
          <cell r="I149">
            <v>251</v>
          </cell>
          <cell r="J149">
            <v>212</v>
          </cell>
          <cell r="K149">
            <v>463</v>
          </cell>
          <cell r="L149">
            <v>273</v>
          </cell>
          <cell r="M149">
            <v>273</v>
          </cell>
          <cell r="N149">
            <v>546</v>
          </cell>
        </row>
        <row r="150">
          <cell r="B150" t="str">
            <v>908: Cornwall</v>
          </cell>
          <cell r="C150">
            <v>484</v>
          </cell>
          <cell r="D150">
            <v>750.00000000000182</v>
          </cell>
          <cell r="E150">
            <v>1234</v>
          </cell>
          <cell r="F150">
            <v>165</v>
          </cell>
          <cell r="G150">
            <v>398.00000000000063</v>
          </cell>
          <cell r="H150">
            <v>563.00000000000171</v>
          </cell>
          <cell r="I150">
            <v>510.00000000000091</v>
          </cell>
          <cell r="J150">
            <v>386</v>
          </cell>
          <cell r="K150">
            <v>895.99999999999716</v>
          </cell>
          <cell r="L150">
            <v>540</v>
          </cell>
          <cell r="M150">
            <v>459.00000000000068</v>
          </cell>
          <cell r="N150">
            <v>998.99999999999875</v>
          </cell>
        </row>
        <row r="151">
          <cell r="B151" t="str">
            <v>909: Cumbria</v>
          </cell>
          <cell r="C151">
            <v>556.00000000000091</v>
          </cell>
          <cell r="D151">
            <v>787.00000000000068</v>
          </cell>
          <cell r="E151">
            <v>1343</v>
          </cell>
          <cell r="F151">
            <v>247</v>
          </cell>
          <cell r="G151">
            <v>478</v>
          </cell>
          <cell r="H151">
            <v>725.00000000000068</v>
          </cell>
          <cell r="I151">
            <v>624.9999999999992</v>
          </cell>
          <cell r="J151">
            <v>485</v>
          </cell>
          <cell r="K151">
            <v>1110</v>
          </cell>
          <cell r="L151">
            <v>676.00000000000068</v>
          </cell>
          <cell r="M151">
            <v>623.99999999999875</v>
          </cell>
          <cell r="N151">
            <v>1300</v>
          </cell>
        </row>
        <row r="152">
          <cell r="B152" t="str">
            <v>916: Gloucestershire</v>
          </cell>
          <cell r="C152">
            <v>824.00000000000068</v>
          </cell>
          <cell r="D152">
            <v>1093</v>
          </cell>
          <cell r="E152">
            <v>1916.9999999999905</v>
          </cell>
          <cell r="F152">
            <v>292</v>
          </cell>
          <cell r="G152">
            <v>534.00000000000068</v>
          </cell>
          <cell r="H152">
            <v>826.00000000000193</v>
          </cell>
          <cell r="I152">
            <v>911.00000000000125</v>
          </cell>
          <cell r="J152">
            <v>665</v>
          </cell>
          <cell r="K152">
            <v>1575.9999999999936</v>
          </cell>
          <cell r="L152">
            <v>818.99999999999898</v>
          </cell>
          <cell r="M152">
            <v>679</v>
          </cell>
          <cell r="N152">
            <v>1498</v>
          </cell>
        </row>
        <row r="153">
          <cell r="B153" t="str">
            <v>919: Hertfordshire</v>
          </cell>
          <cell r="C153">
            <v>1673</v>
          </cell>
          <cell r="D153">
            <v>2328</v>
          </cell>
          <cell r="E153">
            <v>4001.0000000000141</v>
          </cell>
          <cell r="F153">
            <v>860.99999999999807</v>
          </cell>
          <cell r="G153">
            <v>1644</v>
          </cell>
          <cell r="H153">
            <v>2505</v>
          </cell>
          <cell r="I153">
            <v>1843</v>
          </cell>
          <cell r="J153">
            <v>1502</v>
          </cell>
          <cell r="K153">
            <v>3344.9999999999891</v>
          </cell>
          <cell r="L153">
            <v>1698.000000000007</v>
          </cell>
          <cell r="M153">
            <v>1581</v>
          </cell>
          <cell r="N153">
            <v>3279.0000000000132</v>
          </cell>
        </row>
        <row r="154">
          <cell r="B154" t="str">
            <v>921: Isle of Wight</v>
          </cell>
          <cell r="C154">
            <v>183</v>
          </cell>
          <cell r="D154">
            <v>252</v>
          </cell>
          <cell r="E154">
            <v>435</v>
          </cell>
          <cell r="F154">
            <v>90.000000000000142</v>
          </cell>
          <cell r="G154">
            <v>183</v>
          </cell>
          <cell r="H154">
            <v>273</v>
          </cell>
          <cell r="I154">
            <v>193</v>
          </cell>
          <cell r="J154">
            <v>161</v>
          </cell>
          <cell r="K154">
            <v>354</v>
          </cell>
          <cell r="L154">
            <v>199</v>
          </cell>
          <cell r="M154">
            <v>187</v>
          </cell>
          <cell r="N154">
            <v>386</v>
          </cell>
        </row>
        <row r="155">
          <cell r="B155" t="str">
            <v>925: Lincolnshire</v>
          </cell>
          <cell r="C155">
            <v>811.00000000000159</v>
          </cell>
          <cell r="D155">
            <v>1140</v>
          </cell>
          <cell r="E155">
            <v>1950.9999999999948</v>
          </cell>
          <cell r="F155">
            <v>371</v>
          </cell>
          <cell r="G155">
            <v>706</v>
          </cell>
          <cell r="H155">
            <v>1077</v>
          </cell>
          <cell r="I155">
            <v>896.9999999999992</v>
          </cell>
          <cell r="J155">
            <v>663.00000000000125</v>
          </cell>
          <cell r="K155">
            <v>1560</v>
          </cell>
          <cell r="L155">
            <v>885</v>
          </cell>
          <cell r="M155">
            <v>811</v>
          </cell>
          <cell r="N155">
            <v>1696</v>
          </cell>
        </row>
        <row r="156">
          <cell r="B156" t="str">
            <v>926: Norfolk</v>
          </cell>
          <cell r="C156">
            <v>946.99999999999864</v>
          </cell>
          <cell r="D156">
            <v>1186</v>
          </cell>
          <cell r="E156">
            <v>2133.0000000000059</v>
          </cell>
          <cell r="F156">
            <v>459.00000000000097</v>
          </cell>
          <cell r="G156">
            <v>760.99999999999841</v>
          </cell>
          <cell r="H156">
            <v>1220</v>
          </cell>
          <cell r="I156">
            <v>1032</v>
          </cell>
          <cell r="J156">
            <v>746.00000000000227</v>
          </cell>
          <cell r="K156">
            <v>1778</v>
          </cell>
          <cell r="L156">
            <v>1092</v>
          </cell>
          <cell r="M156">
            <v>906</v>
          </cell>
          <cell r="N156">
            <v>1998</v>
          </cell>
        </row>
        <row r="157">
          <cell r="B157" t="str">
            <v>928: Northamptonshire</v>
          </cell>
          <cell r="C157">
            <v>892.00000000000102</v>
          </cell>
          <cell r="D157">
            <v>1260</v>
          </cell>
          <cell r="E157">
            <v>2152.0000000000068</v>
          </cell>
          <cell r="F157">
            <v>441</v>
          </cell>
          <cell r="G157">
            <v>830</v>
          </cell>
          <cell r="H157">
            <v>1271</v>
          </cell>
          <cell r="I157">
            <v>1028</v>
          </cell>
          <cell r="J157">
            <v>758.00000000000182</v>
          </cell>
          <cell r="K157">
            <v>1786</v>
          </cell>
          <cell r="L157">
            <v>1194.0000000000057</v>
          </cell>
          <cell r="M157">
            <v>1048</v>
          </cell>
          <cell r="N157">
            <v>2241.9999999999945</v>
          </cell>
        </row>
        <row r="158">
          <cell r="B158" t="str">
            <v>929: Northumberland</v>
          </cell>
          <cell r="C158">
            <v>514.00000000000068</v>
          </cell>
          <cell r="D158">
            <v>730.99999999999886</v>
          </cell>
          <cell r="E158">
            <v>1245</v>
          </cell>
          <cell r="F158">
            <v>282</v>
          </cell>
          <cell r="G158">
            <v>513</v>
          </cell>
          <cell r="H158">
            <v>795.00000000000148</v>
          </cell>
          <cell r="I158">
            <v>601.00000000000068</v>
          </cell>
          <cell r="J158">
            <v>545.9999999999992</v>
          </cell>
          <cell r="K158">
            <v>1147</v>
          </cell>
          <cell r="L158">
            <v>594</v>
          </cell>
          <cell r="M158">
            <v>586</v>
          </cell>
          <cell r="N158">
            <v>1180</v>
          </cell>
        </row>
        <row r="159">
          <cell r="B159" t="str">
            <v>931: Oxfordshire</v>
          </cell>
          <cell r="C159">
            <v>702.99999999999909</v>
          </cell>
          <cell r="D159">
            <v>982.9999999999992</v>
          </cell>
          <cell r="E159">
            <v>1685.9999999999936</v>
          </cell>
          <cell r="F159">
            <v>200</v>
          </cell>
          <cell r="G159">
            <v>467</v>
          </cell>
          <cell r="H159">
            <v>667.00000000000102</v>
          </cell>
          <cell r="I159">
            <v>837.00000000000091</v>
          </cell>
          <cell r="J159">
            <v>571</v>
          </cell>
          <cell r="K159">
            <v>1408</v>
          </cell>
          <cell r="L159">
            <v>803.00000000000057</v>
          </cell>
          <cell r="M159">
            <v>653.00000000000216</v>
          </cell>
          <cell r="N159">
            <v>1456</v>
          </cell>
        </row>
        <row r="160">
          <cell r="B160" t="str">
            <v>933: Somerset</v>
          </cell>
          <cell r="C160">
            <v>592</v>
          </cell>
          <cell r="D160">
            <v>804.99999999999864</v>
          </cell>
          <cell r="E160">
            <v>1397</v>
          </cell>
          <cell r="F160">
            <v>195</v>
          </cell>
          <cell r="G160">
            <v>393.99999999999943</v>
          </cell>
          <cell r="H160">
            <v>588.99999999999795</v>
          </cell>
          <cell r="I160">
            <v>648</v>
          </cell>
          <cell r="J160">
            <v>437</v>
          </cell>
          <cell r="K160">
            <v>1085</v>
          </cell>
          <cell r="L160">
            <v>619.9999999999992</v>
          </cell>
          <cell r="M160">
            <v>510</v>
          </cell>
          <cell r="N160">
            <v>1130</v>
          </cell>
        </row>
        <row r="161">
          <cell r="B161" t="str">
            <v>935: Suffolk</v>
          </cell>
          <cell r="C161">
            <v>733</v>
          </cell>
          <cell r="D161">
            <v>1008</v>
          </cell>
          <cell r="E161">
            <v>1741</v>
          </cell>
          <cell r="F161">
            <v>378.99999999999943</v>
          </cell>
          <cell r="G161">
            <v>704.99999999999852</v>
          </cell>
          <cell r="H161">
            <v>1084</v>
          </cell>
          <cell r="I161">
            <v>840.00000000000284</v>
          </cell>
          <cell r="J161">
            <v>657</v>
          </cell>
          <cell r="K161">
            <v>1497</v>
          </cell>
          <cell r="L161">
            <v>828</v>
          </cell>
          <cell r="M161">
            <v>742.00000000000136</v>
          </cell>
          <cell r="N161">
            <v>1570</v>
          </cell>
        </row>
        <row r="162">
          <cell r="B162" t="str">
            <v>936: Surrey</v>
          </cell>
          <cell r="C162">
            <v>1753</v>
          </cell>
          <cell r="D162">
            <v>2290</v>
          </cell>
          <cell r="E162">
            <v>4043</v>
          </cell>
          <cell r="F162">
            <v>756.00000000000091</v>
          </cell>
          <cell r="G162">
            <v>1399</v>
          </cell>
          <cell r="H162">
            <v>2155</v>
          </cell>
          <cell r="I162">
            <v>1980</v>
          </cell>
          <cell r="J162">
            <v>1577</v>
          </cell>
          <cell r="K162">
            <v>3556.9999999999877</v>
          </cell>
          <cell r="L162">
            <v>2201</v>
          </cell>
          <cell r="M162">
            <v>1906</v>
          </cell>
          <cell r="N162">
            <v>4106.9999999999918</v>
          </cell>
        </row>
        <row r="163">
          <cell r="B163" t="str">
            <v>937: Warwickshire</v>
          </cell>
          <cell r="C163">
            <v>701</v>
          </cell>
          <cell r="D163">
            <v>928.00000000000102</v>
          </cell>
          <cell r="E163">
            <v>1629</v>
          </cell>
          <cell r="F163">
            <v>318.00000000000068</v>
          </cell>
          <cell r="G163">
            <v>527.99999999999841</v>
          </cell>
          <cell r="H163">
            <v>845.99999999999739</v>
          </cell>
          <cell r="I163">
            <v>790.9999999999992</v>
          </cell>
          <cell r="J163">
            <v>625</v>
          </cell>
          <cell r="K163">
            <v>1416</v>
          </cell>
          <cell r="L163">
            <v>812.00000000000261</v>
          </cell>
          <cell r="M163">
            <v>690.9999999999992</v>
          </cell>
          <cell r="N163">
            <v>1503</v>
          </cell>
        </row>
        <row r="164">
          <cell r="B164" t="str">
            <v>938: West Sussex</v>
          </cell>
          <cell r="C164">
            <v>1016</v>
          </cell>
          <cell r="D164">
            <v>1363</v>
          </cell>
          <cell r="E164">
            <v>2379</v>
          </cell>
          <cell r="F164">
            <v>553.00000000000171</v>
          </cell>
          <cell r="G164">
            <v>1021</v>
          </cell>
          <cell r="H164">
            <v>1573.9999999999948</v>
          </cell>
          <cell r="I164">
            <v>1227</v>
          </cell>
          <cell r="J164">
            <v>884.99999999999864</v>
          </cell>
          <cell r="K164">
            <v>2112</v>
          </cell>
          <cell r="L164">
            <v>1318</v>
          </cell>
          <cell r="M164">
            <v>1049</v>
          </cell>
          <cell r="N164">
            <v>2366.9999999999827</v>
          </cell>
        </row>
        <row r="165">
          <cell r="B165" t="str">
            <v>Total</v>
          </cell>
          <cell r="C165">
            <v>59699.000000000153</v>
          </cell>
          <cell r="D165">
            <v>82081.999999998909</v>
          </cell>
          <cell r="E165">
            <v>141780.99999999939</v>
          </cell>
          <cell r="F165">
            <v>26612.999999999858</v>
          </cell>
          <cell r="G165">
            <v>50378.999999999862</v>
          </cell>
          <cell r="H165">
            <v>76992.000000001368</v>
          </cell>
          <cell r="I165">
            <v>67566.0000000008</v>
          </cell>
          <cell r="J165">
            <v>51080.000000000415</v>
          </cell>
          <cell r="K165">
            <v>118646.00000000111</v>
          </cell>
          <cell r="L165">
            <v>69928.000000000495</v>
          </cell>
          <cell r="M165">
            <v>61264.999999999636</v>
          </cell>
          <cell r="N165">
            <v>131193.00000000236</v>
          </cell>
        </row>
        <row r="166">
          <cell r="B166" t="str">
            <v>7.1   Inner London</v>
          </cell>
          <cell r="C166">
            <v>2295</v>
          </cell>
          <cell r="D166">
            <v>3089.0000000000068</v>
          </cell>
          <cell r="E166">
            <v>5384.0000000000091</v>
          </cell>
          <cell r="F166">
            <v>1027.9999999999939</v>
          </cell>
          <cell r="G166">
            <v>1861</v>
          </cell>
          <cell r="H166">
            <v>2888.9999999999895</v>
          </cell>
          <cell r="I166">
            <v>2538</v>
          </cell>
          <cell r="J166">
            <v>1829</v>
          </cell>
          <cell r="K166">
            <v>4367.0000000000282</v>
          </cell>
          <cell r="L166">
            <v>2281</v>
          </cell>
          <cell r="M166">
            <v>1967.0000000000109</v>
          </cell>
          <cell r="N166">
            <v>4248.0000000000464</v>
          </cell>
        </row>
        <row r="167">
          <cell r="B167" t="str">
            <v>7.2   Outer London</v>
          </cell>
          <cell r="C167">
            <v>5411</v>
          </cell>
          <cell r="D167">
            <v>7165.9999999999782</v>
          </cell>
          <cell r="E167">
            <v>12577</v>
          </cell>
          <cell r="F167">
            <v>2577.0000000000095</v>
          </cell>
          <cell r="G167">
            <v>4608.0000000000055</v>
          </cell>
          <cell r="H167">
            <v>7185.0000000000646</v>
          </cell>
          <cell r="I167">
            <v>6205.9999999999854</v>
          </cell>
          <cell r="J167">
            <v>4699.0000000000218</v>
          </cell>
          <cell r="K167">
            <v>10905</v>
          </cell>
          <cell r="L167">
            <v>6368.9999999999654</v>
          </cell>
          <cell r="M167">
            <v>5803.0000000000155</v>
          </cell>
          <cell r="N167">
            <v>12172</v>
          </cell>
        </row>
        <row r="168">
          <cell r="B168" t="str">
            <v>City of London</v>
          </cell>
          <cell r="C168">
            <v>5</v>
          </cell>
          <cell r="D168">
            <v>4</v>
          </cell>
          <cell r="E168">
            <v>9</v>
          </cell>
          <cell r="F168">
            <v>1</v>
          </cell>
          <cell r="G168">
            <v>2</v>
          </cell>
          <cell r="H168">
            <v>3</v>
          </cell>
          <cell r="I168">
            <v>4</v>
          </cell>
          <cell r="J168">
            <v>2</v>
          </cell>
          <cell r="K168">
            <v>6</v>
          </cell>
          <cell r="L168">
            <v>6</v>
          </cell>
          <cell r="M168">
            <v>2</v>
          </cell>
          <cell r="N168">
            <v>8</v>
          </cell>
        </row>
        <row r="169">
          <cell r="B169" t="str">
            <v>Outside London</v>
          </cell>
          <cell r="C169">
            <v>51988.00000000056</v>
          </cell>
          <cell r="D169">
            <v>71822.999999999724</v>
          </cell>
          <cell r="E169">
            <v>123811</v>
          </cell>
          <cell r="F169">
            <v>23006.999999999847</v>
          </cell>
          <cell r="G169">
            <v>43908.000000000517</v>
          </cell>
          <cell r="H169">
            <v>66914.999999998065</v>
          </cell>
          <cell r="I169">
            <v>58818.000000000451</v>
          </cell>
          <cell r="J169">
            <v>44549.99999999944</v>
          </cell>
          <cell r="K169">
            <v>103367.99999999719</v>
          </cell>
          <cell r="L169">
            <v>61272.000000000939</v>
          </cell>
          <cell r="M169">
            <v>53493.000000000437</v>
          </cell>
          <cell r="N169">
            <v>114764.99999999894</v>
          </cell>
        </row>
        <row r="170">
          <cell r="B170" t="str">
            <v>allsch</v>
          </cell>
          <cell r="C170">
            <v>60235.999999999556</v>
          </cell>
          <cell r="D170">
            <v>82894.000000001004</v>
          </cell>
          <cell r="E170">
            <v>143130.00000000393</v>
          </cell>
          <cell r="F170">
            <v>26920</v>
          </cell>
          <cell r="G170">
            <v>50960.000000000997</v>
          </cell>
          <cell r="H170">
            <v>77879.999999998254</v>
          </cell>
          <cell r="I170">
            <v>68087.000000000422</v>
          </cell>
          <cell r="J170">
            <v>51667.999999999782</v>
          </cell>
          <cell r="K170">
            <v>119754.9999999961</v>
          </cell>
          <cell r="L170">
            <v>70453.000000000568</v>
          </cell>
          <cell r="M170">
            <v>61909.999999999913</v>
          </cell>
          <cell r="N170">
            <v>132363</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cell r="S5">
            <v>10750</v>
          </cell>
          <cell r="T5">
            <v>11452</v>
          </cell>
          <cell r="U5">
            <v>22202</v>
          </cell>
          <cell r="V5">
            <v>10141</v>
          </cell>
          <cell r="W5">
            <v>11171</v>
          </cell>
          <cell r="X5">
            <v>21312</v>
          </cell>
          <cell r="Y5">
            <v>11930</v>
          </cell>
          <cell r="Z5">
            <v>11889</v>
          </cell>
          <cell r="AA5">
            <v>23819.000000000102</v>
          </cell>
          <cell r="AB5">
            <v>11778.999999999942</v>
          </cell>
          <cell r="AC5">
            <v>11705</v>
          </cell>
          <cell r="AD5">
            <v>23484.000000000084</v>
          </cell>
        </row>
        <row r="6">
          <cell r="R6" t="str">
            <v>North West</v>
          </cell>
          <cell r="S6">
            <v>30487.000000000076</v>
          </cell>
          <cell r="T6">
            <v>32287.999999999829</v>
          </cell>
          <cell r="U6">
            <v>62775.000000000262</v>
          </cell>
          <cell r="V6">
            <v>28469</v>
          </cell>
          <cell r="W6">
            <v>31432.999999999949</v>
          </cell>
          <cell r="X6">
            <v>59902.000000000262</v>
          </cell>
          <cell r="Y6">
            <v>33828.000000000407</v>
          </cell>
          <cell r="Z6">
            <v>33534.999999999898</v>
          </cell>
          <cell r="AA6">
            <v>67363.000000000393</v>
          </cell>
          <cell r="AB6">
            <v>33351</v>
          </cell>
          <cell r="AC6">
            <v>33113</v>
          </cell>
          <cell r="AD6">
            <v>66464</v>
          </cell>
        </row>
        <row r="7">
          <cell r="R7" t="str">
            <v>Yorks &amp; Humber</v>
          </cell>
          <cell r="S7">
            <v>21830</v>
          </cell>
          <cell r="T7">
            <v>23432.999999999924</v>
          </cell>
          <cell r="U7">
            <v>45263.000000000182</v>
          </cell>
          <cell r="V7">
            <v>20418</v>
          </cell>
          <cell r="W7">
            <v>22806</v>
          </cell>
          <cell r="X7">
            <v>43224.000000000102</v>
          </cell>
          <cell r="Y7">
            <v>24358.000000000106</v>
          </cell>
          <cell r="Z7">
            <v>24325.999999999949</v>
          </cell>
          <cell r="AA7">
            <v>48684</v>
          </cell>
          <cell r="AB7">
            <v>24196</v>
          </cell>
          <cell r="AC7">
            <v>24063</v>
          </cell>
          <cell r="AD7">
            <v>48259.000000000116</v>
          </cell>
        </row>
        <row r="8">
          <cell r="R8" t="str">
            <v>East Midlands</v>
          </cell>
          <cell r="S8">
            <v>19620</v>
          </cell>
          <cell r="T8">
            <v>20235</v>
          </cell>
          <cell r="U8">
            <v>39855</v>
          </cell>
          <cell r="V8">
            <v>18578</v>
          </cell>
          <cell r="W8">
            <v>19900.999999999854</v>
          </cell>
          <cell r="X8">
            <v>38478.999999999891</v>
          </cell>
          <cell r="Y8">
            <v>21732.999999999931</v>
          </cell>
          <cell r="Z8">
            <v>21026</v>
          </cell>
          <cell r="AA8">
            <v>42759</v>
          </cell>
          <cell r="AB8">
            <v>21528</v>
          </cell>
          <cell r="AC8">
            <v>20877.000000000084</v>
          </cell>
          <cell r="AD8">
            <v>42405</v>
          </cell>
        </row>
        <row r="9">
          <cell r="R9" t="str">
            <v>West Midlands</v>
          </cell>
          <cell r="S9">
            <v>24984.000000000073</v>
          </cell>
          <cell r="T9">
            <v>26011.000000000065</v>
          </cell>
          <cell r="U9">
            <v>50995.000000000291</v>
          </cell>
          <cell r="V9">
            <v>23393.000000000095</v>
          </cell>
          <cell r="W9">
            <v>25369</v>
          </cell>
          <cell r="X9">
            <v>48762.000000000335</v>
          </cell>
          <cell r="Y9">
            <v>27670.999999999949</v>
          </cell>
          <cell r="Z9">
            <v>26897.999999999945</v>
          </cell>
          <cell r="AA9">
            <v>54569.000000000684</v>
          </cell>
          <cell r="AB9">
            <v>27017.000000000106</v>
          </cell>
          <cell r="AC9">
            <v>26526.999999999887</v>
          </cell>
          <cell r="AD9">
            <v>53544</v>
          </cell>
        </row>
        <row r="10">
          <cell r="R10" t="str">
            <v>East of England</v>
          </cell>
          <cell r="S10">
            <v>25270.000000000073</v>
          </cell>
          <cell r="T10">
            <v>26354.999999999927</v>
          </cell>
          <cell r="U10">
            <v>51624.999999999935</v>
          </cell>
          <cell r="V10">
            <v>23746.99999999992</v>
          </cell>
          <cell r="W10">
            <v>25789.999999999927</v>
          </cell>
          <cell r="X10">
            <v>49537</v>
          </cell>
          <cell r="Y10">
            <v>27761.000000000084</v>
          </cell>
          <cell r="Z10">
            <v>27186</v>
          </cell>
          <cell r="AA10">
            <v>54946.999999999789</v>
          </cell>
          <cell r="AB10">
            <v>27528</v>
          </cell>
          <cell r="AC10">
            <v>26990.000000000062</v>
          </cell>
          <cell r="AD10">
            <v>54518.000000000204</v>
          </cell>
        </row>
        <row r="11">
          <cell r="R11" t="str">
            <v>London</v>
          </cell>
          <cell r="S11">
            <v>32193.000000000138</v>
          </cell>
          <cell r="T11">
            <v>33994.999999999694</v>
          </cell>
          <cell r="U11">
            <v>66188</v>
          </cell>
          <cell r="V11">
            <v>30007.00000000012</v>
          </cell>
          <cell r="W11">
            <v>33091</v>
          </cell>
          <cell r="X11">
            <v>63097.999999999796</v>
          </cell>
          <cell r="Y11">
            <v>35943.000000000204</v>
          </cell>
          <cell r="Z11">
            <v>35591.999999999782</v>
          </cell>
          <cell r="AA11">
            <v>71534.999999999476</v>
          </cell>
          <cell r="AB11">
            <v>34844</v>
          </cell>
          <cell r="AC11">
            <v>34871.000000000175</v>
          </cell>
          <cell r="AD11">
            <v>69715.000000000204</v>
          </cell>
        </row>
        <row r="12">
          <cell r="R12" t="str">
            <v>South East</v>
          </cell>
          <cell r="S12">
            <v>35951</v>
          </cell>
          <cell r="T12">
            <v>37729.000000000087</v>
          </cell>
          <cell r="U12">
            <v>73679.999999999345</v>
          </cell>
          <cell r="V12">
            <v>33972.000000000051</v>
          </cell>
          <cell r="W12">
            <v>37063.000000000124</v>
          </cell>
          <cell r="X12">
            <v>71034.999999999534</v>
          </cell>
          <cell r="Y12">
            <v>39892</v>
          </cell>
          <cell r="Z12">
            <v>39156.999999999804</v>
          </cell>
          <cell r="AA12">
            <v>79048.999999999694</v>
          </cell>
          <cell r="AB12">
            <v>39821.000000000073</v>
          </cell>
          <cell r="AC12">
            <v>39182.999999999869</v>
          </cell>
          <cell r="AD12">
            <v>79004.000000001251</v>
          </cell>
        </row>
        <row r="13">
          <cell r="R13" t="str">
            <v>South West</v>
          </cell>
          <cell r="S13">
            <v>21250.000000000065</v>
          </cell>
          <cell r="T13">
            <v>22301.000000000055</v>
          </cell>
          <cell r="U13">
            <v>43551.000000000087</v>
          </cell>
          <cell r="V13">
            <v>20031</v>
          </cell>
          <cell r="W13">
            <v>21869</v>
          </cell>
          <cell r="X13">
            <v>41899.99999999976</v>
          </cell>
          <cell r="Y13">
            <v>23686.00000000012</v>
          </cell>
          <cell r="Z13">
            <v>23149.000000000116</v>
          </cell>
          <cell r="AA13">
            <v>46835.000000000371</v>
          </cell>
          <cell r="AB13">
            <v>23589.999999999924</v>
          </cell>
          <cell r="AC13">
            <v>23026</v>
          </cell>
          <cell r="AD13">
            <v>46615.999999999833</v>
          </cell>
        </row>
        <row r="14">
          <cell r="R14" t="str">
            <v>Total</v>
          </cell>
          <cell r="S14">
            <v>222334.99999999505</v>
          </cell>
          <cell r="T14">
            <v>233799</v>
          </cell>
          <cell r="U14">
            <v>456134</v>
          </cell>
          <cell r="V14">
            <v>208755.99999999881</v>
          </cell>
          <cell r="W14">
            <v>228493.00000000309</v>
          </cell>
          <cell r="X14">
            <v>437249.00000000268</v>
          </cell>
          <cell r="Y14">
            <v>246802.00000000186</v>
          </cell>
          <cell r="Z14">
            <v>242758.00000000212</v>
          </cell>
          <cell r="AA14">
            <v>489559.99999999208</v>
          </cell>
          <cell r="AB14">
            <v>243654.00000000454</v>
          </cell>
          <cell r="AC14">
            <v>240355.00000000079</v>
          </cell>
          <cell r="AD14">
            <v>484008.99999999383</v>
          </cell>
        </row>
        <row r="15">
          <cell r="R15" t="str">
            <v>City of London</v>
          </cell>
          <cell r="S15">
            <v>15</v>
          </cell>
          <cell r="T15">
            <v>13</v>
          </cell>
          <cell r="U15">
            <v>28</v>
          </cell>
          <cell r="V15">
            <v>15</v>
          </cell>
          <cell r="W15">
            <v>13</v>
          </cell>
          <cell r="X15">
            <v>28</v>
          </cell>
          <cell r="Y15">
            <v>15</v>
          </cell>
          <cell r="Z15">
            <v>13</v>
          </cell>
          <cell r="AA15">
            <v>28</v>
          </cell>
          <cell r="AB15">
            <v>15</v>
          </cell>
          <cell r="AC15">
            <v>13</v>
          </cell>
          <cell r="AD15">
            <v>28</v>
          </cell>
        </row>
        <row r="16">
          <cell r="R16" t="str">
            <v>Camden</v>
          </cell>
          <cell r="S16">
            <v>581</v>
          </cell>
          <cell r="T16">
            <v>584</v>
          </cell>
          <cell r="U16">
            <v>1165</v>
          </cell>
          <cell r="V16">
            <v>590</v>
          </cell>
          <cell r="W16">
            <v>604</v>
          </cell>
          <cell r="X16">
            <v>1194</v>
          </cell>
          <cell r="Y16">
            <v>680</v>
          </cell>
          <cell r="Z16">
            <v>609</v>
          </cell>
          <cell r="AA16">
            <v>1289</v>
          </cell>
          <cell r="AB16">
            <v>671.9999999999992</v>
          </cell>
          <cell r="AC16">
            <v>611</v>
          </cell>
          <cell r="AD16">
            <v>1283</v>
          </cell>
        </row>
        <row r="17">
          <cell r="R17" t="str">
            <v>Greenwich</v>
          </cell>
          <cell r="S17">
            <v>1015</v>
          </cell>
          <cell r="T17">
            <v>1034</v>
          </cell>
          <cell r="U17">
            <v>2049</v>
          </cell>
          <cell r="V17">
            <v>933.0000000000008</v>
          </cell>
          <cell r="W17">
            <v>1019</v>
          </cell>
          <cell r="X17">
            <v>1952</v>
          </cell>
          <cell r="Y17">
            <v>1174</v>
          </cell>
          <cell r="Z17">
            <v>1121</v>
          </cell>
          <cell r="AA17">
            <v>2295</v>
          </cell>
          <cell r="AB17">
            <v>1136</v>
          </cell>
          <cell r="AC17">
            <v>1097</v>
          </cell>
          <cell r="AD17">
            <v>2233</v>
          </cell>
        </row>
        <row r="18">
          <cell r="R18" t="str">
            <v>Hackney</v>
          </cell>
          <cell r="S18">
            <v>849</v>
          </cell>
          <cell r="T18">
            <v>876.99999999999875</v>
          </cell>
          <cell r="U18">
            <v>1726</v>
          </cell>
          <cell r="V18">
            <v>794</v>
          </cell>
          <cell r="W18">
            <v>853</v>
          </cell>
          <cell r="X18">
            <v>1647</v>
          </cell>
          <cell r="Y18">
            <v>961</v>
          </cell>
          <cell r="Z18">
            <v>942</v>
          </cell>
          <cell r="AA18">
            <v>1903</v>
          </cell>
          <cell r="AB18">
            <v>900</v>
          </cell>
          <cell r="AC18">
            <v>896.99999999999909</v>
          </cell>
          <cell r="AD18">
            <v>1797</v>
          </cell>
        </row>
        <row r="19">
          <cell r="R19" t="str">
            <v>Hammersmith and Fulham</v>
          </cell>
          <cell r="S19">
            <v>518</v>
          </cell>
          <cell r="T19">
            <v>487</v>
          </cell>
          <cell r="U19">
            <v>1005</v>
          </cell>
          <cell r="V19">
            <v>469</v>
          </cell>
          <cell r="W19">
            <v>471</v>
          </cell>
          <cell r="X19">
            <v>940</v>
          </cell>
          <cell r="Y19">
            <v>570</v>
          </cell>
          <cell r="Z19">
            <v>511</v>
          </cell>
          <cell r="AA19">
            <v>1081</v>
          </cell>
          <cell r="AB19">
            <v>573</v>
          </cell>
          <cell r="AC19">
            <v>514</v>
          </cell>
          <cell r="AD19">
            <v>1087</v>
          </cell>
        </row>
        <row r="20">
          <cell r="R20" t="str">
            <v>Islington</v>
          </cell>
          <cell r="S20">
            <v>702.99999999999898</v>
          </cell>
          <cell r="T20">
            <v>718</v>
          </cell>
          <cell r="U20">
            <v>1421</v>
          </cell>
          <cell r="V20">
            <v>648.0000000000008</v>
          </cell>
          <cell r="W20">
            <v>699</v>
          </cell>
          <cell r="X20">
            <v>1347</v>
          </cell>
          <cell r="Y20">
            <v>789.0000000000008</v>
          </cell>
          <cell r="Z20">
            <v>748.99999999999943</v>
          </cell>
          <cell r="AA20">
            <v>1538</v>
          </cell>
          <cell r="AB20">
            <v>772</v>
          </cell>
          <cell r="AC20">
            <v>731</v>
          </cell>
          <cell r="AD20">
            <v>1503</v>
          </cell>
        </row>
        <row r="21">
          <cell r="R21" t="str">
            <v>Kensington and Chelsea</v>
          </cell>
          <cell r="S21">
            <v>363</v>
          </cell>
          <cell r="T21">
            <v>372</v>
          </cell>
          <cell r="U21">
            <v>734.99999999999875</v>
          </cell>
          <cell r="V21">
            <v>342</v>
          </cell>
          <cell r="W21">
            <v>375</v>
          </cell>
          <cell r="X21">
            <v>717</v>
          </cell>
          <cell r="Y21">
            <v>409</v>
          </cell>
          <cell r="Z21">
            <v>401</v>
          </cell>
          <cell r="AA21">
            <v>810.00000000000091</v>
          </cell>
          <cell r="AB21">
            <v>384</v>
          </cell>
          <cell r="AC21">
            <v>388</v>
          </cell>
          <cell r="AD21">
            <v>771.99999999999943</v>
          </cell>
        </row>
        <row r="22">
          <cell r="R22" t="str">
            <v>Lambeth</v>
          </cell>
          <cell r="S22">
            <v>962</v>
          </cell>
          <cell r="T22">
            <v>1061</v>
          </cell>
          <cell r="U22">
            <v>2023</v>
          </cell>
          <cell r="V22">
            <v>909</v>
          </cell>
          <cell r="W22">
            <v>1048</v>
          </cell>
          <cell r="X22">
            <v>1957</v>
          </cell>
          <cell r="Y22">
            <v>1075</v>
          </cell>
          <cell r="Z22">
            <v>1112</v>
          </cell>
          <cell r="AA22">
            <v>2187</v>
          </cell>
          <cell r="AB22">
            <v>1051</v>
          </cell>
          <cell r="AC22">
            <v>1109</v>
          </cell>
          <cell r="AD22">
            <v>2160</v>
          </cell>
        </row>
        <row r="23">
          <cell r="R23" t="str">
            <v>Lewisham</v>
          </cell>
          <cell r="S23">
            <v>1055</v>
          </cell>
          <cell r="T23">
            <v>1171</v>
          </cell>
          <cell r="U23">
            <v>2226</v>
          </cell>
          <cell r="V23">
            <v>960.00000000000148</v>
          </cell>
          <cell r="W23">
            <v>1146</v>
          </cell>
          <cell r="X23">
            <v>2106</v>
          </cell>
          <cell r="Y23">
            <v>1226</v>
          </cell>
          <cell r="Z23">
            <v>1234</v>
          </cell>
          <cell r="AA23">
            <v>2459.9999999999945</v>
          </cell>
          <cell r="AB23">
            <v>1167</v>
          </cell>
          <cell r="AC23">
            <v>1203</v>
          </cell>
          <cell r="AD23">
            <v>2370</v>
          </cell>
        </row>
        <row r="24">
          <cell r="R24" t="str">
            <v>Southwark</v>
          </cell>
          <cell r="S24">
            <v>1032</v>
          </cell>
          <cell r="T24">
            <v>1178</v>
          </cell>
          <cell r="U24">
            <v>2210</v>
          </cell>
          <cell r="V24">
            <v>933</v>
          </cell>
          <cell r="W24">
            <v>1132</v>
          </cell>
          <cell r="X24">
            <v>2065</v>
          </cell>
          <cell r="Y24">
            <v>1188</v>
          </cell>
          <cell r="Z24">
            <v>1221</v>
          </cell>
          <cell r="AA24">
            <v>2409</v>
          </cell>
          <cell r="AB24">
            <v>1109</v>
          </cell>
          <cell r="AC24">
            <v>1178</v>
          </cell>
          <cell r="AD24">
            <v>2287</v>
          </cell>
        </row>
        <row r="25">
          <cell r="R25" t="str">
            <v>Tower Hamlets</v>
          </cell>
          <cell r="S25">
            <v>1136</v>
          </cell>
          <cell r="T25">
            <v>1152</v>
          </cell>
          <cell r="U25">
            <v>2288</v>
          </cell>
          <cell r="V25">
            <v>1060</v>
          </cell>
          <cell r="W25">
            <v>1128</v>
          </cell>
          <cell r="X25">
            <v>2188</v>
          </cell>
          <cell r="Y25">
            <v>1268</v>
          </cell>
          <cell r="Z25">
            <v>1209</v>
          </cell>
          <cell r="AA25">
            <v>2477</v>
          </cell>
          <cell r="AB25">
            <v>1214</v>
          </cell>
          <cell r="AC25">
            <v>1163</v>
          </cell>
          <cell r="AD25">
            <v>2377</v>
          </cell>
        </row>
        <row r="26">
          <cell r="R26" t="str">
            <v>Wandsworth</v>
          </cell>
          <cell r="S26">
            <v>878</v>
          </cell>
          <cell r="T26">
            <v>907.9999999999992</v>
          </cell>
          <cell r="U26">
            <v>1786</v>
          </cell>
          <cell r="V26">
            <v>816</v>
          </cell>
          <cell r="W26">
            <v>886</v>
          </cell>
          <cell r="X26">
            <v>1702</v>
          </cell>
          <cell r="Y26">
            <v>991</v>
          </cell>
          <cell r="Z26">
            <v>947.99999999999909</v>
          </cell>
          <cell r="AA26">
            <v>1939</v>
          </cell>
          <cell r="AB26">
            <v>955.00000000000068</v>
          </cell>
          <cell r="AC26">
            <v>930.99999999999932</v>
          </cell>
          <cell r="AD26">
            <v>1886</v>
          </cell>
        </row>
        <row r="27">
          <cell r="R27" t="str">
            <v>Westminster</v>
          </cell>
          <cell r="S27">
            <v>586</v>
          </cell>
          <cell r="T27">
            <v>587.00000000000057</v>
          </cell>
          <cell r="U27">
            <v>1173</v>
          </cell>
          <cell r="V27">
            <v>537</v>
          </cell>
          <cell r="W27">
            <v>580</v>
          </cell>
          <cell r="X27">
            <v>1117</v>
          </cell>
          <cell r="Y27">
            <v>646</v>
          </cell>
          <cell r="Z27">
            <v>609</v>
          </cell>
          <cell r="AA27">
            <v>1255</v>
          </cell>
          <cell r="AB27">
            <v>613</v>
          </cell>
          <cell r="AC27">
            <v>595</v>
          </cell>
          <cell r="AD27">
            <v>1208</v>
          </cell>
        </row>
        <row r="28">
          <cell r="R28" t="str">
            <v>Barking and Dagenham</v>
          </cell>
          <cell r="S28">
            <v>887</v>
          </cell>
          <cell r="T28">
            <v>979</v>
          </cell>
          <cell r="U28">
            <v>1866</v>
          </cell>
          <cell r="V28">
            <v>853.00000000000068</v>
          </cell>
          <cell r="W28">
            <v>981.99999999999943</v>
          </cell>
          <cell r="X28">
            <v>1835</v>
          </cell>
          <cell r="Y28">
            <v>1047</v>
          </cell>
          <cell r="Z28">
            <v>1071</v>
          </cell>
          <cell r="AA28">
            <v>2118</v>
          </cell>
          <cell r="AB28">
            <v>974</v>
          </cell>
          <cell r="AC28">
            <v>1009</v>
          </cell>
          <cell r="AD28">
            <v>1983</v>
          </cell>
        </row>
        <row r="29">
          <cell r="R29" t="str">
            <v>Barnet</v>
          </cell>
          <cell r="S29">
            <v>1373</v>
          </cell>
          <cell r="T29">
            <v>1571</v>
          </cell>
          <cell r="U29">
            <v>2944.000000000005</v>
          </cell>
          <cell r="V29">
            <v>1301</v>
          </cell>
          <cell r="W29">
            <v>1540</v>
          </cell>
          <cell r="X29">
            <v>2840.999999999995</v>
          </cell>
          <cell r="Y29">
            <v>1542</v>
          </cell>
          <cell r="Z29">
            <v>1602</v>
          </cell>
          <cell r="AA29">
            <v>3144</v>
          </cell>
          <cell r="AB29">
            <v>1521</v>
          </cell>
          <cell r="AC29">
            <v>1616</v>
          </cell>
          <cell r="AD29">
            <v>3137.0000000000064</v>
          </cell>
        </row>
        <row r="30">
          <cell r="R30" t="str">
            <v>Bexley</v>
          </cell>
          <cell r="S30">
            <v>1090</v>
          </cell>
          <cell r="T30">
            <v>1207</v>
          </cell>
          <cell r="U30">
            <v>2297</v>
          </cell>
          <cell r="V30">
            <v>986.00000000000102</v>
          </cell>
          <cell r="W30">
            <v>1161</v>
          </cell>
          <cell r="X30">
            <v>2147</v>
          </cell>
          <cell r="Y30">
            <v>1181</v>
          </cell>
          <cell r="Z30">
            <v>1246</v>
          </cell>
          <cell r="AA30">
            <v>2427</v>
          </cell>
          <cell r="AB30">
            <v>1165</v>
          </cell>
          <cell r="AC30">
            <v>1223</v>
          </cell>
          <cell r="AD30">
            <v>2388</v>
          </cell>
        </row>
        <row r="31">
          <cell r="R31" t="str">
            <v>Brent</v>
          </cell>
          <cell r="S31">
            <v>1210</v>
          </cell>
          <cell r="T31">
            <v>1245</v>
          </cell>
          <cell r="U31">
            <v>2455</v>
          </cell>
          <cell r="V31">
            <v>1134</v>
          </cell>
          <cell r="W31">
            <v>1210</v>
          </cell>
          <cell r="X31">
            <v>2344</v>
          </cell>
          <cell r="Y31">
            <v>1338</v>
          </cell>
          <cell r="Z31">
            <v>1305</v>
          </cell>
          <cell r="AA31">
            <v>2643</v>
          </cell>
          <cell r="AB31">
            <v>1328</v>
          </cell>
          <cell r="AC31">
            <v>1287</v>
          </cell>
          <cell r="AD31">
            <v>2615</v>
          </cell>
        </row>
        <row r="32">
          <cell r="R32" t="str">
            <v>Bromley</v>
          </cell>
          <cell r="S32">
            <v>1347</v>
          </cell>
          <cell r="T32">
            <v>1470</v>
          </cell>
          <cell r="U32">
            <v>2817</v>
          </cell>
          <cell r="V32">
            <v>1250</v>
          </cell>
          <cell r="W32">
            <v>1434</v>
          </cell>
          <cell r="X32">
            <v>2684</v>
          </cell>
          <cell r="Y32">
            <v>1481</v>
          </cell>
          <cell r="Z32">
            <v>1523</v>
          </cell>
          <cell r="AA32">
            <v>3004</v>
          </cell>
          <cell r="AB32">
            <v>1478</v>
          </cell>
          <cell r="AC32">
            <v>1516</v>
          </cell>
          <cell r="AD32">
            <v>2994</v>
          </cell>
        </row>
        <row r="33">
          <cell r="R33" t="str">
            <v>Croydon</v>
          </cell>
          <cell r="S33">
            <v>1602</v>
          </cell>
          <cell r="T33">
            <v>1717</v>
          </cell>
          <cell r="U33">
            <v>3319</v>
          </cell>
          <cell r="V33">
            <v>1471</v>
          </cell>
          <cell r="W33">
            <v>1653</v>
          </cell>
          <cell r="X33">
            <v>3124</v>
          </cell>
          <cell r="Y33">
            <v>1756</v>
          </cell>
          <cell r="Z33">
            <v>1781</v>
          </cell>
          <cell r="AA33">
            <v>3537.000000000005</v>
          </cell>
          <cell r="AB33">
            <v>1697</v>
          </cell>
          <cell r="AC33">
            <v>1759</v>
          </cell>
          <cell r="AD33">
            <v>3456</v>
          </cell>
        </row>
        <row r="34">
          <cell r="R34" t="str">
            <v>Ealing</v>
          </cell>
          <cell r="S34">
            <v>1313</v>
          </cell>
          <cell r="T34">
            <v>1385</v>
          </cell>
          <cell r="U34">
            <v>2698</v>
          </cell>
          <cell r="V34">
            <v>1174</v>
          </cell>
          <cell r="W34">
            <v>1287</v>
          </cell>
          <cell r="X34">
            <v>2461</v>
          </cell>
          <cell r="Y34">
            <v>1469</v>
          </cell>
          <cell r="Z34">
            <v>1458</v>
          </cell>
          <cell r="AA34">
            <v>2927</v>
          </cell>
          <cell r="AB34">
            <v>1360</v>
          </cell>
          <cell r="AC34">
            <v>1343</v>
          </cell>
          <cell r="AD34">
            <v>2703</v>
          </cell>
        </row>
        <row r="35">
          <cell r="R35" t="str">
            <v>Enfield</v>
          </cell>
          <cell r="S35">
            <v>1435</v>
          </cell>
          <cell r="T35">
            <v>1524</v>
          </cell>
          <cell r="U35">
            <v>2959</v>
          </cell>
          <cell r="V35">
            <v>1365</v>
          </cell>
          <cell r="W35">
            <v>1486</v>
          </cell>
          <cell r="X35">
            <v>2850.9999999999936</v>
          </cell>
          <cell r="Y35">
            <v>1630</v>
          </cell>
          <cell r="Z35">
            <v>1623</v>
          </cell>
          <cell r="AA35">
            <v>3253</v>
          </cell>
          <cell r="AB35">
            <v>1578</v>
          </cell>
          <cell r="AC35">
            <v>1573</v>
          </cell>
          <cell r="AD35">
            <v>3151</v>
          </cell>
        </row>
        <row r="36">
          <cell r="R36" t="str">
            <v>Haringey</v>
          </cell>
          <cell r="S36">
            <v>1091</v>
          </cell>
          <cell r="T36">
            <v>1110</v>
          </cell>
          <cell r="U36">
            <v>2201</v>
          </cell>
          <cell r="V36">
            <v>1028</v>
          </cell>
          <cell r="W36">
            <v>1052</v>
          </cell>
          <cell r="X36">
            <v>2080</v>
          </cell>
          <cell r="Y36">
            <v>1233</v>
          </cell>
          <cell r="Z36">
            <v>1161</v>
          </cell>
          <cell r="AA36">
            <v>2394</v>
          </cell>
          <cell r="AB36">
            <v>1211</v>
          </cell>
          <cell r="AC36">
            <v>1150</v>
          </cell>
          <cell r="AD36">
            <v>2361</v>
          </cell>
        </row>
        <row r="37">
          <cell r="R37" t="str">
            <v>Harrow</v>
          </cell>
          <cell r="S37">
            <v>993.99999999999909</v>
          </cell>
          <cell r="T37">
            <v>986</v>
          </cell>
          <cell r="U37">
            <v>1980</v>
          </cell>
          <cell r="V37">
            <v>940.9999999999992</v>
          </cell>
          <cell r="W37">
            <v>952</v>
          </cell>
          <cell r="X37">
            <v>1893</v>
          </cell>
          <cell r="Y37">
            <v>1091</v>
          </cell>
          <cell r="Z37">
            <v>1025</v>
          </cell>
          <cell r="AA37">
            <v>2116</v>
          </cell>
          <cell r="AB37">
            <v>1054</v>
          </cell>
          <cell r="AC37">
            <v>1009</v>
          </cell>
          <cell r="AD37">
            <v>2063</v>
          </cell>
        </row>
        <row r="38">
          <cell r="R38" t="str">
            <v>Havering</v>
          </cell>
          <cell r="S38">
            <v>1100</v>
          </cell>
          <cell r="T38">
            <v>1149</v>
          </cell>
          <cell r="U38">
            <v>2249</v>
          </cell>
          <cell r="V38">
            <v>1026</v>
          </cell>
          <cell r="W38">
            <v>1110</v>
          </cell>
          <cell r="X38">
            <v>2136</v>
          </cell>
          <cell r="Y38">
            <v>1192</v>
          </cell>
          <cell r="Z38">
            <v>1155</v>
          </cell>
          <cell r="AA38">
            <v>2347</v>
          </cell>
          <cell r="AB38">
            <v>1179</v>
          </cell>
          <cell r="AC38">
            <v>1171</v>
          </cell>
          <cell r="AD38">
            <v>2350</v>
          </cell>
        </row>
        <row r="39">
          <cell r="R39" t="str">
            <v>Hillingdon</v>
          </cell>
          <cell r="S39">
            <v>1279</v>
          </cell>
          <cell r="T39">
            <v>1331</v>
          </cell>
          <cell r="U39">
            <v>2610</v>
          </cell>
          <cell r="V39">
            <v>1193</v>
          </cell>
          <cell r="W39">
            <v>1287</v>
          </cell>
          <cell r="X39">
            <v>2480</v>
          </cell>
          <cell r="Y39">
            <v>1392</v>
          </cell>
          <cell r="Z39">
            <v>1373</v>
          </cell>
          <cell r="AA39">
            <v>2765</v>
          </cell>
          <cell r="AB39">
            <v>1369</v>
          </cell>
          <cell r="AC39">
            <v>1384</v>
          </cell>
          <cell r="AD39">
            <v>2753</v>
          </cell>
        </row>
        <row r="40">
          <cell r="R40" t="str">
            <v>Hounslow</v>
          </cell>
          <cell r="S40">
            <v>972.99999999999807</v>
          </cell>
          <cell r="T40">
            <v>991.99999999999932</v>
          </cell>
          <cell r="U40">
            <v>1965</v>
          </cell>
          <cell r="V40">
            <v>926</v>
          </cell>
          <cell r="W40">
            <v>976.00000000000091</v>
          </cell>
          <cell r="X40">
            <v>1902</v>
          </cell>
          <cell r="Y40">
            <v>1055</v>
          </cell>
          <cell r="Z40">
            <v>1028</v>
          </cell>
          <cell r="AA40">
            <v>2083</v>
          </cell>
          <cell r="AB40">
            <v>1031</v>
          </cell>
          <cell r="AC40">
            <v>1018</v>
          </cell>
          <cell r="AD40">
            <v>2049</v>
          </cell>
        </row>
        <row r="41">
          <cell r="R41" t="str">
            <v>Kingston upon Thames</v>
          </cell>
          <cell r="S41">
            <v>623</v>
          </cell>
          <cell r="T41">
            <v>683</v>
          </cell>
          <cell r="U41">
            <v>1306</v>
          </cell>
          <cell r="V41">
            <v>592</v>
          </cell>
          <cell r="W41">
            <v>680</v>
          </cell>
          <cell r="X41">
            <v>1272</v>
          </cell>
          <cell r="Y41">
            <v>681</v>
          </cell>
          <cell r="Z41">
            <v>714</v>
          </cell>
          <cell r="AA41">
            <v>1395</v>
          </cell>
          <cell r="AB41">
            <v>674</v>
          </cell>
          <cell r="AC41">
            <v>698</v>
          </cell>
          <cell r="AD41">
            <v>1372</v>
          </cell>
        </row>
        <row r="42">
          <cell r="R42" t="str">
            <v>Merton</v>
          </cell>
          <cell r="S42">
            <v>752</v>
          </cell>
          <cell r="T42">
            <v>768.00000000000114</v>
          </cell>
          <cell r="U42">
            <v>1520</v>
          </cell>
          <cell r="V42">
            <v>668.0000000000008</v>
          </cell>
          <cell r="W42">
            <v>731</v>
          </cell>
          <cell r="X42">
            <v>1399</v>
          </cell>
          <cell r="Y42">
            <v>827.99999999999932</v>
          </cell>
          <cell r="Z42">
            <v>820</v>
          </cell>
          <cell r="AA42">
            <v>1648</v>
          </cell>
          <cell r="AB42">
            <v>833</v>
          </cell>
          <cell r="AC42">
            <v>808</v>
          </cell>
          <cell r="AD42">
            <v>1641</v>
          </cell>
        </row>
        <row r="43">
          <cell r="R43" t="str">
            <v>Newham</v>
          </cell>
          <cell r="S43">
            <v>1478</v>
          </cell>
          <cell r="T43">
            <v>1490</v>
          </cell>
          <cell r="U43">
            <v>2968</v>
          </cell>
          <cell r="V43">
            <v>1374</v>
          </cell>
          <cell r="W43">
            <v>1441</v>
          </cell>
          <cell r="X43">
            <v>2815</v>
          </cell>
          <cell r="Y43">
            <v>1721</v>
          </cell>
          <cell r="Z43">
            <v>1605</v>
          </cell>
          <cell r="AA43">
            <v>3326</v>
          </cell>
          <cell r="AB43">
            <v>1606</v>
          </cell>
          <cell r="AC43">
            <v>1522</v>
          </cell>
          <cell r="AD43">
            <v>3128</v>
          </cell>
        </row>
        <row r="44">
          <cell r="R44" t="str">
            <v>Redbridge</v>
          </cell>
          <cell r="S44">
            <v>1310</v>
          </cell>
          <cell r="T44">
            <v>1356</v>
          </cell>
          <cell r="U44">
            <v>2666</v>
          </cell>
          <cell r="V44">
            <v>1236</v>
          </cell>
          <cell r="W44">
            <v>1320</v>
          </cell>
          <cell r="X44">
            <v>2556</v>
          </cell>
          <cell r="Y44">
            <v>1415</v>
          </cell>
          <cell r="Z44">
            <v>1406</v>
          </cell>
          <cell r="AA44">
            <v>2821</v>
          </cell>
          <cell r="AB44">
            <v>1373</v>
          </cell>
          <cell r="AC44">
            <v>1375</v>
          </cell>
          <cell r="AD44">
            <v>2747.9999999999932</v>
          </cell>
        </row>
        <row r="45">
          <cell r="R45" t="str">
            <v>Richmond upon Thames</v>
          </cell>
          <cell r="S45">
            <v>763</v>
          </cell>
          <cell r="T45">
            <v>881</v>
          </cell>
          <cell r="U45">
            <v>1644</v>
          </cell>
          <cell r="V45">
            <v>731.00000000000057</v>
          </cell>
          <cell r="W45">
            <v>881</v>
          </cell>
          <cell r="X45">
            <v>1612</v>
          </cell>
          <cell r="Y45">
            <v>802</v>
          </cell>
          <cell r="Z45">
            <v>900</v>
          </cell>
          <cell r="AA45">
            <v>1702</v>
          </cell>
          <cell r="AB45">
            <v>798</v>
          </cell>
          <cell r="AC45">
            <v>897.00000000000057</v>
          </cell>
          <cell r="AD45">
            <v>1695</v>
          </cell>
        </row>
        <row r="46">
          <cell r="R46" t="str">
            <v>Sutton</v>
          </cell>
          <cell r="S46">
            <v>807</v>
          </cell>
          <cell r="T46">
            <v>830</v>
          </cell>
          <cell r="U46">
            <v>1637</v>
          </cell>
          <cell r="V46">
            <v>746</v>
          </cell>
          <cell r="W46">
            <v>809</v>
          </cell>
          <cell r="X46">
            <v>1555</v>
          </cell>
          <cell r="Y46">
            <v>884.00000000000068</v>
          </cell>
          <cell r="Z46">
            <v>870</v>
          </cell>
          <cell r="AA46">
            <v>1754</v>
          </cell>
          <cell r="AB46">
            <v>853</v>
          </cell>
          <cell r="AC46">
            <v>848</v>
          </cell>
          <cell r="AD46">
            <v>1701</v>
          </cell>
        </row>
        <row r="47">
          <cell r="R47" t="str">
            <v>Waltham Forest</v>
          </cell>
          <cell r="S47">
            <v>1073</v>
          </cell>
          <cell r="T47">
            <v>1179</v>
          </cell>
          <cell r="U47">
            <v>2252</v>
          </cell>
          <cell r="V47">
            <v>1006</v>
          </cell>
          <cell r="W47">
            <v>1145</v>
          </cell>
          <cell r="X47">
            <v>2151</v>
          </cell>
          <cell r="Y47">
            <v>1213</v>
          </cell>
          <cell r="Z47">
            <v>1247</v>
          </cell>
          <cell r="AA47">
            <v>2460</v>
          </cell>
          <cell r="AB47">
            <v>1201</v>
          </cell>
          <cell r="AC47">
            <v>1235</v>
          </cell>
          <cell r="AD47">
            <v>2436</v>
          </cell>
        </row>
        <row r="48">
          <cell r="R48" t="str">
            <v>Birmingham</v>
          </cell>
          <cell r="S48">
            <v>5065.9999999999818</v>
          </cell>
          <cell r="T48">
            <v>5248.0000000000109</v>
          </cell>
          <cell r="U48">
            <v>10313.999999999922</v>
          </cell>
          <cell r="V48">
            <v>4644</v>
          </cell>
          <cell r="W48">
            <v>5054</v>
          </cell>
          <cell r="X48">
            <v>9698.0000000000109</v>
          </cell>
          <cell r="Y48">
            <v>5702.0000000000127</v>
          </cell>
          <cell r="Z48">
            <v>5470</v>
          </cell>
          <cell r="AA48">
            <v>11172</v>
          </cell>
          <cell r="AB48">
            <v>5455.9999999999909</v>
          </cell>
          <cell r="AC48">
            <v>5338.9999999999909</v>
          </cell>
          <cell r="AD48">
            <v>10795</v>
          </cell>
        </row>
        <row r="49">
          <cell r="R49" t="str">
            <v>Coventry</v>
          </cell>
          <cell r="S49">
            <v>1350</v>
          </cell>
          <cell r="T49">
            <v>1459</v>
          </cell>
          <cell r="U49">
            <v>2809</v>
          </cell>
          <cell r="V49">
            <v>1258</v>
          </cell>
          <cell r="W49">
            <v>1434</v>
          </cell>
          <cell r="X49">
            <v>2692</v>
          </cell>
          <cell r="Y49">
            <v>1522</v>
          </cell>
          <cell r="Z49">
            <v>1530</v>
          </cell>
          <cell r="AA49">
            <v>3052</v>
          </cell>
          <cell r="AB49">
            <v>1502</v>
          </cell>
          <cell r="AC49">
            <v>1533</v>
          </cell>
          <cell r="AD49">
            <v>3035</v>
          </cell>
        </row>
        <row r="50">
          <cell r="R50" t="str">
            <v>Dudley</v>
          </cell>
          <cell r="S50">
            <v>1448</v>
          </cell>
          <cell r="T50">
            <v>1497</v>
          </cell>
          <cell r="U50">
            <v>2945</v>
          </cell>
          <cell r="V50">
            <v>1360</v>
          </cell>
          <cell r="W50">
            <v>1451</v>
          </cell>
          <cell r="X50">
            <v>2811</v>
          </cell>
          <cell r="Y50">
            <v>1594</v>
          </cell>
          <cell r="Z50">
            <v>1540</v>
          </cell>
          <cell r="AA50">
            <v>3134</v>
          </cell>
          <cell r="AB50">
            <v>1566</v>
          </cell>
          <cell r="AC50">
            <v>1530</v>
          </cell>
          <cell r="AD50">
            <v>3096</v>
          </cell>
        </row>
        <row r="51">
          <cell r="R51" t="str">
            <v>Sandwell</v>
          </cell>
          <cell r="S51">
            <v>1387</v>
          </cell>
          <cell r="T51">
            <v>1472</v>
          </cell>
          <cell r="U51">
            <v>2859</v>
          </cell>
          <cell r="V51">
            <v>1267</v>
          </cell>
          <cell r="W51">
            <v>1411</v>
          </cell>
          <cell r="X51">
            <v>2678</v>
          </cell>
          <cell r="Y51">
            <v>1592</v>
          </cell>
          <cell r="Z51">
            <v>1558</v>
          </cell>
          <cell r="AA51">
            <v>3150</v>
          </cell>
          <cell r="AB51">
            <v>1515</v>
          </cell>
          <cell r="AC51">
            <v>1496</v>
          </cell>
          <cell r="AD51">
            <v>3011</v>
          </cell>
        </row>
        <row r="52">
          <cell r="R52" t="str">
            <v>Solihull</v>
          </cell>
          <cell r="S52">
            <v>1095</v>
          </cell>
          <cell r="T52">
            <v>1107</v>
          </cell>
          <cell r="U52">
            <v>2202</v>
          </cell>
          <cell r="V52">
            <v>1046</v>
          </cell>
          <cell r="W52">
            <v>1080</v>
          </cell>
          <cell r="X52">
            <v>2126</v>
          </cell>
          <cell r="Y52">
            <v>1168</v>
          </cell>
          <cell r="Z52">
            <v>1128</v>
          </cell>
          <cell r="AA52">
            <v>2296</v>
          </cell>
          <cell r="AB52">
            <v>1150</v>
          </cell>
          <cell r="AC52">
            <v>1114</v>
          </cell>
          <cell r="AD52">
            <v>2264</v>
          </cell>
        </row>
        <row r="53">
          <cell r="R53" t="str">
            <v>Walsall</v>
          </cell>
          <cell r="S53">
            <v>1390</v>
          </cell>
          <cell r="T53">
            <v>1403</v>
          </cell>
          <cell r="U53">
            <v>2793</v>
          </cell>
          <cell r="V53">
            <v>1264</v>
          </cell>
          <cell r="W53">
            <v>1351</v>
          </cell>
          <cell r="X53">
            <v>2615</v>
          </cell>
          <cell r="Y53">
            <v>1487</v>
          </cell>
          <cell r="Z53">
            <v>1418</v>
          </cell>
          <cell r="AA53">
            <v>2904.9999999999941</v>
          </cell>
          <cell r="AB53">
            <v>1466</v>
          </cell>
          <cell r="AC53">
            <v>1406</v>
          </cell>
          <cell r="AD53">
            <v>2872</v>
          </cell>
        </row>
        <row r="54">
          <cell r="R54" t="str">
            <v>Wolverhampton</v>
          </cell>
          <cell r="S54">
            <v>1032</v>
          </cell>
          <cell r="T54">
            <v>1106</v>
          </cell>
          <cell r="U54">
            <v>2138</v>
          </cell>
          <cell r="V54">
            <v>960.00000000000114</v>
          </cell>
          <cell r="W54">
            <v>1080</v>
          </cell>
          <cell r="X54">
            <v>2040.000000000007</v>
          </cell>
          <cell r="Y54">
            <v>1178</v>
          </cell>
          <cell r="Z54">
            <v>1162</v>
          </cell>
          <cell r="AA54">
            <v>2340</v>
          </cell>
          <cell r="AB54">
            <v>1165</v>
          </cell>
          <cell r="AC54">
            <v>1139</v>
          </cell>
          <cell r="AD54">
            <v>2304</v>
          </cell>
        </row>
        <row r="55">
          <cell r="R55" t="str">
            <v>Knowsley</v>
          </cell>
          <cell r="S55">
            <v>657</v>
          </cell>
          <cell r="T55">
            <v>714.0000000000008</v>
          </cell>
          <cell r="U55">
            <v>1371</v>
          </cell>
          <cell r="V55">
            <v>617</v>
          </cell>
          <cell r="W55">
            <v>680.00000000000057</v>
          </cell>
          <cell r="X55">
            <v>1297</v>
          </cell>
          <cell r="Y55">
            <v>761</v>
          </cell>
          <cell r="Z55">
            <v>769</v>
          </cell>
          <cell r="AA55">
            <v>1530</v>
          </cell>
          <cell r="AB55">
            <v>759</v>
          </cell>
          <cell r="AC55">
            <v>740</v>
          </cell>
          <cell r="AD55">
            <v>1499</v>
          </cell>
        </row>
        <row r="56">
          <cell r="R56" t="str">
            <v>Liverpool</v>
          </cell>
          <cell r="S56">
            <v>1814</v>
          </cell>
          <cell r="T56">
            <v>1944</v>
          </cell>
          <cell r="U56">
            <v>3758</v>
          </cell>
          <cell r="V56">
            <v>1675</v>
          </cell>
          <cell r="W56">
            <v>1863</v>
          </cell>
          <cell r="X56">
            <v>3538.0000000000091</v>
          </cell>
          <cell r="Y56">
            <v>2067</v>
          </cell>
          <cell r="Z56">
            <v>2049</v>
          </cell>
          <cell r="AA56">
            <v>4116</v>
          </cell>
          <cell r="AB56">
            <v>1988</v>
          </cell>
          <cell r="AC56">
            <v>1991</v>
          </cell>
          <cell r="AD56">
            <v>3979</v>
          </cell>
        </row>
        <row r="57">
          <cell r="R57" t="str">
            <v>St. Helens</v>
          </cell>
          <cell r="S57">
            <v>836</v>
          </cell>
          <cell r="T57">
            <v>829</v>
          </cell>
          <cell r="U57">
            <v>1665</v>
          </cell>
          <cell r="V57">
            <v>795.99999999999932</v>
          </cell>
          <cell r="W57">
            <v>817.00000000000091</v>
          </cell>
          <cell r="X57">
            <v>1613</v>
          </cell>
          <cell r="Y57">
            <v>924</v>
          </cell>
          <cell r="Z57">
            <v>855</v>
          </cell>
          <cell r="AA57">
            <v>1779</v>
          </cell>
          <cell r="AB57">
            <v>903</v>
          </cell>
          <cell r="AC57">
            <v>842.99999999999943</v>
          </cell>
          <cell r="AD57">
            <v>1746</v>
          </cell>
        </row>
        <row r="58">
          <cell r="R58" t="str">
            <v>Sefton</v>
          </cell>
          <cell r="S58">
            <v>1193</v>
          </cell>
          <cell r="T58">
            <v>1266</v>
          </cell>
          <cell r="U58">
            <v>2459</v>
          </cell>
          <cell r="V58">
            <v>1114</v>
          </cell>
          <cell r="W58">
            <v>1242</v>
          </cell>
          <cell r="X58">
            <v>2355.9999999999918</v>
          </cell>
          <cell r="Y58">
            <v>1329</v>
          </cell>
          <cell r="Z58">
            <v>1314</v>
          </cell>
          <cell r="AA58">
            <v>2643</v>
          </cell>
          <cell r="AB58">
            <v>1309</v>
          </cell>
          <cell r="AC58">
            <v>1303</v>
          </cell>
          <cell r="AD58">
            <v>2612</v>
          </cell>
        </row>
        <row r="59">
          <cell r="R59" t="str">
            <v>Wirral</v>
          </cell>
          <cell r="S59">
            <v>1323</v>
          </cell>
          <cell r="T59">
            <v>1538</v>
          </cell>
          <cell r="U59">
            <v>2861</v>
          </cell>
          <cell r="V59">
            <v>1232</v>
          </cell>
          <cell r="W59">
            <v>1509</v>
          </cell>
          <cell r="X59">
            <v>2741.0000000000068</v>
          </cell>
          <cell r="Y59">
            <v>1445</v>
          </cell>
          <cell r="Z59">
            <v>1586</v>
          </cell>
          <cell r="AA59">
            <v>3031</v>
          </cell>
          <cell r="AB59">
            <v>1478</v>
          </cell>
          <cell r="AC59">
            <v>1630</v>
          </cell>
          <cell r="AD59">
            <v>3107.9999999999936</v>
          </cell>
        </row>
        <row r="60">
          <cell r="R60" t="str">
            <v>Bolton</v>
          </cell>
          <cell r="S60">
            <v>1359</v>
          </cell>
          <cell r="T60">
            <v>1347</v>
          </cell>
          <cell r="U60">
            <v>2706</v>
          </cell>
          <cell r="V60">
            <v>1285</v>
          </cell>
          <cell r="W60">
            <v>1291</v>
          </cell>
          <cell r="X60">
            <v>2575.9999999999923</v>
          </cell>
          <cell r="Y60">
            <v>1488</v>
          </cell>
          <cell r="Z60">
            <v>1377</v>
          </cell>
          <cell r="AA60">
            <v>2865</v>
          </cell>
          <cell r="AB60">
            <v>1463</v>
          </cell>
          <cell r="AC60">
            <v>1362</v>
          </cell>
          <cell r="AD60">
            <v>2825</v>
          </cell>
        </row>
        <row r="61">
          <cell r="R61" t="str">
            <v>Bury</v>
          </cell>
          <cell r="S61">
            <v>841.00000000000148</v>
          </cell>
          <cell r="T61">
            <v>869.0000000000008</v>
          </cell>
          <cell r="U61">
            <v>1710</v>
          </cell>
          <cell r="V61">
            <v>753.0000000000008</v>
          </cell>
          <cell r="W61">
            <v>827</v>
          </cell>
          <cell r="X61">
            <v>1580</v>
          </cell>
          <cell r="Y61">
            <v>914</v>
          </cell>
          <cell r="Z61">
            <v>896</v>
          </cell>
          <cell r="AA61">
            <v>1810</v>
          </cell>
          <cell r="AB61">
            <v>910.99999999999875</v>
          </cell>
          <cell r="AC61">
            <v>870.00000000000102</v>
          </cell>
          <cell r="AD61">
            <v>1781</v>
          </cell>
        </row>
        <row r="62">
          <cell r="R62" t="str">
            <v>Manchester</v>
          </cell>
          <cell r="S62">
            <v>1731</v>
          </cell>
          <cell r="T62">
            <v>1892</v>
          </cell>
          <cell r="U62">
            <v>3623.0000000000068</v>
          </cell>
          <cell r="V62">
            <v>1558</v>
          </cell>
          <cell r="W62">
            <v>1823</v>
          </cell>
          <cell r="X62">
            <v>3381</v>
          </cell>
          <cell r="Y62">
            <v>2060</v>
          </cell>
          <cell r="Z62">
            <v>2026</v>
          </cell>
          <cell r="AA62">
            <v>4086</v>
          </cell>
          <cell r="AB62">
            <v>1969</v>
          </cell>
          <cell r="AC62">
            <v>1981</v>
          </cell>
          <cell r="AD62">
            <v>3949.9999999999945</v>
          </cell>
        </row>
        <row r="63">
          <cell r="R63" t="str">
            <v>Oldham</v>
          </cell>
          <cell r="S63">
            <v>1190</v>
          </cell>
          <cell r="T63">
            <v>1224</v>
          </cell>
          <cell r="U63">
            <v>2413.9999999999914</v>
          </cell>
          <cell r="V63">
            <v>1130</v>
          </cell>
          <cell r="W63">
            <v>1207</v>
          </cell>
          <cell r="X63">
            <v>2337</v>
          </cell>
          <cell r="Y63">
            <v>1320</v>
          </cell>
          <cell r="Z63">
            <v>1266</v>
          </cell>
          <cell r="AA63">
            <v>2586</v>
          </cell>
          <cell r="AB63">
            <v>1285</v>
          </cell>
          <cell r="AC63">
            <v>1248</v>
          </cell>
          <cell r="AD63">
            <v>2533</v>
          </cell>
        </row>
        <row r="64">
          <cell r="R64" t="str">
            <v>Rochdale</v>
          </cell>
          <cell r="S64">
            <v>997.99999999999932</v>
          </cell>
          <cell r="T64">
            <v>1046</v>
          </cell>
          <cell r="U64">
            <v>2044</v>
          </cell>
          <cell r="V64">
            <v>910.99999999999841</v>
          </cell>
          <cell r="W64">
            <v>1022</v>
          </cell>
          <cell r="X64">
            <v>1933</v>
          </cell>
          <cell r="Y64">
            <v>1090</v>
          </cell>
          <cell r="Z64">
            <v>1097</v>
          </cell>
          <cell r="AA64">
            <v>2187.0000000000055</v>
          </cell>
          <cell r="AB64">
            <v>1082</v>
          </cell>
          <cell r="AC64">
            <v>1077</v>
          </cell>
          <cell r="AD64">
            <v>2159</v>
          </cell>
        </row>
        <row r="65">
          <cell r="R65" t="str">
            <v>Salford</v>
          </cell>
          <cell r="S65">
            <v>933</v>
          </cell>
          <cell r="T65">
            <v>1023</v>
          </cell>
          <cell r="U65">
            <v>1956</v>
          </cell>
          <cell r="V65">
            <v>885.00000000000057</v>
          </cell>
          <cell r="W65">
            <v>1004</v>
          </cell>
          <cell r="X65">
            <v>1889</v>
          </cell>
          <cell r="Y65">
            <v>1018</v>
          </cell>
          <cell r="Z65">
            <v>1046</v>
          </cell>
          <cell r="AA65">
            <v>2064</v>
          </cell>
          <cell r="AB65">
            <v>987.99999999999932</v>
          </cell>
          <cell r="AC65">
            <v>1034</v>
          </cell>
          <cell r="AD65">
            <v>2022</v>
          </cell>
        </row>
        <row r="66">
          <cell r="R66" t="str">
            <v>Stockport</v>
          </cell>
          <cell r="S66">
            <v>1280</v>
          </cell>
          <cell r="T66">
            <v>1367</v>
          </cell>
          <cell r="U66">
            <v>2647</v>
          </cell>
          <cell r="V66">
            <v>1228</v>
          </cell>
          <cell r="W66">
            <v>1333</v>
          </cell>
          <cell r="X66">
            <v>2561</v>
          </cell>
          <cell r="Y66">
            <v>1387</v>
          </cell>
          <cell r="Z66">
            <v>1413</v>
          </cell>
          <cell r="AA66">
            <v>2800</v>
          </cell>
          <cell r="AB66">
            <v>1401</v>
          </cell>
          <cell r="AC66">
            <v>1421</v>
          </cell>
          <cell r="AD66">
            <v>2822.0000000000077</v>
          </cell>
        </row>
        <row r="67">
          <cell r="R67" t="str">
            <v>Tameside</v>
          </cell>
          <cell r="S67">
            <v>981.99999999999909</v>
          </cell>
          <cell r="T67">
            <v>1057</v>
          </cell>
          <cell r="U67">
            <v>2038.9999999999948</v>
          </cell>
          <cell r="V67">
            <v>918.00000000000091</v>
          </cell>
          <cell r="W67">
            <v>1035</v>
          </cell>
          <cell r="X67">
            <v>1953</v>
          </cell>
          <cell r="Y67">
            <v>1093</v>
          </cell>
          <cell r="Z67">
            <v>1088</v>
          </cell>
          <cell r="AA67">
            <v>2181</v>
          </cell>
          <cell r="AB67">
            <v>1049</v>
          </cell>
          <cell r="AC67">
            <v>1048</v>
          </cell>
          <cell r="AD67">
            <v>2097</v>
          </cell>
        </row>
        <row r="68">
          <cell r="R68" t="str">
            <v>Trafford</v>
          </cell>
          <cell r="S68">
            <v>1012</v>
          </cell>
          <cell r="T68">
            <v>1136</v>
          </cell>
          <cell r="U68">
            <v>2148</v>
          </cell>
          <cell r="V68">
            <v>950</v>
          </cell>
          <cell r="W68">
            <v>1117</v>
          </cell>
          <cell r="X68">
            <v>2067</v>
          </cell>
          <cell r="Y68">
            <v>1095</v>
          </cell>
          <cell r="Z68">
            <v>1163</v>
          </cell>
          <cell r="AA68">
            <v>2258</v>
          </cell>
          <cell r="AB68">
            <v>1084</v>
          </cell>
          <cell r="AC68">
            <v>1152</v>
          </cell>
          <cell r="AD68">
            <v>2236</v>
          </cell>
        </row>
        <row r="69">
          <cell r="R69" t="str">
            <v>Wigan</v>
          </cell>
          <cell r="S69">
            <v>1382</v>
          </cell>
          <cell r="T69">
            <v>1475</v>
          </cell>
          <cell r="U69">
            <v>2857</v>
          </cell>
          <cell r="V69">
            <v>1273</v>
          </cell>
          <cell r="W69">
            <v>1407</v>
          </cell>
          <cell r="X69">
            <v>2680</v>
          </cell>
          <cell r="Y69">
            <v>1538</v>
          </cell>
          <cell r="Z69">
            <v>1520</v>
          </cell>
          <cell r="AA69">
            <v>3058</v>
          </cell>
          <cell r="AB69">
            <v>1501</v>
          </cell>
          <cell r="AC69">
            <v>1499</v>
          </cell>
          <cell r="AD69">
            <v>3000</v>
          </cell>
        </row>
        <row r="70">
          <cell r="R70" t="str">
            <v>Barnsley</v>
          </cell>
          <cell r="S70">
            <v>861.00000000000091</v>
          </cell>
          <cell r="T70">
            <v>1045</v>
          </cell>
          <cell r="U70">
            <v>1906</v>
          </cell>
          <cell r="V70">
            <v>817</v>
          </cell>
          <cell r="W70">
            <v>1014</v>
          </cell>
          <cell r="X70">
            <v>1831</v>
          </cell>
          <cell r="Y70">
            <v>1012</v>
          </cell>
          <cell r="Z70">
            <v>1085</v>
          </cell>
          <cell r="AA70">
            <v>2097</v>
          </cell>
          <cell r="AB70">
            <v>986.99999999999943</v>
          </cell>
          <cell r="AC70">
            <v>1055</v>
          </cell>
          <cell r="AD70">
            <v>2042</v>
          </cell>
        </row>
        <row r="71">
          <cell r="R71" t="str">
            <v>Doncaster</v>
          </cell>
          <cell r="S71">
            <v>1241</v>
          </cell>
          <cell r="T71">
            <v>1356</v>
          </cell>
          <cell r="U71">
            <v>2597</v>
          </cell>
          <cell r="V71">
            <v>1129</v>
          </cell>
          <cell r="W71">
            <v>1307</v>
          </cell>
          <cell r="X71">
            <v>2436</v>
          </cell>
          <cell r="Y71">
            <v>1405</v>
          </cell>
          <cell r="Z71">
            <v>1405</v>
          </cell>
          <cell r="AA71">
            <v>2810</v>
          </cell>
          <cell r="AB71">
            <v>1408</v>
          </cell>
          <cell r="AC71">
            <v>1383</v>
          </cell>
          <cell r="AD71">
            <v>2791</v>
          </cell>
        </row>
        <row r="72">
          <cell r="R72" t="str">
            <v>Rotherham</v>
          </cell>
          <cell r="S72">
            <v>1084</v>
          </cell>
          <cell r="T72">
            <v>1292</v>
          </cell>
          <cell r="U72">
            <v>2376</v>
          </cell>
          <cell r="V72">
            <v>1037</v>
          </cell>
          <cell r="W72">
            <v>1289</v>
          </cell>
          <cell r="X72">
            <v>2326</v>
          </cell>
          <cell r="Y72">
            <v>1257</v>
          </cell>
          <cell r="Z72">
            <v>1361</v>
          </cell>
          <cell r="AA72">
            <v>2618</v>
          </cell>
          <cell r="AB72">
            <v>1256</v>
          </cell>
          <cell r="AC72">
            <v>1335</v>
          </cell>
          <cell r="AD72">
            <v>2591</v>
          </cell>
        </row>
        <row r="73">
          <cell r="R73" t="str">
            <v>Sheffield</v>
          </cell>
          <cell r="S73">
            <v>2072</v>
          </cell>
          <cell r="T73">
            <v>2190</v>
          </cell>
          <cell r="U73">
            <v>4261.9999999999854</v>
          </cell>
          <cell r="V73">
            <v>1962</v>
          </cell>
          <cell r="W73">
            <v>2148</v>
          </cell>
          <cell r="X73">
            <v>4110.0000000000136</v>
          </cell>
          <cell r="Y73">
            <v>2378</v>
          </cell>
          <cell r="Z73">
            <v>2320</v>
          </cell>
          <cell r="AA73">
            <v>4698</v>
          </cell>
          <cell r="AB73">
            <v>2304</v>
          </cell>
          <cell r="AC73">
            <v>2258</v>
          </cell>
          <cell r="AD73">
            <v>4562</v>
          </cell>
        </row>
        <row r="74">
          <cell r="R74" t="str">
            <v>Bradford</v>
          </cell>
          <cell r="S74">
            <v>2417.0000000000091</v>
          </cell>
          <cell r="T74">
            <v>2750</v>
          </cell>
          <cell r="U74">
            <v>5167.0000000000091</v>
          </cell>
          <cell r="V74">
            <v>2292</v>
          </cell>
          <cell r="W74">
            <v>2676.999999999995</v>
          </cell>
          <cell r="X74">
            <v>4969.0000000000118</v>
          </cell>
          <cell r="Y74">
            <v>2754</v>
          </cell>
          <cell r="Z74">
            <v>2837</v>
          </cell>
          <cell r="AA74">
            <v>5591</v>
          </cell>
          <cell r="AB74">
            <v>2700</v>
          </cell>
          <cell r="AC74">
            <v>2798</v>
          </cell>
          <cell r="AD74">
            <v>5497.9999999999945</v>
          </cell>
        </row>
        <row r="75">
          <cell r="R75" t="str">
            <v>Calderdale</v>
          </cell>
          <cell r="S75">
            <v>997.00000000000216</v>
          </cell>
          <cell r="T75">
            <v>1015</v>
          </cell>
          <cell r="U75">
            <v>2012</v>
          </cell>
          <cell r="V75">
            <v>949</v>
          </cell>
          <cell r="W75">
            <v>987.99999999999909</v>
          </cell>
          <cell r="X75">
            <v>1937</v>
          </cell>
          <cell r="Y75">
            <v>1101</v>
          </cell>
          <cell r="Z75">
            <v>1067</v>
          </cell>
          <cell r="AA75">
            <v>2168</v>
          </cell>
          <cell r="AB75">
            <v>1092</v>
          </cell>
          <cell r="AC75">
            <v>1049</v>
          </cell>
          <cell r="AD75">
            <v>2141</v>
          </cell>
        </row>
        <row r="76">
          <cell r="R76" t="str">
            <v>Kirklees</v>
          </cell>
          <cell r="S76">
            <v>1853</v>
          </cell>
          <cell r="T76">
            <v>2041</v>
          </cell>
          <cell r="U76">
            <v>3893.9999999999918</v>
          </cell>
          <cell r="V76">
            <v>1722</v>
          </cell>
          <cell r="W76">
            <v>1970</v>
          </cell>
          <cell r="X76">
            <v>3692</v>
          </cell>
          <cell r="Y76">
            <v>2035</v>
          </cell>
          <cell r="Z76">
            <v>2112</v>
          </cell>
          <cell r="AA76">
            <v>4146.9999999999945</v>
          </cell>
          <cell r="AB76">
            <v>2028</v>
          </cell>
          <cell r="AC76">
            <v>2097</v>
          </cell>
          <cell r="AD76">
            <v>4125.0000000000055</v>
          </cell>
        </row>
        <row r="77">
          <cell r="R77" t="str">
            <v>Leeds</v>
          </cell>
          <cell r="S77">
            <v>2940</v>
          </cell>
          <cell r="T77">
            <v>3126.0000000000055</v>
          </cell>
          <cell r="U77">
            <v>6066.0000000000246</v>
          </cell>
          <cell r="V77">
            <v>2704</v>
          </cell>
          <cell r="W77">
            <v>3030</v>
          </cell>
          <cell r="X77">
            <v>5734.0000000000109</v>
          </cell>
          <cell r="Y77">
            <v>3189</v>
          </cell>
          <cell r="Z77">
            <v>3234.0000000000073</v>
          </cell>
          <cell r="AA77">
            <v>6423.0000000000127</v>
          </cell>
          <cell r="AB77">
            <v>3146</v>
          </cell>
          <cell r="AC77">
            <v>3190.0000000000127</v>
          </cell>
          <cell r="AD77">
            <v>6336</v>
          </cell>
        </row>
        <row r="78">
          <cell r="R78" t="str">
            <v>Wakefield</v>
          </cell>
          <cell r="S78">
            <v>1435</v>
          </cell>
          <cell r="T78">
            <v>1432</v>
          </cell>
          <cell r="U78">
            <v>2867</v>
          </cell>
          <cell r="V78">
            <v>1337</v>
          </cell>
          <cell r="W78">
            <v>1382</v>
          </cell>
          <cell r="X78">
            <v>2719</v>
          </cell>
          <cell r="Y78">
            <v>1588</v>
          </cell>
          <cell r="Z78">
            <v>1477</v>
          </cell>
          <cell r="AA78">
            <v>3065</v>
          </cell>
          <cell r="AB78">
            <v>1563</v>
          </cell>
          <cell r="AC78">
            <v>1470</v>
          </cell>
          <cell r="AD78">
            <v>3033.0000000000086</v>
          </cell>
        </row>
        <row r="79">
          <cell r="R79" t="str">
            <v>Gateshead</v>
          </cell>
          <cell r="S79">
            <v>802.0000000000008</v>
          </cell>
          <cell r="T79">
            <v>793</v>
          </cell>
          <cell r="U79">
            <v>1595</v>
          </cell>
          <cell r="V79">
            <v>753.0000000000008</v>
          </cell>
          <cell r="W79">
            <v>784.00000000000102</v>
          </cell>
          <cell r="X79">
            <v>1537</v>
          </cell>
          <cell r="Y79">
            <v>881.9999999999992</v>
          </cell>
          <cell r="Z79">
            <v>834.99999999999864</v>
          </cell>
          <cell r="AA79">
            <v>1717</v>
          </cell>
          <cell r="AB79">
            <v>867</v>
          </cell>
          <cell r="AC79">
            <v>813</v>
          </cell>
          <cell r="AD79">
            <v>1680</v>
          </cell>
        </row>
        <row r="80">
          <cell r="R80" t="str">
            <v>Newcastle upon Tyne</v>
          </cell>
          <cell r="S80">
            <v>1006</v>
          </cell>
          <cell r="T80">
            <v>1065</v>
          </cell>
          <cell r="U80">
            <v>2071</v>
          </cell>
          <cell r="V80">
            <v>929.99999999999875</v>
          </cell>
          <cell r="W80">
            <v>1029</v>
          </cell>
          <cell r="X80">
            <v>1959</v>
          </cell>
          <cell r="Y80">
            <v>1143</v>
          </cell>
          <cell r="Z80">
            <v>1128</v>
          </cell>
          <cell r="AA80">
            <v>2271</v>
          </cell>
          <cell r="AB80">
            <v>1129</v>
          </cell>
          <cell r="AC80">
            <v>1107</v>
          </cell>
          <cell r="AD80">
            <v>2236</v>
          </cell>
        </row>
        <row r="81">
          <cell r="R81" t="str">
            <v>North Tyneside</v>
          </cell>
          <cell r="S81">
            <v>836.00000000000068</v>
          </cell>
          <cell r="T81">
            <v>883.00000000000057</v>
          </cell>
          <cell r="U81">
            <v>1719</v>
          </cell>
          <cell r="V81">
            <v>800</v>
          </cell>
          <cell r="W81">
            <v>851</v>
          </cell>
          <cell r="X81">
            <v>1651</v>
          </cell>
          <cell r="Y81">
            <v>911</v>
          </cell>
          <cell r="Z81">
            <v>891</v>
          </cell>
          <cell r="AA81">
            <v>1802</v>
          </cell>
          <cell r="AB81">
            <v>880.0000000000008</v>
          </cell>
          <cell r="AC81">
            <v>874</v>
          </cell>
          <cell r="AD81">
            <v>1754</v>
          </cell>
        </row>
        <row r="82">
          <cell r="R82" t="str">
            <v>South Tyneside</v>
          </cell>
          <cell r="S82">
            <v>575</v>
          </cell>
          <cell r="T82">
            <v>670</v>
          </cell>
          <cell r="U82">
            <v>1245</v>
          </cell>
          <cell r="V82">
            <v>536</v>
          </cell>
          <cell r="W82">
            <v>656</v>
          </cell>
          <cell r="X82">
            <v>1192</v>
          </cell>
          <cell r="Y82">
            <v>642</v>
          </cell>
          <cell r="Z82">
            <v>690</v>
          </cell>
          <cell r="AA82">
            <v>1332</v>
          </cell>
          <cell r="AB82">
            <v>641</v>
          </cell>
          <cell r="AC82">
            <v>696</v>
          </cell>
          <cell r="AD82">
            <v>1337</v>
          </cell>
        </row>
        <row r="83">
          <cell r="R83" t="str">
            <v>Sunderland</v>
          </cell>
          <cell r="S83">
            <v>1202</v>
          </cell>
          <cell r="T83">
            <v>1225</v>
          </cell>
          <cell r="U83">
            <v>2426.9999999999941</v>
          </cell>
          <cell r="V83">
            <v>1090</v>
          </cell>
          <cell r="W83">
            <v>1164</v>
          </cell>
          <cell r="X83">
            <v>2254</v>
          </cell>
          <cell r="Y83">
            <v>1343</v>
          </cell>
          <cell r="Z83">
            <v>1261</v>
          </cell>
          <cell r="AA83">
            <v>2604</v>
          </cell>
          <cell r="AB83">
            <v>1311</v>
          </cell>
          <cell r="AC83">
            <v>1224</v>
          </cell>
          <cell r="AD83">
            <v>2535</v>
          </cell>
        </row>
        <row r="84">
          <cell r="R84" t="str">
            <v>Isles of Scilly</v>
          </cell>
          <cell r="S84">
            <v>8</v>
          </cell>
          <cell r="T84">
            <v>12</v>
          </cell>
          <cell r="U84">
            <v>20</v>
          </cell>
          <cell r="V84">
            <v>9</v>
          </cell>
          <cell r="W84">
            <v>13</v>
          </cell>
          <cell r="X84">
            <v>22</v>
          </cell>
          <cell r="Y84">
            <v>10</v>
          </cell>
          <cell r="Z84">
            <v>13</v>
          </cell>
          <cell r="AA84">
            <v>23</v>
          </cell>
          <cell r="AB84">
            <v>10</v>
          </cell>
          <cell r="AC84">
            <v>12</v>
          </cell>
          <cell r="AD84">
            <v>22</v>
          </cell>
        </row>
        <row r="85">
          <cell r="R85" t="str">
            <v>Bath and North East Somerset</v>
          </cell>
          <cell r="S85">
            <v>714</v>
          </cell>
          <cell r="T85">
            <v>725</v>
          </cell>
          <cell r="U85">
            <v>1439</v>
          </cell>
          <cell r="V85">
            <v>685.99999999999932</v>
          </cell>
          <cell r="W85">
            <v>716</v>
          </cell>
          <cell r="X85">
            <v>1402</v>
          </cell>
          <cell r="Y85">
            <v>778</v>
          </cell>
          <cell r="Z85">
            <v>743</v>
          </cell>
          <cell r="AA85">
            <v>1521</v>
          </cell>
          <cell r="AB85">
            <v>781.00000000000057</v>
          </cell>
          <cell r="AC85">
            <v>744</v>
          </cell>
          <cell r="AD85">
            <v>1525</v>
          </cell>
        </row>
        <row r="86">
          <cell r="R86" t="str">
            <v>Bristol,City of</v>
          </cell>
          <cell r="S86">
            <v>1459</v>
          </cell>
          <cell r="T86">
            <v>1630</v>
          </cell>
          <cell r="U86">
            <v>3089</v>
          </cell>
          <cell r="V86">
            <v>1344</v>
          </cell>
          <cell r="W86">
            <v>1576</v>
          </cell>
          <cell r="X86">
            <v>2920</v>
          </cell>
          <cell r="Y86">
            <v>1689</v>
          </cell>
          <cell r="Z86">
            <v>1708</v>
          </cell>
          <cell r="AA86">
            <v>3397</v>
          </cell>
          <cell r="AB86">
            <v>1683</v>
          </cell>
          <cell r="AC86">
            <v>1704</v>
          </cell>
          <cell r="AD86">
            <v>3387</v>
          </cell>
        </row>
        <row r="87">
          <cell r="R87" t="str">
            <v>North Somerset</v>
          </cell>
          <cell r="S87">
            <v>884.0000000000008</v>
          </cell>
          <cell r="T87">
            <v>898</v>
          </cell>
          <cell r="U87">
            <v>1782</v>
          </cell>
          <cell r="V87">
            <v>806.00000000000125</v>
          </cell>
          <cell r="W87">
            <v>874.00000000000057</v>
          </cell>
          <cell r="X87">
            <v>1680</v>
          </cell>
          <cell r="Y87">
            <v>981.00000000000114</v>
          </cell>
          <cell r="Z87">
            <v>933.00000000000057</v>
          </cell>
          <cell r="AA87">
            <v>1914</v>
          </cell>
          <cell r="AB87">
            <v>998</v>
          </cell>
          <cell r="AC87">
            <v>937</v>
          </cell>
          <cell r="AD87">
            <v>1935</v>
          </cell>
        </row>
        <row r="88">
          <cell r="R88" t="str">
            <v>South Gloucestershire</v>
          </cell>
          <cell r="S88">
            <v>1223</v>
          </cell>
          <cell r="T88">
            <v>1345</v>
          </cell>
          <cell r="U88">
            <v>2567.9999999999927</v>
          </cell>
          <cell r="V88">
            <v>1141</v>
          </cell>
          <cell r="W88">
            <v>1322</v>
          </cell>
          <cell r="X88">
            <v>2463</v>
          </cell>
          <cell r="Y88">
            <v>1328</v>
          </cell>
          <cell r="Z88">
            <v>1376</v>
          </cell>
          <cell r="AA88">
            <v>2704</v>
          </cell>
          <cell r="AB88">
            <v>1327</v>
          </cell>
          <cell r="AC88">
            <v>1373</v>
          </cell>
          <cell r="AD88">
            <v>2700</v>
          </cell>
        </row>
        <row r="89">
          <cell r="R89" t="str">
            <v>Hartlepool</v>
          </cell>
          <cell r="S89">
            <v>432</v>
          </cell>
          <cell r="T89">
            <v>475</v>
          </cell>
          <cell r="U89">
            <v>907</v>
          </cell>
          <cell r="V89">
            <v>389.00000000000051</v>
          </cell>
          <cell r="W89">
            <v>457</v>
          </cell>
          <cell r="X89">
            <v>846</v>
          </cell>
          <cell r="Y89">
            <v>479</v>
          </cell>
          <cell r="Z89">
            <v>487</v>
          </cell>
          <cell r="AA89">
            <v>966</v>
          </cell>
          <cell r="AB89">
            <v>481</v>
          </cell>
          <cell r="AC89">
            <v>488</v>
          </cell>
          <cell r="AD89">
            <v>969</v>
          </cell>
        </row>
        <row r="90">
          <cell r="R90" t="str">
            <v>Middlesbrough</v>
          </cell>
          <cell r="S90">
            <v>620</v>
          </cell>
          <cell r="T90">
            <v>687</v>
          </cell>
          <cell r="U90">
            <v>1307</v>
          </cell>
          <cell r="V90">
            <v>580</v>
          </cell>
          <cell r="W90">
            <v>675.99999999999943</v>
          </cell>
          <cell r="X90">
            <v>1256</v>
          </cell>
          <cell r="Y90">
            <v>686.99999999999943</v>
          </cell>
          <cell r="Z90">
            <v>725</v>
          </cell>
          <cell r="AA90">
            <v>1412</v>
          </cell>
          <cell r="AB90">
            <v>680</v>
          </cell>
          <cell r="AC90">
            <v>699.00000000000057</v>
          </cell>
          <cell r="AD90">
            <v>1379</v>
          </cell>
        </row>
        <row r="91">
          <cell r="R91" t="str">
            <v>Redcar and Cleveland</v>
          </cell>
          <cell r="S91">
            <v>598</v>
          </cell>
          <cell r="T91">
            <v>648</v>
          </cell>
          <cell r="U91">
            <v>1246</v>
          </cell>
          <cell r="V91">
            <v>558</v>
          </cell>
          <cell r="W91">
            <v>628</v>
          </cell>
          <cell r="X91">
            <v>1186</v>
          </cell>
          <cell r="Y91">
            <v>657</v>
          </cell>
          <cell r="Z91">
            <v>675</v>
          </cell>
          <cell r="AA91">
            <v>1332</v>
          </cell>
          <cell r="AB91">
            <v>653</v>
          </cell>
          <cell r="AC91">
            <v>672</v>
          </cell>
          <cell r="AD91">
            <v>1325</v>
          </cell>
        </row>
        <row r="92">
          <cell r="R92" t="str">
            <v>Stockton-on-Tees</v>
          </cell>
          <cell r="S92">
            <v>886.99999999999943</v>
          </cell>
          <cell r="T92">
            <v>828.00000000000057</v>
          </cell>
          <cell r="U92">
            <v>1715</v>
          </cell>
          <cell r="V92">
            <v>841.0000000000008</v>
          </cell>
          <cell r="W92">
            <v>810</v>
          </cell>
          <cell r="X92">
            <v>1651</v>
          </cell>
          <cell r="Y92">
            <v>980</v>
          </cell>
          <cell r="Z92">
            <v>870</v>
          </cell>
          <cell r="AA92">
            <v>1850</v>
          </cell>
          <cell r="AB92">
            <v>964</v>
          </cell>
          <cell r="AC92">
            <v>852.00000000000091</v>
          </cell>
          <cell r="AD92">
            <v>1816</v>
          </cell>
        </row>
        <row r="93">
          <cell r="R93" t="str">
            <v>Kingston Upon Hull,City of</v>
          </cell>
          <cell r="S93">
            <v>927</v>
          </cell>
          <cell r="T93">
            <v>984</v>
          </cell>
          <cell r="U93">
            <v>1911</v>
          </cell>
          <cell r="V93">
            <v>840.0000000000008</v>
          </cell>
          <cell r="W93">
            <v>928.99999999999829</v>
          </cell>
          <cell r="X93">
            <v>1769</v>
          </cell>
          <cell r="Y93">
            <v>1100</v>
          </cell>
          <cell r="Z93">
            <v>1046</v>
          </cell>
          <cell r="AA93">
            <v>2146</v>
          </cell>
          <cell r="AB93">
            <v>1092</v>
          </cell>
          <cell r="AC93">
            <v>1049</v>
          </cell>
          <cell r="AD93">
            <v>2141</v>
          </cell>
        </row>
        <row r="94">
          <cell r="R94" t="str">
            <v>East Riding of Yorkshire</v>
          </cell>
          <cell r="S94">
            <v>1393</v>
          </cell>
          <cell r="T94">
            <v>1478</v>
          </cell>
          <cell r="U94">
            <v>2871</v>
          </cell>
          <cell r="V94">
            <v>1314</v>
          </cell>
          <cell r="W94">
            <v>1451</v>
          </cell>
          <cell r="X94">
            <v>2765.0000000000064</v>
          </cell>
          <cell r="Y94">
            <v>1518</v>
          </cell>
          <cell r="Z94">
            <v>1526</v>
          </cell>
          <cell r="AA94">
            <v>3044</v>
          </cell>
          <cell r="AB94">
            <v>1541</v>
          </cell>
          <cell r="AC94">
            <v>1519</v>
          </cell>
          <cell r="AD94">
            <v>3060</v>
          </cell>
        </row>
        <row r="95">
          <cell r="R95" t="str">
            <v>North East Lincolnshire</v>
          </cell>
          <cell r="S95">
            <v>721</v>
          </cell>
          <cell r="T95">
            <v>739</v>
          </cell>
          <cell r="U95">
            <v>1460</v>
          </cell>
          <cell r="V95">
            <v>660</v>
          </cell>
          <cell r="W95">
            <v>721</v>
          </cell>
          <cell r="X95">
            <v>1381</v>
          </cell>
          <cell r="Y95">
            <v>781</v>
          </cell>
          <cell r="Z95">
            <v>765</v>
          </cell>
          <cell r="AA95">
            <v>1546</v>
          </cell>
          <cell r="AB95">
            <v>792</v>
          </cell>
          <cell r="AC95">
            <v>774</v>
          </cell>
          <cell r="AD95">
            <v>1566</v>
          </cell>
        </row>
        <row r="96">
          <cell r="R96" t="str">
            <v>North Lincolnshire</v>
          </cell>
          <cell r="S96">
            <v>730</v>
          </cell>
          <cell r="T96">
            <v>761.00000000000068</v>
          </cell>
          <cell r="U96">
            <v>1491</v>
          </cell>
          <cell r="V96">
            <v>681.00000000000068</v>
          </cell>
          <cell r="W96">
            <v>747</v>
          </cell>
          <cell r="X96">
            <v>1428</v>
          </cell>
          <cell r="Y96">
            <v>796</v>
          </cell>
          <cell r="Z96">
            <v>791</v>
          </cell>
          <cell r="AA96">
            <v>1587</v>
          </cell>
          <cell r="AB96">
            <v>796</v>
          </cell>
          <cell r="AC96">
            <v>792</v>
          </cell>
          <cell r="AD96">
            <v>1588</v>
          </cell>
        </row>
        <row r="97">
          <cell r="R97" t="str">
            <v>North Yorkshire</v>
          </cell>
          <cell r="S97">
            <v>2432</v>
          </cell>
          <cell r="T97">
            <v>2488</v>
          </cell>
          <cell r="U97">
            <v>4919.9999999999945</v>
          </cell>
          <cell r="V97">
            <v>2289</v>
          </cell>
          <cell r="W97">
            <v>2422</v>
          </cell>
          <cell r="X97">
            <v>4711</v>
          </cell>
          <cell r="Y97">
            <v>2661</v>
          </cell>
          <cell r="Z97">
            <v>2550</v>
          </cell>
          <cell r="AA97">
            <v>5211</v>
          </cell>
          <cell r="AB97">
            <v>2715</v>
          </cell>
          <cell r="AC97">
            <v>2553</v>
          </cell>
          <cell r="AD97">
            <v>5268.0000000000118</v>
          </cell>
        </row>
        <row r="98">
          <cell r="R98" t="str">
            <v>York</v>
          </cell>
          <cell r="S98">
            <v>727</v>
          </cell>
          <cell r="T98">
            <v>735.9999999999992</v>
          </cell>
          <cell r="U98">
            <v>1463</v>
          </cell>
          <cell r="V98">
            <v>685</v>
          </cell>
          <cell r="W98">
            <v>731</v>
          </cell>
          <cell r="X98">
            <v>1416</v>
          </cell>
          <cell r="Y98">
            <v>783.0000000000008</v>
          </cell>
          <cell r="Z98">
            <v>750</v>
          </cell>
          <cell r="AA98">
            <v>1533</v>
          </cell>
          <cell r="AB98">
            <v>776</v>
          </cell>
          <cell r="AC98">
            <v>741</v>
          </cell>
          <cell r="AD98">
            <v>1517</v>
          </cell>
        </row>
        <row r="99">
          <cell r="R99" t="str">
            <v>Bedfordshire</v>
          </cell>
          <cell r="S99">
            <v>2001</v>
          </cell>
          <cell r="T99">
            <v>2155</v>
          </cell>
          <cell r="U99">
            <v>4156</v>
          </cell>
          <cell r="V99">
            <v>1928</v>
          </cell>
          <cell r="W99">
            <v>2110</v>
          </cell>
          <cell r="X99">
            <v>4038</v>
          </cell>
          <cell r="Y99">
            <v>2147</v>
          </cell>
          <cell r="Z99">
            <v>2180</v>
          </cell>
          <cell r="AA99">
            <v>4326.9999999999945</v>
          </cell>
          <cell r="AB99">
            <v>2086</v>
          </cell>
          <cell r="AC99">
            <v>2137</v>
          </cell>
          <cell r="AD99">
            <v>4223</v>
          </cell>
        </row>
        <row r="100">
          <cell r="R100" t="str">
            <v>Luton</v>
          </cell>
          <cell r="S100">
            <v>999.99999999999932</v>
          </cell>
          <cell r="T100">
            <v>1064</v>
          </cell>
          <cell r="U100">
            <v>2064</v>
          </cell>
          <cell r="V100">
            <v>942</v>
          </cell>
          <cell r="W100">
            <v>1029</v>
          </cell>
          <cell r="X100">
            <v>1971</v>
          </cell>
          <cell r="Y100">
            <v>1092</v>
          </cell>
          <cell r="Z100">
            <v>1097</v>
          </cell>
          <cell r="AA100">
            <v>2189</v>
          </cell>
          <cell r="AB100">
            <v>1052</v>
          </cell>
          <cell r="AC100">
            <v>1059</v>
          </cell>
          <cell r="AD100">
            <v>2111</v>
          </cell>
        </row>
        <row r="101">
          <cell r="R101" t="str">
            <v>Buckinghamshire</v>
          </cell>
          <cell r="S101">
            <v>2361</v>
          </cell>
          <cell r="T101">
            <v>2469</v>
          </cell>
          <cell r="U101">
            <v>4830.0000000000091</v>
          </cell>
          <cell r="V101">
            <v>2260.9999999999945</v>
          </cell>
          <cell r="W101">
            <v>2425</v>
          </cell>
          <cell r="X101">
            <v>4686.0000000000109</v>
          </cell>
          <cell r="Y101">
            <v>2541</v>
          </cell>
          <cell r="Z101">
            <v>2528</v>
          </cell>
          <cell r="AA101">
            <v>5069.0000000000064</v>
          </cell>
          <cell r="AB101">
            <v>2517</v>
          </cell>
          <cell r="AC101">
            <v>2530</v>
          </cell>
          <cell r="AD101">
            <v>5047</v>
          </cell>
        </row>
        <row r="102">
          <cell r="R102" t="str">
            <v>Milton Keynes</v>
          </cell>
          <cell r="S102">
            <v>1132</v>
          </cell>
          <cell r="T102">
            <v>1186</v>
          </cell>
          <cell r="U102">
            <v>2318</v>
          </cell>
          <cell r="V102">
            <v>1040</v>
          </cell>
          <cell r="W102">
            <v>1160</v>
          </cell>
          <cell r="X102">
            <v>2200</v>
          </cell>
          <cell r="Y102">
            <v>1260</v>
          </cell>
          <cell r="Z102">
            <v>1250</v>
          </cell>
          <cell r="AA102">
            <v>2510</v>
          </cell>
          <cell r="AB102">
            <v>1259</v>
          </cell>
          <cell r="AC102">
            <v>1246</v>
          </cell>
          <cell r="AD102">
            <v>2505</v>
          </cell>
        </row>
        <row r="103">
          <cell r="R103" t="str">
            <v>Derbyshire</v>
          </cell>
          <cell r="S103">
            <v>3409</v>
          </cell>
          <cell r="T103">
            <v>3586</v>
          </cell>
          <cell r="U103">
            <v>6995.0000000000073</v>
          </cell>
          <cell r="V103">
            <v>3260.000000000005</v>
          </cell>
          <cell r="W103">
            <v>3513</v>
          </cell>
          <cell r="X103">
            <v>6773</v>
          </cell>
          <cell r="Y103">
            <v>3672</v>
          </cell>
          <cell r="Z103">
            <v>3682</v>
          </cell>
          <cell r="AA103">
            <v>7353.9999999999836</v>
          </cell>
          <cell r="AB103">
            <v>3682</v>
          </cell>
          <cell r="AC103">
            <v>3678</v>
          </cell>
          <cell r="AD103">
            <v>7359.9999999999909</v>
          </cell>
        </row>
        <row r="104">
          <cell r="R104" t="str">
            <v>Derby</v>
          </cell>
          <cell r="S104">
            <v>1100</v>
          </cell>
          <cell r="T104">
            <v>1137</v>
          </cell>
          <cell r="U104">
            <v>2237</v>
          </cell>
          <cell r="V104">
            <v>1022</v>
          </cell>
          <cell r="W104">
            <v>1103</v>
          </cell>
          <cell r="X104">
            <v>2125</v>
          </cell>
          <cell r="Y104">
            <v>1237</v>
          </cell>
          <cell r="Z104">
            <v>1190</v>
          </cell>
          <cell r="AA104">
            <v>2427</v>
          </cell>
          <cell r="AB104">
            <v>1233</v>
          </cell>
          <cell r="AC104">
            <v>1162</v>
          </cell>
          <cell r="AD104">
            <v>2395</v>
          </cell>
        </row>
        <row r="105">
          <cell r="R105" t="str">
            <v>Dorset</v>
          </cell>
          <cell r="S105">
            <v>1623</v>
          </cell>
          <cell r="T105">
            <v>1691</v>
          </cell>
          <cell r="U105">
            <v>3314.0000000000059</v>
          </cell>
          <cell r="V105">
            <v>1580</v>
          </cell>
          <cell r="W105">
            <v>1654</v>
          </cell>
          <cell r="X105">
            <v>3234</v>
          </cell>
          <cell r="Y105">
            <v>1779</v>
          </cell>
          <cell r="Z105">
            <v>1727</v>
          </cell>
          <cell r="AA105">
            <v>3506</v>
          </cell>
          <cell r="AB105">
            <v>1780</v>
          </cell>
          <cell r="AC105">
            <v>1730</v>
          </cell>
          <cell r="AD105">
            <v>3510.000000000005</v>
          </cell>
        </row>
        <row r="106">
          <cell r="R106" t="str">
            <v>Poole</v>
          </cell>
          <cell r="S106">
            <v>614</v>
          </cell>
          <cell r="T106">
            <v>569</v>
          </cell>
          <cell r="U106">
            <v>1183</v>
          </cell>
          <cell r="V106">
            <v>589</v>
          </cell>
          <cell r="W106">
            <v>568.99999999999932</v>
          </cell>
          <cell r="X106">
            <v>1158</v>
          </cell>
          <cell r="Y106">
            <v>662</v>
          </cell>
          <cell r="Z106">
            <v>590</v>
          </cell>
          <cell r="AA106">
            <v>1252</v>
          </cell>
          <cell r="AB106">
            <v>662</v>
          </cell>
          <cell r="AC106">
            <v>593</v>
          </cell>
          <cell r="AD106">
            <v>1255</v>
          </cell>
        </row>
        <row r="107">
          <cell r="R107" t="str">
            <v>Bournemouth</v>
          </cell>
          <cell r="S107">
            <v>601</v>
          </cell>
          <cell r="T107">
            <v>569.99999999999943</v>
          </cell>
          <cell r="U107">
            <v>1171</v>
          </cell>
          <cell r="V107">
            <v>573</v>
          </cell>
          <cell r="W107">
            <v>557</v>
          </cell>
          <cell r="X107">
            <v>1130</v>
          </cell>
          <cell r="Y107">
            <v>683</v>
          </cell>
          <cell r="Z107">
            <v>590</v>
          </cell>
          <cell r="AA107">
            <v>1273</v>
          </cell>
          <cell r="AB107">
            <v>666</v>
          </cell>
          <cell r="AC107">
            <v>572</v>
          </cell>
          <cell r="AD107">
            <v>1238</v>
          </cell>
        </row>
        <row r="108">
          <cell r="R108" t="str">
            <v>Durham</v>
          </cell>
          <cell r="S108">
            <v>1958</v>
          </cell>
          <cell r="T108">
            <v>2251</v>
          </cell>
          <cell r="U108">
            <v>4209</v>
          </cell>
          <cell r="V108">
            <v>1879</v>
          </cell>
          <cell r="W108">
            <v>2231</v>
          </cell>
          <cell r="X108">
            <v>4109.9999999999891</v>
          </cell>
          <cell r="Y108">
            <v>2188</v>
          </cell>
          <cell r="Z108">
            <v>2349</v>
          </cell>
          <cell r="AA108">
            <v>4537</v>
          </cell>
          <cell r="AB108">
            <v>2162</v>
          </cell>
          <cell r="AC108">
            <v>2314</v>
          </cell>
          <cell r="AD108">
            <v>4475.9999999999936</v>
          </cell>
        </row>
        <row r="109">
          <cell r="R109" t="str">
            <v>Darlington</v>
          </cell>
          <cell r="S109">
            <v>452</v>
          </cell>
          <cell r="T109">
            <v>469</v>
          </cell>
          <cell r="U109">
            <v>920.99999999999943</v>
          </cell>
          <cell r="V109">
            <v>427</v>
          </cell>
          <cell r="W109">
            <v>443</v>
          </cell>
          <cell r="X109">
            <v>870</v>
          </cell>
          <cell r="Y109">
            <v>507</v>
          </cell>
          <cell r="Z109">
            <v>486</v>
          </cell>
          <cell r="AA109">
            <v>993</v>
          </cell>
          <cell r="AB109">
            <v>507</v>
          </cell>
          <cell r="AC109">
            <v>486</v>
          </cell>
          <cell r="AD109">
            <v>993</v>
          </cell>
        </row>
        <row r="110">
          <cell r="R110" t="str">
            <v>East Sussex</v>
          </cell>
          <cell r="S110">
            <v>1981</v>
          </cell>
          <cell r="T110">
            <v>2129</v>
          </cell>
          <cell r="U110">
            <v>4110</v>
          </cell>
          <cell r="V110">
            <v>1829</v>
          </cell>
          <cell r="W110">
            <v>2069</v>
          </cell>
          <cell r="X110">
            <v>3898</v>
          </cell>
          <cell r="Y110">
            <v>2227</v>
          </cell>
          <cell r="Z110">
            <v>2199</v>
          </cell>
          <cell r="AA110">
            <v>4425.9999999999936</v>
          </cell>
          <cell r="AB110">
            <v>2207</v>
          </cell>
          <cell r="AC110">
            <v>2175</v>
          </cell>
          <cell r="AD110">
            <v>4381.9999999999936</v>
          </cell>
        </row>
        <row r="111">
          <cell r="R111" t="str">
            <v>Brighton and Hove</v>
          </cell>
          <cell r="S111">
            <v>917</v>
          </cell>
          <cell r="T111">
            <v>971</v>
          </cell>
          <cell r="U111">
            <v>1888</v>
          </cell>
          <cell r="V111">
            <v>887</v>
          </cell>
          <cell r="W111">
            <v>956</v>
          </cell>
          <cell r="X111">
            <v>1843</v>
          </cell>
          <cell r="Y111">
            <v>1027</v>
          </cell>
          <cell r="Z111">
            <v>1016</v>
          </cell>
          <cell r="AA111">
            <v>2043</v>
          </cell>
          <cell r="AB111">
            <v>1007</v>
          </cell>
          <cell r="AC111">
            <v>995</v>
          </cell>
          <cell r="AD111">
            <v>2002</v>
          </cell>
        </row>
        <row r="112">
          <cell r="R112" t="str">
            <v>Hampshire</v>
          </cell>
          <cell r="S112">
            <v>5731</v>
          </cell>
          <cell r="T112">
            <v>5945</v>
          </cell>
          <cell r="U112">
            <v>11676</v>
          </cell>
          <cell r="V112">
            <v>5464.9999999999927</v>
          </cell>
          <cell r="W112">
            <v>5863.0000000000082</v>
          </cell>
          <cell r="X112">
            <v>11328</v>
          </cell>
          <cell r="Y112">
            <v>6275</v>
          </cell>
          <cell r="Z112">
            <v>6121</v>
          </cell>
          <cell r="AA112">
            <v>12396</v>
          </cell>
          <cell r="AB112">
            <v>6389</v>
          </cell>
          <cell r="AC112">
            <v>6188.0000000000155</v>
          </cell>
          <cell r="AD112">
            <v>12577</v>
          </cell>
        </row>
        <row r="113">
          <cell r="R113" t="str">
            <v>Portsmouth</v>
          </cell>
          <cell r="S113">
            <v>805</v>
          </cell>
          <cell r="T113">
            <v>803</v>
          </cell>
          <cell r="U113">
            <v>1608</v>
          </cell>
          <cell r="V113">
            <v>746.99999999999943</v>
          </cell>
          <cell r="W113">
            <v>784</v>
          </cell>
          <cell r="X113">
            <v>1531</v>
          </cell>
          <cell r="Y113">
            <v>915.99999999999852</v>
          </cell>
          <cell r="Z113">
            <v>857</v>
          </cell>
          <cell r="AA113">
            <v>1773</v>
          </cell>
          <cell r="AB113">
            <v>935</v>
          </cell>
          <cell r="AC113">
            <v>859</v>
          </cell>
          <cell r="AD113">
            <v>1794</v>
          </cell>
        </row>
        <row r="114">
          <cell r="R114" t="str">
            <v>Southampton</v>
          </cell>
          <cell r="S114">
            <v>875</v>
          </cell>
          <cell r="T114">
            <v>931</v>
          </cell>
          <cell r="U114">
            <v>1806.0000000000057</v>
          </cell>
          <cell r="V114">
            <v>822</v>
          </cell>
          <cell r="W114">
            <v>896</v>
          </cell>
          <cell r="X114">
            <v>1718</v>
          </cell>
          <cell r="Y114">
            <v>1003</v>
          </cell>
          <cell r="Z114">
            <v>978.00000000000091</v>
          </cell>
          <cell r="AA114">
            <v>1981</v>
          </cell>
          <cell r="AB114">
            <v>993.00000000000068</v>
          </cell>
          <cell r="AC114">
            <v>976.00000000000057</v>
          </cell>
          <cell r="AD114">
            <v>1969</v>
          </cell>
        </row>
        <row r="115">
          <cell r="R115" t="str">
            <v>Leicestershire</v>
          </cell>
          <cell r="S115">
            <v>2936</v>
          </cell>
          <cell r="T115">
            <v>3026</v>
          </cell>
          <cell r="U115">
            <v>5962</v>
          </cell>
          <cell r="V115">
            <v>2811</v>
          </cell>
          <cell r="W115">
            <v>3016</v>
          </cell>
          <cell r="X115">
            <v>5826.9999999999864</v>
          </cell>
          <cell r="Y115">
            <v>3214</v>
          </cell>
          <cell r="Z115">
            <v>3117</v>
          </cell>
          <cell r="AA115">
            <v>6330.9999999999873</v>
          </cell>
          <cell r="AB115">
            <v>3235</v>
          </cell>
          <cell r="AC115">
            <v>3128</v>
          </cell>
          <cell r="AD115">
            <v>6363</v>
          </cell>
        </row>
        <row r="116">
          <cell r="R116" t="str">
            <v>Leicester</v>
          </cell>
          <cell r="S116">
            <v>1401</v>
          </cell>
          <cell r="T116">
            <v>1427</v>
          </cell>
          <cell r="U116">
            <v>2827.999999999995</v>
          </cell>
          <cell r="V116">
            <v>1278</v>
          </cell>
          <cell r="W116">
            <v>1372</v>
          </cell>
          <cell r="X116">
            <v>2650.0000000000077</v>
          </cell>
          <cell r="Y116">
            <v>1620</v>
          </cell>
          <cell r="Z116">
            <v>1494</v>
          </cell>
          <cell r="AA116">
            <v>3114</v>
          </cell>
          <cell r="AB116">
            <v>1521</v>
          </cell>
          <cell r="AC116">
            <v>1464</v>
          </cell>
          <cell r="AD116">
            <v>2985.0000000000068</v>
          </cell>
        </row>
        <row r="117">
          <cell r="R117" t="str">
            <v>Rutland</v>
          </cell>
          <cell r="S117">
            <v>153</v>
          </cell>
          <cell r="T117">
            <v>160</v>
          </cell>
          <cell r="U117">
            <v>313</v>
          </cell>
          <cell r="V117">
            <v>146</v>
          </cell>
          <cell r="W117">
            <v>157</v>
          </cell>
          <cell r="X117">
            <v>303</v>
          </cell>
          <cell r="Y117">
            <v>167</v>
          </cell>
          <cell r="Z117">
            <v>161</v>
          </cell>
          <cell r="AA117">
            <v>328</v>
          </cell>
          <cell r="AB117">
            <v>164</v>
          </cell>
          <cell r="AC117">
            <v>158</v>
          </cell>
          <cell r="AD117">
            <v>322</v>
          </cell>
        </row>
        <row r="118">
          <cell r="R118" t="str">
            <v>Staffordshire</v>
          </cell>
          <cell r="S118">
            <v>3681.9999999999891</v>
          </cell>
          <cell r="T118">
            <v>3817.0000000000077</v>
          </cell>
          <cell r="U118">
            <v>7498.9999999999927</v>
          </cell>
          <cell r="V118">
            <v>3512.0000000000064</v>
          </cell>
          <cell r="W118">
            <v>3753</v>
          </cell>
          <cell r="X118">
            <v>7265.0000000000118</v>
          </cell>
          <cell r="Y118">
            <v>3965.0000000000059</v>
          </cell>
          <cell r="Z118">
            <v>3925</v>
          </cell>
          <cell r="AA118">
            <v>7890.0000000000382</v>
          </cell>
          <cell r="AB118">
            <v>3882</v>
          </cell>
          <cell r="AC118">
            <v>3867</v>
          </cell>
          <cell r="AD118">
            <v>7748.9999999999909</v>
          </cell>
        </row>
        <row r="119">
          <cell r="R119" t="str">
            <v>Stoke-on-Trent</v>
          </cell>
          <cell r="S119">
            <v>949.99999999999932</v>
          </cell>
          <cell r="T119">
            <v>1063</v>
          </cell>
          <cell r="U119">
            <v>2013</v>
          </cell>
          <cell r="V119">
            <v>880</v>
          </cell>
          <cell r="W119">
            <v>1027</v>
          </cell>
          <cell r="X119">
            <v>1907</v>
          </cell>
          <cell r="Y119">
            <v>1082</v>
          </cell>
          <cell r="Z119">
            <v>1101</v>
          </cell>
          <cell r="AA119">
            <v>2183.0000000000055</v>
          </cell>
          <cell r="AB119">
            <v>1055</v>
          </cell>
          <cell r="AC119">
            <v>1078</v>
          </cell>
          <cell r="AD119">
            <v>2133</v>
          </cell>
        </row>
        <row r="120">
          <cell r="R120" t="str">
            <v>Wiltshire</v>
          </cell>
          <cell r="S120">
            <v>1943</v>
          </cell>
          <cell r="T120">
            <v>2157</v>
          </cell>
          <cell r="U120">
            <v>4100</v>
          </cell>
          <cell r="V120">
            <v>1785</v>
          </cell>
          <cell r="W120">
            <v>2116</v>
          </cell>
          <cell r="X120">
            <v>3900.999999999995</v>
          </cell>
          <cell r="Y120">
            <v>2121</v>
          </cell>
          <cell r="Z120">
            <v>2210</v>
          </cell>
          <cell r="AA120">
            <v>4331</v>
          </cell>
          <cell r="AB120">
            <v>2161</v>
          </cell>
          <cell r="AC120">
            <v>2219</v>
          </cell>
          <cell r="AD120">
            <v>4379.9999999999927</v>
          </cell>
        </row>
        <row r="121">
          <cell r="R121" t="str">
            <v>Swindon</v>
          </cell>
          <cell r="S121">
            <v>912.99999999999852</v>
          </cell>
          <cell r="T121">
            <v>925</v>
          </cell>
          <cell r="U121">
            <v>1838</v>
          </cell>
          <cell r="V121">
            <v>867</v>
          </cell>
          <cell r="W121">
            <v>914</v>
          </cell>
          <cell r="X121">
            <v>1781</v>
          </cell>
          <cell r="Y121">
            <v>1010</v>
          </cell>
          <cell r="Z121">
            <v>990</v>
          </cell>
          <cell r="AA121">
            <v>2000</v>
          </cell>
          <cell r="AB121">
            <v>1015</v>
          </cell>
          <cell r="AC121">
            <v>978.99999999999841</v>
          </cell>
          <cell r="AD121">
            <v>1994</v>
          </cell>
        </row>
        <row r="122">
          <cell r="R122" t="str">
            <v>Bracknell Forest</v>
          </cell>
          <cell r="S122">
            <v>505</v>
          </cell>
          <cell r="T122">
            <v>520</v>
          </cell>
          <cell r="U122">
            <v>1025</v>
          </cell>
          <cell r="V122">
            <v>477</v>
          </cell>
          <cell r="W122">
            <v>512</v>
          </cell>
          <cell r="X122">
            <v>989</v>
          </cell>
          <cell r="Y122">
            <v>564</v>
          </cell>
          <cell r="Z122">
            <v>542</v>
          </cell>
          <cell r="AA122">
            <v>1106</v>
          </cell>
          <cell r="AB122">
            <v>574.99999999999943</v>
          </cell>
          <cell r="AC122">
            <v>550</v>
          </cell>
          <cell r="AD122">
            <v>1125</v>
          </cell>
        </row>
        <row r="123">
          <cell r="R123" t="str">
            <v>Windsor and Maidenhead</v>
          </cell>
          <cell r="S123">
            <v>576</v>
          </cell>
          <cell r="T123">
            <v>584.00000000000057</v>
          </cell>
          <cell r="U123">
            <v>1160</v>
          </cell>
          <cell r="V123">
            <v>546</v>
          </cell>
          <cell r="W123">
            <v>575</v>
          </cell>
          <cell r="X123">
            <v>1121</v>
          </cell>
          <cell r="Y123">
            <v>629</v>
          </cell>
          <cell r="Z123">
            <v>602</v>
          </cell>
          <cell r="AA123">
            <v>1231</v>
          </cell>
          <cell r="AB123">
            <v>637</v>
          </cell>
          <cell r="AC123">
            <v>603</v>
          </cell>
          <cell r="AD123">
            <v>1240</v>
          </cell>
        </row>
        <row r="124">
          <cell r="R124" t="str">
            <v>West Berkshire</v>
          </cell>
          <cell r="S124">
            <v>740</v>
          </cell>
          <cell r="T124">
            <v>766</v>
          </cell>
          <cell r="U124">
            <v>1506</v>
          </cell>
          <cell r="V124">
            <v>696</v>
          </cell>
          <cell r="W124">
            <v>749</v>
          </cell>
          <cell r="X124">
            <v>1445</v>
          </cell>
          <cell r="Y124">
            <v>842</v>
          </cell>
          <cell r="Z124">
            <v>788</v>
          </cell>
          <cell r="AA124">
            <v>1630</v>
          </cell>
          <cell r="AB124">
            <v>844</v>
          </cell>
          <cell r="AC124">
            <v>798</v>
          </cell>
          <cell r="AD124">
            <v>1642</v>
          </cell>
        </row>
        <row r="125">
          <cell r="R125" t="str">
            <v>Reading</v>
          </cell>
          <cell r="S125">
            <v>554</v>
          </cell>
          <cell r="T125">
            <v>546</v>
          </cell>
          <cell r="U125">
            <v>1100</v>
          </cell>
          <cell r="V125">
            <v>497</v>
          </cell>
          <cell r="W125">
            <v>542</v>
          </cell>
          <cell r="X125">
            <v>1039</v>
          </cell>
          <cell r="Y125">
            <v>630</v>
          </cell>
          <cell r="Z125">
            <v>582</v>
          </cell>
          <cell r="AA125">
            <v>1212</v>
          </cell>
          <cell r="AB125">
            <v>614</v>
          </cell>
          <cell r="AC125">
            <v>565</v>
          </cell>
          <cell r="AD125">
            <v>1179</v>
          </cell>
        </row>
        <row r="126">
          <cell r="R126" t="str">
            <v>Slough</v>
          </cell>
          <cell r="S126">
            <v>601</v>
          </cell>
          <cell r="T126">
            <v>649</v>
          </cell>
          <cell r="U126">
            <v>1250</v>
          </cell>
          <cell r="V126">
            <v>576</v>
          </cell>
          <cell r="W126">
            <v>628</v>
          </cell>
          <cell r="X126">
            <v>1204</v>
          </cell>
          <cell r="Y126">
            <v>700</v>
          </cell>
          <cell r="Z126">
            <v>682</v>
          </cell>
          <cell r="AA126">
            <v>1382</v>
          </cell>
          <cell r="AB126">
            <v>665</v>
          </cell>
          <cell r="AC126">
            <v>656</v>
          </cell>
          <cell r="AD126">
            <v>1321</v>
          </cell>
        </row>
        <row r="127">
          <cell r="R127" t="str">
            <v>Wokingham</v>
          </cell>
          <cell r="S127">
            <v>735.99999999999886</v>
          </cell>
          <cell r="T127">
            <v>771</v>
          </cell>
          <cell r="U127">
            <v>1507</v>
          </cell>
          <cell r="V127">
            <v>702</v>
          </cell>
          <cell r="W127">
            <v>767</v>
          </cell>
          <cell r="X127">
            <v>1469</v>
          </cell>
          <cell r="Y127">
            <v>781.00000000000068</v>
          </cell>
          <cell r="Z127">
            <v>800.00000000000057</v>
          </cell>
          <cell r="AA127">
            <v>1581</v>
          </cell>
          <cell r="AB127">
            <v>788</v>
          </cell>
          <cell r="AC127">
            <v>810</v>
          </cell>
          <cell r="AD127">
            <v>1598</v>
          </cell>
        </row>
        <row r="128">
          <cell r="R128" t="str">
            <v>Cambridgeshire</v>
          </cell>
          <cell r="S128">
            <v>2418</v>
          </cell>
          <cell r="T128">
            <v>2710</v>
          </cell>
          <cell r="U128">
            <v>5128.0000000000118</v>
          </cell>
          <cell r="V128">
            <v>2300</v>
          </cell>
          <cell r="W128">
            <v>2670</v>
          </cell>
          <cell r="X128">
            <v>4970</v>
          </cell>
          <cell r="Y128">
            <v>2683</v>
          </cell>
          <cell r="Z128">
            <v>2817</v>
          </cell>
          <cell r="AA128">
            <v>5500.0000000000136</v>
          </cell>
          <cell r="AB128">
            <v>2639</v>
          </cell>
          <cell r="AC128">
            <v>2786</v>
          </cell>
          <cell r="AD128">
            <v>5424.99999999999</v>
          </cell>
        </row>
        <row r="129">
          <cell r="R129" t="str">
            <v>Peterborough</v>
          </cell>
          <cell r="S129">
            <v>759.9999999999992</v>
          </cell>
          <cell r="T129">
            <v>856.99999999999898</v>
          </cell>
          <cell r="U129">
            <v>1617</v>
          </cell>
          <cell r="V129">
            <v>687.00000000000148</v>
          </cell>
          <cell r="W129">
            <v>833</v>
          </cell>
          <cell r="X129">
            <v>1520</v>
          </cell>
          <cell r="Y129">
            <v>905.99999999999943</v>
          </cell>
          <cell r="Z129">
            <v>928.99999999999932</v>
          </cell>
          <cell r="AA129">
            <v>1835</v>
          </cell>
          <cell r="AB129">
            <v>884</v>
          </cell>
          <cell r="AC129">
            <v>914</v>
          </cell>
          <cell r="AD129">
            <v>1798</v>
          </cell>
        </row>
        <row r="130">
          <cell r="R130" t="str">
            <v>Cheshire</v>
          </cell>
          <cell r="S130">
            <v>2947</v>
          </cell>
          <cell r="T130">
            <v>3149.9999999999945</v>
          </cell>
          <cell r="U130">
            <v>6097.0000000000209</v>
          </cell>
          <cell r="V130">
            <v>2799.000000000005</v>
          </cell>
          <cell r="W130">
            <v>3101</v>
          </cell>
          <cell r="X130">
            <v>5900</v>
          </cell>
          <cell r="Y130">
            <v>3226</v>
          </cell>
          <cell r="Z130">
            <v>3270.0000000000073</v>
          </cell>
          <cell r="AA130">
            <v>6496</v>
          </cell>
          <cell r="AB130">
            <v>3233</v>
          </cell>
          <cell r="AC130">
            <v>3257</v>
          </cell>
          <cell r="AD130">
            <v>6490.0000000000146</v>
          </cell>
        </row>
        <row r="131">
          <cell r="R131" t="str">
            <v>Halton</v>
          </cell>
          <cell r="S131">
            <v>552.0000000000008</v>
          </cell>
          <cell r="T131">
            <v>548</v>
          </cell>
          <cell r="U131">
            <v>1100</v>
          </cell>
          <cell r="V131">
            <v>528</v>
          </cell>
          <cell r="W131">
            <v>543</v>
          </cell>
          <cell r="X131">
            <v>1071</v>
          </cell>
          <cell r="Y131">
            <v>617</v>
          </cell>
          <cell r="Z131">
            <v>574</v>
          </cell>
          <cell r="AA131">
            <v>1191</v>
          </cell>
          <cell r="AB131">
            <v>606.99999999999898</v>
          </cell>
          <cell r="AC131">
            <v>560</v>
          </cell>
          <cell r="AD131">
            <v>1167</v>
          </cell>
        </row>
        <row r="132">
          <cell r="R132" t="str">
            <v>Warrington</v>
          </cell>
          <cell r="S132">
            <v>993</v>
          </cell>
          <cell r="T132">
            <v>1002</v>
          </cell>
          <cell r="U132">
            <v>1995</v>
          </cell>
          <cell r="V132">
            <v>933.00000000000068</v>
          </cell>
          <cell r="W132">
            <v>973.99999999999852</v>
          </cell>
          <cell r="X132">
            <v>1907</v>
          </cell>
          <cell r="Y132">
            <v>1104</v>
          </cell>
          <cell r="Z132">
            <v>1042</v>
          </cell>
          <cell r="AA132">
            <v>2146</v>
          </cell>
          <cell r="AB132">
            <v>1079</v>
          </cell>
          <cell r="AC132">
            <v>1038</v>
          </cell>
          <cell r="AD132">
            <v>2117</v>
          </cell>
        </row>
        <row r="133">
          <cell r="R133" t="str">
            <v>Devon</v>
          </cell>
          <cell r="S133">
            <v>2912</v>
          </cell>
          <cell r="T133">
            <v>3048</v>
          </cell>
          <cell r="U133">
            <v>5960.0000000000155</v>
          </cell>
          <cell r="V133">
            <v>2752</v>
          </cell>
          <cell r="W133">
            <v>2982</v>
          </cell>
          <cell r="X133">
            <v>5734.0000000000082</v>
          </cell>
          <cell r="Y133">
            <v>3272</v>
          </cell>
          <cell r="Z133">
            <v>3177</v>
          </cell>
          <cell r="AA133">
            <v>6448.9999999999945</v>
          </cell>
          <cell r="AB133">
            <v>3248.0000000000064</v>
          </cell>
          <cell r="AC133">
            <v>3150</v>
          </cell>
          <cell r="AD133">
            <v>6398</v>
          </cell>
        </row>
        <row r="134">
          <cell r="R134" t="str">
            <v>Plymouth</v>
          </cell>
          <cell r="S134">
            <v>988.99999999999841</v>
          </cell>
          <cell r="T134">
            <v>1066</v>
          </cell>
          <cell r="U134">
            <v>2055</v>
          </cell>
          <cell r="V134">
            <v>918.99999999999943</v>
          </cell>
          <cell r="W134">
            <v>1029</v>
          </cell>
          <cell r="X134">
            <v>1948</v>
          </cell>
          <cell r="Y134">
            <v>1136</v>
          </cell>
          <cell r="Z134">
            <v>1124</v>
          </cell>
          <cell r="AA134">
            <v>2260</v>
          </cell>
          <cell r="AB134">
            <v>1148</v>
          </cell>
          <cell r="AC134">
            <v>1114</v>
          </cell>
          <cell r="AD134">
            <v>2262</v>
          </cell>
        </row>
        <row r="135">
          <cell r="R135" t="str">
            <v>Torbay</v>
          </cell>
          <cell r="S135">
            <v>523</v>
          </cell>
          <cell r="T135">
            <v>506</v>
          </cell>
          <cell r="U135">
            <v>1029</v>
          </cell>
          <cell r="V135">
            <v>513</v>
          </cell>
          <cell r="W135">
            <v>501</v>
          </cell>
          <cell r="X135">
            <v>1014</v>
          </cell>
          <cell r="Y135">
            <v>595</v>
          </cell>
          <cell r="Z135">
            <v>532</v>
          </cell>
          <cell r="AA135">
            <v>1127</v>
          </cell>
          <cell r="AB135">
            <v>568</v>
          </cell>
          <cell r="AC135">
            <v>527.99999999999943</v>
          </cell>
          <cell r="AD135">
            <v>1096</v>
          </cell>
        </row>
        <row r="136">
          <cell r="R136" t="str">
            <v>Essex</v>
          </cell>
          <cell r="S136">
            <v>6075.9999999999818</v>
          </cell>
          <cell r="T136">
            <v>6305.9999999999854</v>
          </cell>
          <cell r="U136">
            <v>12382</v>
          </cell>
          <cell r="V136">
            <v>5556.0000000000255</v>
          </cell>
          <cell r="W136">
            <v>6143</v>
          </cell>
          <cell r="X136">
            <v>11699</v>
          </cell>
          <cell r="Y136">
            <v>6689.9999999999909</v>
          </cell>
          <cell r="Z136">
            <v>6488</v>
          </cell>
          <cell r="AA136">
            <v>13178</v>
          </cell>
          <cell r="AB136">
            <v>6672</v>
          </cell>
          <cell r="AC136">
            <v>6517</v>
          </cell>
          <cell r="AD136">
            <v>13189</v>
          </cell>
        </row>
        <row r="137">
          <cell r="R137" t="str">
            <v>Southend-on-Sea</v>
          </cell>
          <cell r="S137">
            <v>748</v>
          </cell>
          <cell r="T137">
            <v>787.00000000000057</v>
          </cell>
          <cell r="U137">
            <v>1535</v>
          </cell>
          <cell r="V137">
            <v>712</v>
          </cell>
          <cell r="W137">
            <v>760</v>
          </cell>
          <cell r="X137">
            <v>1472</v>
          </cell>
          <cell r="Y137">
            <v>826</v>
          </cell>
          <cell r="Z137">
            <v>798</v>
          </cell>
          <cell r="AA137">
            <v>1624</v>
          </cell>
          <cell r="AB137">
            <v>823</v>
          </cell>
          <cell r="AC137">
            <v>788</v>
          </cell>
          <cell r="AD137">
            <v>1611</v>
          </cell>
        </row>
        <row r="138">
          <cell r="R138" t="str">
            <v>Thurrock</v>
          </cell>
          <cell r="S138">
            <v>716.9999999999992</v>
          </cell>
          <cell r="T138">
            <v>768</v>
          </cell>
          <cell r="U138">
            <v>1485</v>
          </cell>
          <cell r="V138">
            <v>650.00000000000068</v>
          </cell>
          <cell r="W138">
            <v>731</v>
          </cell>
          <cell r="X138">
            <v>1381</v>
          </cell>
          <cell r="Y138">
            <v>797.00000000000057</v>
          </cell>
          <cell r="Z138">
            <v>791</v>
          </cell>
          <cell r="AA138">
            <v>1588</v>
          </cell>
          <cell r="AB138">
            <v>795</v>
          </cell>
          <cell r="AC138">
            <v>791</v>
          </cell>
          <cell r="AD138">
            <v>1586</v>
          </cell>
        </row>
        <row r="139">
          <cell r="R139" t="str">
            <v>Herefordshire</v>
          </cell>
          <cell r="S139">
            <v>731.9999999999992</v>
          </cell>
          <cell r="T139">
            <v>765</v>
          </cell>
          <cell r="U139">
            <v>1497</v>
          </cell>
          <cell r="V139">
            <v>674</v>
          </cell>
          <cell r="W139">
            <v>737</v>
          </cell>
          <cell r="X139">
            <v>1411</v>
          </cell>
          <cell r="Y139">
            <v>794</v>
          </cell>
          <cell r="Z139">
            <v>777.00000000000057</v>
          </cell>
          <cell r="AA139">
            <v>1571</v>
          </cell>
          <cell r="AB139">
            <v>776</v>
          </cell>
          <cell r="AC139">
            <v>757</v>
          </cell>
          <cell r="AD139">
            <v>1533</v>
          </cell>
        </row>
        <row r="140">
          <cell r="R140" t="str">
            <v>Worcestershire</v>
          </cell>
          <cell r="S140">
            <v>2371</v>
          </cell>
          <cell r="T140">
            <v>2575</v>
          </cell>
          <cell r="U140">
            <v>4946.0000000000136</v>
          </cell>
          <cell r="V140">
            <v>2288.9999999999945</v>
          </cell>
          <cell r="W140">
            <v>2539</v>
          </cell>
          <cell r="X140">
            <v>4827.9999999999909</v>
          </cell>
          <cell r="Y140">
            <v>2630</v>
          </cell>
          <cell r="Z140">
            <v>2633</v>
          </cell>
          <cell r="AA140">
            <v>5263.0000000000155</v>
          </cell>
          <cell r="AB140">
            <v>2634.999999999995</v>
          </cell>
          <cell r="AC140">
            <v>2652.9999999999945</v>
          </cell>
          <cell r="AD140">
            <v>5288</v>
          </cell>
        </row>
        <row r="141">
          <cell r="R141" t="str">
            <v>Kent</v>
          </cell>
          <cell r="S141">
            <v>6034</v>
          </cell>
          <cell r="T141">
            <v>6451.0000000000227</v>
          </cell>
          <cell r="U141">
            <v>12485</v>
          </cell>
          <cell r="V141">
            <v>5638.0000000000109</v>
          </cell>
          <cell r="W141">
            <v>6291.99999999999</v>
          </cell>
          <cell r="X141">
            <v>11930</v>
          </cell>
          <cell r="Y141">
            <v>6855</v>
          </cell>
          <cell r="Z141">
            <v>6740.9999999999927</v>
          </cell>
          <cell r="AA141">
            <v>13596</v>
          </cell>
          <cell r="AB141">
            <v>6770.0000000000164</v>
          </cell>
          <cell r="AC141">
            <v>6727</v>
          </cell>
          <cell r="AD141">
            <v>13497.000000000055</v>
          </cell>
        </row>
        <row r="142">
          <cell r="R142" t="str">
            <v>Medway</v>
          </cell>
          <cell r="S142">
            <v>1220</v>
          </cell>
          <cell r="T142">
            <v>1223</v>
          </cell>
          <cell r="U142">
            <v>2443</v>
          </cell>
          <cell r="V142">
            <v>1109</v>
          </cell>
          <cell r="W142">
            <v>1191</v>
          </cell>
          <cell r="X142">
            <v>2300</v>
          </cell>
          <cell r="Y142">
            <v>1370</v>
          </cell>
          <cell r="Z142">
            <v>1284</v>
          </cell>
          <cell r="AA142">
            <v>2654</v>
          </cell>
          <cell r="AB142">
            <v>1340</v>
          </cell>
          <cell r="AC142">
            <v>1285</v>
          </cell>
          <cell r="AD142">
            <v>2624.9999999999932</v>
          </cell>
        </row>
        <row r="143">
          <cell r="R143" t="str">
            <v>Lancashire</v>
          </cell>
          <cell r="S143">
            <v>5046</v>
          </cell>
          <cell r="T143">
            <v>5245</v>
          </cell>
          <cell r="U143">
            <v>10291</v>
          </cell>
          <cell r="V143">
            <v>4691</v>
          </cell>
          <cell r="W143">
            <v>5124.0000000000164</v>
          </cell>
          <cell r="X143">
            <v>9814.9999999999782</v>
          </cell>
          <cell r="Y143">
            <v>5524</v>
          </cell>
          <cell r="Z143">
            <v>5427.0000000000173</v>
          </cell>
          <cell r="AA143">
            <v>10951</v>
          </cell>
          <cell r="AB143">
            <v>5465.0000000000118</v>
          </cell>
          <cell r="AC143">
            <v>5351</v>
          </cell>
          <cell r="AD143">
            <v>10816</v>
          </cell>
        </row>
        <row r="144">
          <cell r="R144" t="str">
            <v>Blackburn with Darwen</v>
          </cell>
          <cell r="S144">
            <v>797</v>
          </cell>
          <cell r="T144">
            <v>782</v>
          </cell>
          <cell r="U144">
            <v>1579</v>
          </cell>
          <cell r="V144">
            <v>720.00000000000057</v>
          </cell>
          <cell r="W144">
            <v>752</v>
          </cell>
          <cell r="X144">
            <v>1472</v>
          </cell>
          <cell r="Y144">
            <v>881</v>
          </cell>
          <cell r="Z144">
            <v>817.00000000000091</v>
          </cell>
          <cell r="AA144">
            <v>1698</v>
          </cell>
          <cell r="AB144">
            <v>854.99999999999943</v>
          </cell>
          <cell r="AC144">
            <v>786</v>
          </cell>
          <cell r="AD144">
            <v>1641</v>
          </cell>
        </row>
        <row r="145">
          <cell r="R145" t="str">
            <v>Blackpool</v>
          </cell>
          <cell r="S145">
            <v>619</v>
          </cell>
          <cell r="T145">
            <v>661</v>
          </cell>
          <cell r="U145">
            <v>1280</v>
          </cell>
          <cell r="V145">
            <v>557</v>
          </cell>
          <cell r="W145">
            <v>630</v>
          </cell>
          <cell r="X145">
            <v>1187</v>
          </cell>
          <cell r="Y145">
            <v>692</v>
          </cell>
          <cell r="Z145">
            <v>686.00000000000057</v>
          </cell>
          <cell r="AA145">
            <v>1378</v>
          </cell>
          <cell r="AB145">
            <v>682</v>
          </cell>
          <cell r="AC145">
            <v>680</v>
          </cell>
          <cell r="AD145">
            <v>1362</v>
          </cell>
        </row>
        <row r="146">
          <cell r="R146" t="str">
            <v>Nottinghamshire</v>
          </cell>
          <cell r="S146">
            <v>3371.0000000000114</v>
          </cell>
          <cell r="T146">
            <v>3454</v>
          </cell>
          <cell r="U146">
            <v>6824.9999999999936</v>
          </cell>
          <cell r="V146">
            <v>3165</v>
          </cell>
          <cell r="W146">
            <v>3390</v>
          </cell>
          <cell r="X146">
            <v>6555</v>
          </cell>
          <cell r="Y146">
            <v>3779.9999999999932</v>
          </cell>
          <cell r="Z146">
            <v>3601</v>
          </cell>
          <cell r="AA146">
            <v>7381.0000000000073</v>
          </cell>
          <cell r="AB146">
            <v>3759</v>
          </cell>
          <cell r="AC146">
            <v>3615</v>
          </cell>
          <cell r="AD146">
            <v>7373.9999999999918</v>
          </cell>
        </row>
        <row r="147">
          <cell r="R147" t="str">
            <v>Nottingham</v>
          </cell>
          <cell r="S147">
            <v>1000</v>
          </cell>
          <cell r="T147">
            <v>1098</v>
          </cell>
          <cell r="U147">
            <v>2098</v>
          </cell>
          <cell r="V147">
            <v>939</v>
          </cell>
          <cell r="W147">
            <v>1083</v>
          </cell>
          <cell r="X147">
            <v>2022</v>
          </cell>
          <cell r="Y147">
            <v>1167</v>
          </cell>
          <cell r="Z147">
            <v>1193</v>
          </cell>
          <cell r="AA147">
            <v>2360</v>
          </cell>
          <cell r="AB147">
            <v>1134</v>
          </cell>
          <cell r="AC147">
            <v>1146</v>
          </cell>
          <cell r="AD147">
            <v>2280</v>
          </cell>
        </row>
        <row r="148">
          <cell r="R148" t="str">
            <v>Shropshire</v>
          </cell>
          <cell r="S148">
            <v>1195</v>
          </cell>
          <cell r="T148">
            <v>1245</v>
          </cell>
          <cell r="U148">
            <v>2440</v>
          </cell>
          <cell r="V148">
            <v>1158</v>
          </cell>
          <cell r="W148">
            <v>1255</v>
          </cell>
          <cell r="X148">
            <v>2413</v>
          </cell>
          <cell r="Y148">
            <v>1344</v>
          </cell>
          <cell r="Z148">
            <v>1295</v>
          </cell>
          <cell r="AA148">
            <v>2638.999999999995</v>
          </cell>
          <cell r="AB148">
            <v>1310</v>
          </cell>
          <cell r="AC148">
            <v>1282</v>
          </cell>
          <cell r="AD148">
            <v>2592</v>
          </cell>
        </row>
        <row r="149">
          <cell r="R149" t="str">
            <v>Telford and Wrekin</v>
          </cell>
          <cell r="S149">
            <v>812</v>
          </cell>
          <cell r="T149">
            <v>808</v>
          </cell>
          <cell r="U149">
            <v>1620</v>
          </cell>
          <cell r="V149">
            <v>771.00000000000068</v>
          </cell>
          <cell r="W149">
            <v>781</v>
          </cell>
          <cell r="X149">
            <v>1552</v>
          </cell>
          <cell r="Y149">
            <v>903</v>
          </cell>
          <cell r="Z149">
            <v>842</v>
          </cell>
          <cell r="AA149">
            <v>1745</v>
          </cell>
          <cell r="AB149">
            <v>876</v>
          </cell>
          <cell r="AC149">
            <v>826.0000000000008</v>
          </cell>
          <cell r="AD149">
            <v>1702</v>
          </cell>
        </row>
        <row r="150">
          <cell r="R150" t="str">
            <v>Cornwall</v>
          </cell>
          <cell r="S150">
            <v>2120</v>
          </cell>
          <cell r="T150">
            <v>2189</v>
          </cell>
          <cell r="U150">
            <v>4309</v>
          </cell>
          <cell r="V150">
            <v>1976</v>
          </cell>
          <cell r="W150">
            <v>2164</v>
          </cell>
          <cell r="X150">
            <v>4140</v>
          </cell>
          <cell r="Y150">
            <v>2411</v>
          </cell>
          <cell r="Z150">
            <v>2302</v>
          </cell>
          <cell r="AA150">
            <v>4712.9999999999945</v>
          </cell>
          <cell r="AB150">
            <v>2383</v>
          </cell>
          <cell r="AC150">
            <v>2306</v>
          </cell>
          <cell r="AD150">
            <v>4689</v>
          </cell>
        </row>
        <row r="151">
          <cell r="R151" t="str">
            <v>Cumbria</v>
          </cell>
          <cell r="S151">
            <v>2002</v>
          </cell>
          <cell r="T151">
            <v>2173</v>
          </cell>
          <cell r="U151">
            <v>4175.0000000000064</v>
          </cell>
          <cell r="V151">
            <v>1916</v>
          </cell>
          <cell r="W151">
            <v>2132</v>
          </cell>
          <cell r="X151">
            <v>4048</v>
          </cell>
          <cell r="Y151">
            <v>2255</v>
          </cell>
          <cell r="Z151">
            <v>2254</v>
          </cell>
          <cell r="AA151">
            <v>4508.9999999999945</v>
          </cell>
          <cell r="AB151">
            <v>2260</v>
          </cell>
          <cell r="AC151">
            <v>2242</v>
          </cell>
          <cell r="AD151">
            <v>4502</v>
          </cell>
        </row>
        <row r="152">
          <cell r="R152" t="str">
            <v>Gloucestershire</v>
          </cell>
          <cell r="S152">
            <v>2597</v>
          </cell>
          <cell r="T152">
            <v>2641</v>
          </cell>
          <cell r="U152">
            <v>5238</v>
          </cell>
          <cell r="V152">
            <v>2473</v>
          </cell>
          <cell r="W152">
            <v>2572</v>
          </cell>
          <cell r="X152">
            <v>5044.99999999999</v>
          </cell>
          <cell r="Y152">
            <v>2848.0000000000091</v>
          </cell>
          <cell r="Z152">
            <v>2702</v>
          </cell>
          <cell r="AA152">
            <v>5549.99999999999</v>
          </cell>
          <cell r="AB152">
            <v>2781</v>
          </cell>
          <cell r="AC152">
            <v>2659</v>
          </cell>
          <cell r="AD152">
            <v>5440</v>
          </cell>
        </row>
        <row r="153">
          <cell r="R153" t="str">
            <v>Hertfordshire</v>
          </cell>
          <cell r="S153">
            <v>5231</v>
          </cell>
          <cell r="T153">
            <v>5200.0000000000055</v>
          </cell>
          <cell r="U153">
            <v>10431</v>
          </cell>
          <cell r="V153">
            <v>4944.00000000001</v>
          </cell>
          <cell r="W153">
            <v>5140.9999999999891</v>
          </cell>
          <cell r="X153">
            <v>10085</v>
          </cell>
          <cell r="Y153">
            <v>5604</v>
          </cell>
          <cell r="Z153">
            <v>5370</v>
          </cell>
          <cell r="AA153">
            <v>10974</v>
          </cell>
          <cell r="AB153">
            <v>5576</v>
          </cell>
          <cell r="AC153">
            <v>5339</v>
          </cell>
          <cell r="AD153">
            <v>10915</v>
          </cell>
        </row>
        <row r="154">
          <cell r="R154" t="str">
            <v>Isle of Wight</v>
          </cell>
          <cell r="S154">
            <v>544</v>
          </cell>
          <cell r="T154">
            <v>591</v>
          </cell>
          <cell r="U154">
            <v>1135</v>
          </cell>
          <cell r="V154">
            <v>533</v>
          </cell>
          <cell r="W154">
            <v>585</v>
          </cell>
          <cell r="X154">
            <v>1118</v>
          </cell>
          <cell r="Y154">
            <v>609</v>
          </cell>
          <cell r="Z154">
            <v>613</v>
          </cell>
          <cell r="AA154">
            <v>1222</v>
          </cell>
          <cell r="AB154">
            <v>621</v>
          </cell>
          <cell r="AC154">
            <v>615</v>
          </cell>
          <cell r="AD154">
            <v>1236</v>
          </cell>
        </row>
        <row r="155">
          <cell r="R155" t="str">
            <v>Lincolnshire</v>
          </cell>
          <cell r="S155">
            <v>2873</v>
          </cell>
          <cell r="T155">
            <v>2946.0000000000059</v>
          </cell>
          <cell r="U155">
            <v>5818.9999999999791</v>
          </cell>
          <cell r="V155">
            <v>2730</v>
          </cell>
          <cell r="W155">
            <v>2910</v>
          </cell>
          <cell r="X155">
            <v>5640.00000000001</v>
          </cell>
          <cell r="Y155">
            <v>3192</v>
          </cell>
          <cell r="Z155">
            <v>3080.0000000000059</v>
          </cell>
          <cell r="AA155">
            <v>6272</v>
          </cell>
          <cell r="AB155">
            <v>3127</v>
          </cell>
          <cell r="AC155">
            <v>3043</v>
          </cell>
          <cell r="AD155">
            <v>6169.9999999999809</v>
          </cell>
        </row>
        <row r="156">
          <cell r="R156" t="str">
            <v>Norfolk</v>
          </cell>
          <cell r="S156">
            <v>3320</v>
          </cell>
          <cell r="T156">
            <v>3445</v>
          </cell>
          <cell r="U156">
            <v>6765.0000000000064</v>
          </cell>
          <cell r="V156">
            <v>3193</v>
          </cell>
          <cell r="W156">
            <v>3374</v>
          </cell>
          <cell r="X156">
            <v>6567.00000000001</v>
          </cell>
          <cell r="Y156">
            <v>3692.9999999999868</v>
          </cell>
          <cell r="Z156">
            <v>3557.9999999999936</v>
          </cell>
          <cell r="AA156">
            <v>7250.9999999999827</v>
          </cell>
          <cell r="AB156">
            <v>3671</v>
          </cell>
          <cell r="AC156">
            <v>3516</v>
          </cell>
          <cell r="AD156">
            <v>7187.0000000000182</v>
          </cell>
        </row>
        <row r="157">
          <cell r="R157" t="str">
            <v>Northamptonshire</v>
          </cell>
          <cell r="S157">
            <v>3377.0000000000064</v>
          </cell>
          <cell r="T157">
            <v>3401</v>
          </cell>
          <cell r="U157">
            <v>6778.0000000000082</v>
          </cell>
          <cell r="V157">
            <v>3227</v>
          </cell>
          <cell r="W157">
            <v>3357</v>
          </cell>
          <cell r="X157">
            <v>6584.0000000000355</v>
          </cell>
          <cell r="Y157">
            <v>3684</v>
          </cell>
          <cell r="Z157">
            <v>3508</v>
          </cell>
          <cell r="AA157">
            <v>7192.0000000000073</v>
          </cell>
          <cell r="AB157">
            <v>3673</v>
          </cell>
          <cell r="AC157">
            <v>3483</v>
          </cell>
          <cell r="AD157">
            <v>7156.00000000001</v>
          </cell>
        </row>
        <row r="158">
          <cell r="R158" t="str">
            <v>Northumberland</v>
          </cell>
          <cell r="S158">
            <v>1382</v>
          </cell>
          <cell r="T158">
            <v>1458</v>
          </cell>
          <cell r="U158">
            <v>2840</v>
          </cell>
          <cell r="V158">
            <v>1358</v>
          </cell>
          <cell r="W158">
            <v>1442</v>
          </cell>
          <cell r="X158">
            <v>2799.9999999999927</v>
          </cell>
          <cell r="Y158">
            <v>1511</v>
          </cell>
          <cell r="Z158">
            <v>1492</v>
          </cell>
          <cell r="AA158">
            <v>3003</v>
          </cell>
          <cell r="AB158">
            <v>1504</v>
          </cell>
          <cell r="AC158">
            <v>1480</v>
          </cell>
          <cell r="AD158">
            <v>2984</v>
          </cell>
        </row>
        <row r="159">
          <cell r="R159" t="str">
            <v>Oxfordshire</v>
          </cell>
          <cell r="S159">
            <v>2600</v>
          </cell>
          <cell r="T159">
            <v>2758</v>
          </cell>
          <cell r="U159">
            <v>5357.9999999999854</v>
          </cell>
          <cell r="V159">
            <v>2438</v>
          </cell>
          <cell r="W159">
            <v>2699</v>
          </cell>
          <cell r="X159">
            <v>5136.9999999999945</v>
          </cell>
          <cell r="Y159">
            <v>2899</v>
          </cell>
          <cell r="Z159">
            <v>2865</v>
          </cell>
          <cell r="AA159">
            <v>5763.9999999999918</v>
          </cell>
          <cell r="AB159">
            <v>2950</v>
          </cell>
          <cell r="AC159">
            <v>2911</v>
          </cell>
          <cell r="AD159">
            <v>5861.0000000000109</v>
          </cell>
        </row>
        <row r="160">
          <cell r="R160" t="str">
            <v>Somerset</v>
          </cell>
          <cell r="S160">
            <v>2127</v>
          </cell>
          <cell r="T160">
            <v>2329</v>
          </cell>
          <cell r="U160">
            <v>4456.0000000000073</v>
          </cell>
          <cell r="V160">
            <v>2018</v>
          </cell>
          <cell r="W160">
            <v>2310</v>
          </cell>
          <cell r="X160">
            <v>4328.0000000000055</v>
          </cell>
          <cell r="Y160">
            <v>2383</v>
          </cell>
          <cell r="Z160">
            <v>2432</v>
          </cell>
          <cell r="AA160">
            <v>4815.0000000000073</v>
          </cell>
          <cell r="AB160">
            <v>2379</v>
          </cell>
          <cell r="AC160">
            <v>2406</v>
          </cell>
          <cell r="AD160">
            <v>4785</v>
          </cell>
        </row>
        <row r="161">
          <cell r="R161" t="str">
            <v>Suffolk</v>
          </cell>
          <cell r="S161">
            <v>2999</v>
          </cell>
          <cell r="T161">
            <v>3063</v>
          </cell>
          <cell r="U161">
            <v>6062</v>
          </cell>
          <cell r="V161">
            <v>2835</v>
          </cell>
          <cell r="W161">
            <v>2999.0000000000114</v>
          </cell>
          <cell r="X161">
            <v>5833.9999999999918</v>
          </cell>
          <cell r="Y161">
            <v>3323</v>
          </cell>
          <cell r="Z161">
            <v>3158</v>
          </cell>
          <cell r="AA161">
            <v>6481.0000000000082</v>
          </cell>
          <cell r="AB161">
            <v>3330</v>
          </cell>
          <cell r="AC161">
            <v>3142.9999999999905</v>
          </cell>
          <cell r="AD161">
            <v>6473</v>
          </cell>
        </row>
        <row r="162">
          <cell r="R162" t="str">
            <v>Surrey</v>
          </cell>
          <cell r="S162">
            <v>4734</v>
          </cell>
          <cell r="T162">
            <v>4935.9999999999936</v>
          </cell>
          <cell r="U162">
            <v>9670.0000000000164</v>
          </cell>
          <cell r="V162">
            <v>4550</v>
          </cell>
          <cell r="W162">
            <v>4899.00000000001</v>
          </cell>
          <cell r="X162">
            <v>9449.0000000000146</v>
          </cell>
          <cell r="Y162">
            <v>5073.0000000000127</v>
          </cell>
          <cell r="Z162">
            <v>5058.0000000000091</v>
          </cell>
          <cell r="AA162">
            <v>10131</v>
          </cell>
          <cell r="AB162">
            <v>5042.0000000000109</v>
          </cell>
          <cell r="AC162">
            <v>5066.9999999999945</v>
          </cell>
          <cell r="AD162">
            <v>10109</v>
          </cell>
        </row>
        <row r="163">
          <cell r="R163" t="str">
            <v>Warwickshire</v>
          </cell>
          <cell r="S163">
            <v>2474</v>
          </cell>
          <cell r="T163">
            <v>2446</v>
          </cell>
          <cell r="U163">
            <v>4919.9999999999936</v>
          </cell>
          <cell r="V163">
            <v>2310</v>
          </cell>
          <cell r="W163">
            <v>2416</v>
          </cell>
          <cell r="X163">
            <v>4726</v>
          </cell>
          <cell r="Y163">
            <v>2710</v>
          </cell>
          <cell r="Z163">
            <v>2519.0000000000059</v>
          </cell>
          <cell r="AA163">
            <v>5228.9999999999854</v>
          </cell>
          <cell r="AB163">
            <v>2663</v>
          </cell>
          <cell r="AC163">
            <v>2507</v>
          </cell>
          <cell r="AD163">
            <v>5170</v>
          </cell>
        </row>
        <row r="164">
          <cell r="R164" t="str">
            <v>West Sussex</v>
          </cell>
          <cell r="S164">
            <v>3305</v>
          </cell>
          <cell r="T164">
            <v>3500</v>
          </cell>
          <cell r="U164">
            <v>6805</v>
          </cell>
          <cell r="V164">
            <v>3158.9999999999945</v>
          </cell>
          <cell r="W164">
            <v>3471</v>
          </cell>
          <cell r="X164">
            <v>6630.0000000000118</v>
          </cell>
          <cell r="Y164">
            <v>3690.9999999999905</v>
          </cell>
          <cell r="Z164">
            <v>3651</v>
          </cell>
          <cell r="AA164">
            <v>7342</v>
          </cell>
          <cell r="AB164">
            <v>3668.0000000000086</v>
          </cell>
          <cell r="AC164">
            <v>3627.0000000000055</v>
          </cell>
          <cell r="AD164">
            <v>7295</v>
          </cell>
        </row>
        <row r="165">
          <cell r="R165" t="str">
            <v>Total</v>
          </cell>
          <cell r="S165">
            <v>222334.99999999505</v>
          </cell>
          <cell r="T165">
            <v>233799</v>
          </cell>
          <cell r="U165">
            <v>456134</v>
          </cell>
          <cell r="V165">
            <v>208755.99999999881</v>
          </cell>
          <cell r="W165">
            <v>228493.00000000309</v>
          </cell>
          <cell r="X165">
            <v>437249.00000000268</v>
          </cell>
          <cell r="Y165">
            <v>246802.00000000186</v>
          </cell>
          <cell r="Z165">
            <v>242758.00000000212</v>
          </cell>
          <cell r="AA165">
            <v>489559.99999999208</v>
          </cell>
          <cell r="AB165">
            <v>243654.00000000454</v>
          </cell>
          <cell r="AC165">
            <v>240355.00000000079</v>
          </cell>
          <cell r="AD165">
            <v>484008.99999999383</v>
          </cell>
        </row>
        <row r="166">
          <cell r="R166" t="str">
            <v>Inner London</v>
          </cell>
          <cell r="S166">
            <v>11232.000000000078</v>
          </cell>
          <cell r="T166">
            <v>11695</v>
          </cell>
          <cell r="U166">
            <v>22926.999999999836</v>
          </cell>
          <cell r="V166">
            <v>10460</v>
          </cell>
          <cell r="W166">
            <v>11415</v>
          </cell>
          <cell r="X166">
            <v>21874.999999999887</v>
          </cell>
          <cell r="Y166">
            <v>12757</v>
          </cell>
          <cell r="Z166">
            <v>12311</v>
          </cell>
          <cell r="AA166">
            <v>25068.000000000065</v>
          </cell>
          <cell r="AB166">
            <v>12227</v>
          </cell>
          <cell r="AC166">
            <v>11992</v>
          </cell>
          <cell r="AD166">
            <v>24219.000000000149</v>
          </cell>
        </row>
        <row r="167">
          <cell r="R167" t="str">
            <v>Outer London</v>
          </cell>
          <cell r="S167">
            <v>20946.000000000138</v>
          </cell>
          <cell r="T167">
            <v>22287</v>
          </cell>
          <cell r="U167">
            <v>43232.999999999898</v>
          </cell>
          <cell r="V167">
            <v>19532</v>
          </cell>
          <cell r="W167">
            <v>21663</v>
          </cell>
          <cell r="X167">
            <v>41195</v>
          </cell>
          <cell r="Y167">
            <v>23171.00000000012</v>
          </cell>
          <cell r="Z167">
            <v>23268</v>
          </cell>
          <cell r="AA167">
            <v>46439.000000000276</v>
          </cell>
          <cell r="AB167">
            <v>22601.999999999945</v>
          </cell>
          <cell r="AC167">
            <v>22866.000000000055</v>
          </cell>
          <cell r="AD167">
            <v>45468.000000000415</v>
          </cell>
        </row>
        <row r="168">
          <cell r="R168" t="str">
            <v>City of London</v>
          </cell>
          <cell r="S168">
            <v>15</v>
          </cell>
          <cell r="T168">
            <v>13</v>
          </cell>
          <cell r="U168">
            <v>28</v>
          </cell>
          <cell r="V168">
            <v>15</v>
          </cell>
          <cell r="W168">
            <v>13</v>
          </cell>
          <cell r="X168">
            <v>28</v>
          </cell>
          <cell r="Y168">
            <v>15</v>
          </cell>
          <cell r="Z168">
            <v>13</v>
          </cell>
          <cell r="AA168">
            <v>28</v>
          </cell>
          <cell r="AB168">
            <v>15</v>
          </cell>
          <cell r="AC168">
            <v>13</v>
          </cell>
          <cell r="AD168">
            <v>28</v>
          </cell>
        </row>
        <row r="169">
          <cell r="R169" t="str">
            <v>Outside London</v>
          </cell>
          <cell r="S169">
            <v>190142.00000000271</v>
          </cell>
          <cell r="T169">
            <v>199804.00000000402</v>
          </cell>
          <cell r="U169">
            <v>389946.00000000274</v>
          </cell>
          <cell r="V169">
            <v>178749</v>
          </cell>
          <cell r="W169">
            <v>195401.99999999886</v>
          </cell>
          <cell r="X169">
            <v>374150.99999998492</v>
          </cell>
          <cell r="Y169">
            <v>210858.99999999642</v>
          </cell>
          <cell r="Z169">
            <v>207165.9999999975</v>
          </cell>
          <cell r="AA169">
            <v>418024.99999999627</v>
          </cell>
          <cell r="AB169">
            <v>208809.9999999986</v>
          </cell>
          <cell r="AC169">
            <v>205484.00000000393</v>
          </cell>
          <cell r="AD169">
            <v>414294.00000000128</v>
          </cell>
        </row>
        <row r="170">
          <cell r="R170" t="str">
            <v>allsch</v>
          </cell>
          <cell r="S170">
            <v>223112.9999999982</v>
          </cell>
          <cell r="T170">
            <v>234842.000000003</v>
          </cell>
          <cell r="U170">
            <v>457955.00000000163</v>
          </cell>
          <cell r="V170">
            <v>209526.0000000021</v>
          </cell>
          <cell r="W170">
            <v>229531.99999999537</v>
          </cell>
          <cell r="X170">
            <v>439058.00000000547</v>
          </cell>
          <cell r="Y170">
            <v>247596.99999999811</v>
          </cell>
          <cell r="Z170">
            <v>243805.9999999984</v>
          </cell>
          <cell r="AA170">
            <v>491403.0000000032</v>
          </cell>
          <cell r="AB170">
            <v>244436</v>
          </cell>
          <cell r="AC170">
            <v>241389</v>
          </cell>
          <cell r="AD170">
            <v>485825.00000001595</v>
          </cell>
        </row>
      </sheetData>
      <sheetData sheetId="7">
        <row r="5">
          <cell r="O5" t="str">
            <v>North East</v>
          </cell>
          <cell r="P5">
            <v>8778.9999999999836</v>
          </cell>
          <cell r="Q5">
            <v>9963.9999999999563</v>
          </cell>
          <cell r="R5">
            <v>18742.999999999949</v>
          </cell>
          <cell r="S5">
            <v>6781.00000000002</v>
          </cell>
          <cell r="T5">
            <v>8742.0000000000091</v>
          </cell>
          <cell r="U5">
            <v>15523</v>
          </cell>
          <cell r="V5">
            <v>9801.0000000000055</v>
          </cell>
          <cell r="W5">
            <v>9761.0000000000327</v>
          </cell>
          <cell r="X5">
            <v>19562.000000000069</v>
          </cell>
        </row>
        <row r="6">
          <cell r="O6" t="str">
            <v>North West</v>
          </cell>
          <cell r="P6">
            <v>25101.999999999854</v>
          </cell>
          <cell r="Q6">
            <v>28201</v>
          </cell>
          <cell r="R6">
            <v>53303.000000000415</v>
          </cell>
          <cell r="S6">
            <v>19123</v>
          </cell>
          <cell r="T6">
            <v>24441</v>
          </cell>
          <cell r="U6">
            <v>43564.00000000064</v>
          </cell>
          <cell r="V6">
            <v>27666.000000000109</v>
          </cell>
          <cell r="W6">
            <v>27477</v>
          </cell>
          <cell r="X6">
            <v>55143.000000001317</v>
          </cell>
        </row>
        <row r="7">
          <cell r="O7" t="str">
            <v>Yorks &amp; Humber</v>
          </cell>
          <cell r="P7">
            <v>17861</v>
          </cell>
          <cell r="Q7">
            <v>20315.000000000116</v>
          </cell>
          <cell r="R7">
            <v>38176.000000000233</v>
          </cell>
          <cell r="S7">
            <v>13808</v>
          </cell>
          <cell r="T7">
            <v>17598</v>
          </cell>
          <cell r="U7">
            <v>31406</v>
          </cell>
          <cell r="V7">
            <v>19729.999999999814</v>
          </cell>
          <cell r="W7">
            <v>19828.000000000087</v>
          </cell>
          <cell r="X7">
            <v>39558.000000000182</v>
          </cell>
        </row>
        <row r="8">
          <cell r="O8" t="str">
            <v>East Midlands</v>
          </cell>
          <cell r="P8">
            <v>16147.999999999945</v>
          </cell>
          <cell r="Q8">
            <v>17746</v>
          </cell>
          <cell r="R8">
            <v>33893.999999999905</v>
          </cell>
          <cell r="S8">
            <v>12801.00000000006</v>
          </cell>
          <cell r="T8">
            <v>15625.000000000084</v>
          </cell>
          <cell r="U8">
            <v>28426.000000000138</v>
          </cell>
          <cell r="V8">
            <v>17988</v>
          </cell>
          <cell r="W8">
            <v>17409</v>
          </cell>
          <cell r="X8">
            <v>35397.000000000247</v>
          </cell>
        </row>
        <row r="9">
          <cell r="O9" t="str">
            <v>West Midlands</v>
          </cell>
          <cell r="P9">
            <v>20297.000000000317</v>
          </cell>
          <cell r="Q9">
            <v>22527</v>
          </cell>
          <cell r="R9">
            <v>42824.000000000124</v>
          </cell>
          <cell r="S9">
            <v>15723</v>
          </cell>
          <cell r="T9">
            <v>19635</v>
          </cell>
          <cell r="U9">
            <v>35358.000000000196</v>
          </cell>
          <cell r="V9">
            <v>22392</v>
          </cell>
          <cell r="W9">
            <v>21839.999999999898</v>
          </cell>
          <cell r="X9">
            <v>44232.000000000058</v>
          </cell>
        </row>
        <row r="10">
          <cell r="O10" t="str">
            <v>East of England</v>
          </cell>
          <cell r="P10">
            <v>20795.000000000149</v>
          </cell>
          <cell r="Q10">
            <v>23222.000000000095</v>
          </cell>
          <cell r="R10">
            <v>44017</v>
          </cell>
          <cell r="S10">
            <v>16290.000000000111</v>
          </cell>
          <cell r="T10">
            <v>20567.999999999894</v>
          </cell>
          <cell r="U10">
            <v>36858.000000000313</v>
          </cell>
          <cell r="V10">
            <v>23027.999999999945</v>
          </cell>
          <cell r="W10">
            <v>22458.000000000266</v>
          </cell>
          <cell r="X10">
            <v>45485.999999999651</v>
          </cell>
        </row>
        <row r="11">
          <cell r="O11" t="str">
            <v>London</v>
          </cell>
          <cell r="P11">
            <v>26088.000000000306</v>
          </cell>
          <cell r="Q11">
            <v>29202.999999999905</v>
          </cell>
          <cell r="R11">
            <v>55290.999999999745</v>
          </cell>
          <cell r="S11">
            <v>20030</v>
          </cell>
          <cell r="T11">
            <v>25083.999999999898</v>
          </cell>
          <cell r="U11">
            <v>45114.000000000313</v>
          </cell>
          <cell r="V11">
            <v>29037.999999999814</v>
          </cell>
          <cell r="W11">
            <v>28541.999999999698</v>
          </cell>
          <cell r="X11">
            <v>57580.000000000415</v>
          </cell>
        </row>
        <row r="12">
          <cell r="O12" t="str">
            <v>South East</v>
          </cell>
          <cell r="P12">
            <v>29899.000000000273</v>
          </cell>
          <cell r="Q12">
            <v>33353.999999999869</v>
          </cell>
          <cell r="R12">
            <v>63253</v>
          </cell>
          <cell r="S12">
            <v>23312.999999999807</v>
          </cell>
          <cell r="T12">
            <v>29415</v>
          </cell>
          <cell r="U12">
            <v>52727.999999999738</v>
          </cell>
          <cell r="V12">
            <v>33414.000000000226</v>
          </cell>
          <cell r="W12">
            <v>32804</v>
          </cell>
          <cell r="X12">
            <v>66218.000000000276</v>
          </cell>
        </row>
        <row r="13">
          <cell r="O13" t="str">
            <v>South West</v>
          </cell>
          <cell r="P13">
            <v>17676.999999999909</v>
          </cell>
          <cell r="Q13">
            <v>19669</v>
          </cell>
          <cell r="R13">
            <v>37346.000000000058</v>
          </cell>
          <cell r="S13">
            <v>13598.000000000095</v>
          </cell>
          <cell r="T13">
            <v>17104</v>
          </cell>
          <cell r="U13">
            <v>30702.000000000222</v>
          </cell>
          <cell r="V13">
            <v>19779.999999999913</v>
          </cell>
          <cell r="W13">
            <v>19161</v>
          </cell>
          <cell r="X13">
            <v>38940.999999999818</v>
          </cell>
        </row>
        <row r="14">
          <cell r="O14" t="str">
            <v>Total</v>
          </cell>
          <cell r="P14">
            <v>182646</v>
          </cell>
          <cell r="Q14">
            <v>204200.99999999866</v>
          </cell>
          <cell r="R14">
            <v>386847.00000000442</v>
          </cell>
          <cell r="S14">
            <v>141466.99999999878</v>
          </cell>
          <cell r="T14">
            <v>178212.00000000079</v>
          </cell>
          <cell r="U14">
            <v>319678.99999999139</v>
          </cell>
          <cell r="V14">
            <v>202836.99999999854</v>
          </cell>
          <cell r="W14">
            <v>199280</v>
          </cell>
          <cell r="X14">
            <v>402117.00000000058</v>
          </cell>
        </row>
        <row r="15">
          <cell r="O15" t="str">
            <v>City of London</v>
          </cell>
          <cell r="P15">
            <v>13</v>
          </cell>
          <cell r="Q15">
            <v>9</v>
          </cell>
          <cell r="R15">
            <v>22</v>
          </cell>
          <cell r="S15">
            <v>13</v>
          </cell>
          <cell r="T15">
            <v>8</v>
          </cell>
          <cell r="U15">
            <v>21</v>
          </cell>
          <cell r="V15">
            <v>15</v>
          </cell>
          <cell r="W15">
            <v>13</v>
          </cell>
          <cell r="X15">
            <v>28</v>
          </cell>
        </row>
        <row r="16">
          <cell r="O16" t="str">
            <v>Camden</v>
          </cell>
          <cell r="P16">
            <v>472</v>
          </cell>
          <cell r="Q16">
            <v>503</v>
          </cell>
          <cell r="R16">
            <v>975</v>
          </cell>
          <cell r="S16">
            <v>384</v>
          </cell>
          <cell r="T16">
            <v>457</v>
          </cell>
          <cell r="U16">
            <v>840.99999999999943</v>
          </cell>
          <cell r="V16">
            <v>541</v>
          </cell>
          <cell r="W16">
            <v>490</v>
          </cell>
          <cell r="X16">
            <v>1031</v>
          </cell>
        </row>
        <row r="17">
          <cell r="O17" t="str">
            <v>Greenwich</v>
          </cell>
          <cell r="P17">
            <v>820</v>
          </cell>
          <cell r="Q17">
            <v>868</v>
          </cell>
          <cell r="R17">
            <v>1688</v>
          </cell>
          <cell r="S17">
            <v>547.00000000000057</v>
          </cell>
          <cell r="T17">
            <v>682.00000000000148</v>
          </cell>
          <cell r="U17">
            <v>1229</v>
          </cell>
          <cell r="V17">
            <v>877.99999999999909</v>
          </cell>
          <cell r="W17">
            <v>835.00000000000114</v>
          </cell>
          <cell r="X17">
            <v>1713</v>
          </cell>
        </row>
        <row r="18">
          <cell r="O18" t="str">
            <v>Hackney</v>
          </cell>
          <cell r="P18">
            <v>674.00000000000057</v>
          </cell>
          <cell r="Q18">
            <v>734</v>
          </cell>
          <cell r="R18">
            <v>1408</v>
          </cell>
          <cell r="S18">
            <v>509.99999999999932</v>
          </cell>
          <cell r="T18">
            <v>617.00000000000057</v>
          </cell>
          <cell r="U18">
            <v>1127</v>
          </cell>
          <cell r="V18">
            <v>747</v>
          </cell>
          <cell r="W18">
            <v>728.00000000000057</v>
          </cell>
          <cell r="X18">
            <v>1475</v>
          </cell>
        </row>
        <row r="19">
          <cell r="O19" t="str">
            <v>Hammersmith and Fulham</v>
          </cell>
          <cell r="P19">
            <v>411</v>
          </cell>
          <cell r="Q19">
            <v>422</v>
          </cell>
          <cell r="R19">
            <v>833</v>
          </cell>
          <cell r="S19">
            <v>306</v>
          </cell>
          <cell r="T19">
            <v>358</v>
          </cell>
          <cell r="U19">
            <v>663.99999999999932</v>
          </cell>
          <cell r="V19">
            <v>461.00000000000063</v>
          </cell>
          <cell r="W19">
            <v>402</v>
          </cell>
          <cell r="X19">
            <v>862.9999999999992</v>
          </cell>
        </row>
        <row r="20">
          <cell r="O20" t="str">
            <v>Islington</v>
          </cell>
          <cell r="P20">
            <v>550</v>
          </cell>
          <cell r="Q20">
            <v>591</v>
          </cell>
          <cell r="R20">
            <v>1141</v>
          </cell>
          <cell r="S20">
            <v>418</v>
          </cell>
          <cell r="T20">
            <v>486.00000000000051</v>
          </cell>
          <cell r="U20">
            <v>903.99999999999852</v>
          </cell>
          <cell r="V20">
            <v>618.99999999999932</v>
          </cell>
          <cell r="W20">
            <v>546.00000000000068</v>
          </cell>
          <cell r="X20">
            <v>1165</v>
          </cell>
        </row>
        <row r="21">
          <cell r="O21" t="str">
            <v>Kensington and Chelsea</v>
          </cell>
          <cell r="P21">
            <v>297</v>
          </cell>
          <cell r="Q21">
            <v>333</v>
          </cell>
          <cell r="R21">
            <v>630</v>
          </cell>
          <cell r="S21">
            <v>235</v>
          </cell>
          <cell r="T21">
            <v>291</v>
          </cell>
          <cell r="U21">
            <v>525.99999999999943</v>
          </cell>
          <cell r="V21">
            <v>349</v>
          </cell>
          <cell r="W21">
            <v>339</v>
          </cell>
          <cell r="X21">
            <v>688.00000000000114</v>
          </cell>
        </row>
        <row r="22">
          <cell r="O22" t="str">
            <v>Lambeth</v>
          </cell>
          <cell r="P22">
            <v>789.00000000000114</v>
          </cell>
          <cell r="Q22">
            <v>911.00000000000159</v>
          </cell>
          <cell r="R22">
            <v>1700</v>
          </cell>
          <cell r="S22">
            <v>607</v>
          </cell>
          <cell r="T22">
            <v>788</v>
          </cell>
          <cell r="U22">
            <v>1395</v>
          </cell>
          <cell r="V22">
            <v>858</v>
          </cell>
          <cell r="W22">
            <v>867.00000000000057</v>
          </cell>
          <cell r="X22">
            <v>1725</v>
          </cell>
        </row>
        <row r="23">
          <cell r="O23" t="str">
            <v>Lewisham</v>
          </cell>
          <cell r="P23">
            <v>852</v>
          </cell>
          <cell r="Q23">
            <v>998.99999999999886</v>
          </cell>
          <cell r="R23">
            <v>1851</v>
          </cell>
          <cell r="S23">
            <v>607</v>
          </cell>
          <cell r="T23">
            <v>839.99999999999841</v>
          </cell>
          <cell r="U23">
            <v>1447</v>
          </cell>
          <cell r="V23">
            <v>968</v>
          </cell>
          <cell r="W23">
            <v>1002</v>
          </cell>
          <cell r="X23">
            <v>1970</v>
          </cell>
        </row>
        <row r="24">
          <cell r="O24" t="str">
            <v>Southwark</v>
          </cell>
          <cell r="P24">
            <v>792.00000000000227</v>
          </cell>
          <cell r="Q24">
            <v>966.00000000000068</v>
          </cell>
          <cell r="R24">
            <v>1758</v>
          </cell>
          <cell r="S24">
            <v>590</v>
          </cell>
          <cell r="T24">
            <v>823</v>
          </cell>
          <cell r="U24">
            <v>1413</v>
          </cell>
          <cell r="V24">
            <v>898.99999999999909</v>
          </cell>
          <cell r="W24">
            <v>908.00000000000114</v>
          </cell>
          <cell r="X24">
            <v>1807</v>
          </cell>
        </row>
        <row r="25">
          <cell r="O25" t="str">
            <v>Tower Hamlets</v>
          </cell>
          <cell r="P25">
            <v>868.99999999999898</v>
          </cell>
          <cell r="Q25">
            <v>966.00000000000091</v>
          </cell>
          <cell r="R25">
            <v>1835</v>
          </cell>
          <cell r="S25">
            <v>686</v>
          </cell>
          <cell r="T25">
            <v>817.99999999999898</v>
          </cell>
          <cell r="U25">
            <v>1504</v>
          </cell>
          <cell r="V25">
            <v>984.00000000000068</v>
          </cell>
          <cell r="W25">
            <v>942.99999999999864</v>
          </cell>
          <cell r="X25">
            <v>1927</v>
          </cell>
        </row>
        <row r="26">
          <cell r="O26" t="str">
            <v>Wandsworth</v>
          </cell>
          <cell r="P26">
            <v>717.9999999999992</v>
          </cell>
          <cell r="Q26">
            <v>759.00000000000057</v>
          </cell>
          <cell r="R26">
            <v>1477</v>
          </cell>
          <cell r="S26">
            <v>522</v>
          </cell>
          <cell r="T26">
            <v>658.99999999999932</v>
          </cell>
          <cell r="U26">
            <v>1181</v>
          </cell>
          <cell r="V26">
            <v>797.99999999999886</v>
          </cell>
          <cell r="W26">
            <v>744</v>
          </cell>
          <cell r="X26">
            <v>1542</v>
          </cell>
        </row>
        <row r="27">
          <cell r="O27" t="str">
            <v>Westminster</v>
          </cell>
          <cell r="P27">
            <v>451</v>
          </cell>
          <cell r="Q27">
            <v>472.00000000000063</v>
          </cell>
          <cell r="R27">
            <v>923.00000000000148</v>
          </cell>
          <cell r="S27">
            <v>328</v>
          </cell>
          <cell r="T27">
            <v>418</v>
          </cell>
          <cell r="U27">
            <v>746</v>
          </cell>
          <cell r="V27">
            <v>527</v>
          </cell>
          <cell r="W27">
            <v>479</v>
          </cell>
          <cell r="X27">
            <v>1006</v>
          </cell>
        </row>
        <row r="28">
          <cell r="O28" t="str">
            <v>Barking and Dagenham</v>
          </cell>
          <cell r="P28">
            <v>698</v>
          </cell>
          <cell r="Q28">
            <v>830</v>
          </cell>
          <cell r="R28">
            <v>1528</v>
          </cell>
          <cell r="S28">
            <v>566</v>
          </cell>
          <cell r="T28">
            <v>736.00000000000057</v>
          </cell>
          <cell r="U28">
            <v>1302</v>
          </cell>
          <cell r="V28">
            <v>832.9999999999992</v>
          </cell>
          <cell r="W28">
            <v>817.99999999999932</v>
          </cell>
          <cell r="X28">
            <v>1651</v>
          </cell>
        </row>
        <row r="29">
          <cell r="O29" t="str">
            <v>Barnet</v>
          </cell>
          <cell r="P29">
            <v>1144</v>
          </cell>
          <cell r="Q29">
            <v>1365</v>
          </cell>
          <cell r="R29">
            <v>2509</v>
          </cell>
          <cell r="S29">
            <v>890.00000000000125</v>
          </cell>
          <cell r="T29">
            <v>1174</v>
          </cell>
          <cell r="U29">
            <v>2064</v>
          </cell>
          <cell r="V29">
            <v>1284</v>
          </cell>
          <cell r="W29">
            <v>1338</v>
          </cell>
          <cell r="X29">
            <v>2621.9999999999923</v>
          </cell>
        </row>
        <row r="30">
          <cell r="O30" t="str">
            <v>Bexley</v>
          </cell>
          <cell r="P30">
            <v>900</v>
          </cell>
          <cell r="Q30">
            <v>1083</v>
          </cell>
          <cell r="R30">
            <v>1983</v>
          </cell>
          <cell r="S30">
            <v>674.00000000000114</v>
          </cell>
          <cell r="T30">
            <v>906</v>
          </cell>
          <cell r="U30">
            <v>1580</v>
          </cell>
          <cell r="V30">
            <v>1006</v>
          </cell>
          <cell r="W30">
            <v>1058</v>
          </cell>
          <cell r="X30">
            <v>2064</v>
          </cell>
        </row>
        <row r="31">
          <cell r="O31" t="str">
            <v>Brent</v>
          </cell>
          <cell r="P31">
            <v>957.00000000000057</v>
          </cell>
          <cell r="Q31">
            <v>1038</v>
          </cell>
          <cell r="R31">
            <v>1995</v>
          </cell>
          <cell r="S31">
            <v>773.00000000000136</v>
          </cell>
          <cell r="T31">
            <v>909.99999999999886</v>
          </cell>
          <cell r="U31">
            <v>1683</v>
          </cell>
          <cell r="V31">
            <v>1053</v>
          </cell>
          <cell r="W31">
            <v>1024</v>
          </cell>
          <cell r="X31">
            <v>2077</v>
          </cell>
        </row>
        <row r="32">
          <cell r="O32" t="str">
            <v>Bromley</v>
          </cell>
          <cell r="P32">
            <v>1132</v>
          </cell>
          <cell r="Q32">
            <v>1310</v>
          </cell>
          <cell r="R32">
            <v>2442</v>
          </cell>
          <cell r="S32">
            <v>868.99999999999795</v>
          </cell>
          <cell r="T32">
            <v>1157</v>
          </cell>
          <cell r="U32">
            <v>2026</v>
          </cell>
          <cell r="V32">
            <v>1244</v>
          </cell>
          <cell r="W32">
            <v>1272</v>
          </cell>
          <cell r="X32">
            <v>2516</v>
          </cell>
        </row>
        <row r="33">
          <cell r="O33" t="str">
            <v>Croydon</v>
          </cell>
          <cell r="P33">
            <v>1273</v>
          </cell>
          <cell r="Q33">
            <v>1484</v>
          </cell>
          <cell r="R33">
            <v>2757</v>
          </cell>
          <cell r="S33">
            <v>1007</v>
          </cell>
          <cell r="T33">
            <v>1291</v>
          </cell>
          <cell r="U33">
            <v>2298</v>
          </cell>
          <cell r="V33">
            <v>1407</v>
          </cell>
          <cell r="W33">
            <v>1434</v>
          </cell>
          <cell r="X33">
            <v>2841</v>
          </cell>
        </row>
        <row r="34">
          <cell r="O34" t="str">
            <v>Ealing</v>
          </cell>
          <cell r="P34">
            <v>1082</v>
          </cell>
          <cell r="Q34">
            <v>1193</v>
          </cell>
          <cell r="R34">
            <v>2275</v>
          </cell>
          <cell r="S34">
            <v>775</v>
          </cell>
          <cell r="T34">
            <v>971</v>
          </cell>
          <cell r="U34">
            <v>1746</v>
          </cell>
          <cell r="V34">
            <v>1177</v>
          </cell>
          <cell r="W34">
            <v>1165</v>
          </cell>
          <cell r="X34">
            <v>2342</v>
          </cell>
        </row>
        <row r="35">
          <cell r="O35" t="str">
            <v>Enfield</v>
          </cell>
          <cell r="P35">
            <v>1156</v>
          </cell>
          <cell r="Q35">
            <v>1297</v>
          </cell>
          <cell r="R35">
            <v>2453</v>
          </cell>
          <cell r="S35">
            <v>943.0000000000008</v>
          </cell>
          <cell r="T35">
            <v>1138</v>
          </cell>
          <cell r="U35">
            <v>2081</v>
          </cell>
          <cell r="V35">
            <v>1322</v>
          </cell>
          <cell r="W35">
            <v>1290</v>
          </cell>
          <cell r="X35">
            <v>2612</v>
          </cell>
        </row>
        <row r="36">
          <cell r="O36" t="str">
            <v>Haringey</v>
          </cell>
          <cell r="P36">
            <v>891.99999999999932</v>
          </cell>
          <cell r="Q36">
            <v>934</v>
          </cell>
          <cell r="R36">
            <v>1826</v>
          </cell>
          <cell r="S36">
            <v>688.99999999999886</v>
          </cell>
          <cell r="T36">
            <v>777</v>
          </cell>
          <cell r="U36">
            <v>1466</v>
          </cell>
          <cell r="V36">
            <v>1020</v>
          </cell>
          <cell r="W36">
            <v>927.00000000000091</v>
          </cell>
          <cell r="X36">
            <v>1947</v>
          </cell>
        </row>
        <row r="37">
          <cell r="O37" t="str">
            <v>Harrow</v>
          </cell>
          <cell r="P37">
            <v>842.99999999999773</v>
          </cell>
          <cell r="Q37">
            <v>875</v>
          </cell>
          <cell r="R37">
            <v>1718</v>
          </cell>
          <cell r="S37">
            <v>668.0000000000008</v>
          </cell>
          <cell r="T37">
            <v>759.00000000000068</v>
          </cell>
          <cell r="U37">
            <v>1427</v>
          </cell>
          <cell r="V37">
            <v>908</v>
          </cell>
          <cell r="W37">
            <v>840</v>
          </cell>
          <cell r="X37">
            <v>1748</v>
          </cell>
        </row>
        <row r="38">
          <cell r="O38" t="str">
            <v>Havering</v>
          </cell>
          <cell r="P38">
            <v>914.99999999999943</v>
          </cell>
          <cell r="Q38">
            <v>1014</v>
          </cell>
          <cell r="R38">
            <v>1929</v>
          </cell>
          <cell r="S38">
            <v>744.00000000000216</v>
          </cell>
          <cell r="T38">
            <v>893.99999999999932</v>
          </cell>
          <cell r="U38">
            <v>1638</v>
          </cell>
          <cell r="V38">
            <v>1007</v>
          </cell>
          <cell r="W38">
            <v>975.00000000000114</v>
          </cell>
          <cell r="X38">
            <v>1982</v>
          </cell>
        </row>
        <row r="39">
          <cell r="O39" t="str">
            <v>Hillingdon</v>
          </cell>
          <cell r="P39">
            <v>1067</v>
          </cell>
          <cell r="Q39">
            <v>1159</v>
          </cell>
          <cell r="R39">
            <v>2226</v>
          </cell>
          <cell r="S39">
            <v>783</v>
          </cell>
          <cell r="T39">
            <v>980.99999999999932</v>
          </cell>
          <cell r="U39">
            <v>1764</v>
          </cell>
          <cell r="V39">
            <v>1132</v>
          </cell>
          <cell r="W39">
            <v>1121</v>
          </cell>
          <cell r="X39">
            <v>2253</v>
          </cell>
        </row>
        <row r="40">
          <cell r="O40" t="str">
            <v>Hounslow</v>
          </cell>
          <cell r="P40">
            <v>779.00000000000125</v>
          </cell>
          <cell r="Q40">
            <v>859.00000000000114</v>
          </cell>
          <cell r="R40">
            <v>1638</v>
          </cell>
          <cell r="S40">
            <v>610.00000000000091</v>
          </cell>
          <cell r="T40">
            <v>745</v>
          </cell>
          <cell r="U40">
            <v>1355</v>
          </cell>
          <cell r="V40">
            <v>862</v>
          </cell>
          <cell r="W40">
            <v>809</v>
          </cell>
          <cell r="X40">
            <v>1671</v>
          </cell>
        </row>
        <row r="41">
          <cell r="O41" t="str">
            <v>Kingston upon Thames</v>
          </cell>
          <cell r="P41">
            <v>519</v>
          </cell>
          <cell r="Q41">
            <v>620</v>
          </cell>
          <cell r="R41">
            <v>1139</v>
          </cell>
          <cell r="S41">
            <v>424</v>
          </cell>
          <cell r="T41">
            <v>545</v>
          </cell>
          <cell r="U41">
            <v>969.00000000000159</v>
          </cell>
          <cell r="V41">
            <v>575.00000000000068</v>
          </cell>
          <cell r="W41">
            <v>612</v>
          </cell>
          <cell r="X41">
            <v>1187</v>
          </cell>
        </row>
        <row r="42">
          <cell r="O42" t="str">
            <v>Merton</v>
          </cell>
          <cell r="P42">
            <v>616</v>
          </cell>
          <cell r="Q42">
            <v>676.00000000000068</v>
          </cell>
          <cell r="R42">
            <v>1292</v>
          </cell>
          <cell r="S42">
            <v>440</v>
          </cell>
          <cell r="T42">
            <v>533.00000000000057</v>
          </cell>
          <cell r="U42">
            <v>973.00000000000091</v>
          </cell>
          <cell r="V42">
            <v>683</v>
          </cell>
          <cell r="W42">
            <v>681</v>
          </cell>
          <cell r="X42">
            <v>1364</v>
          </cell>
        </row>
        <row r="43">
          <cell r="O43" t="str">
            <v>Newham</v>
          </cell>
          <cell r="P43">
            <v>1119</v>
          </cell>
          <cell r="Q43">
            <v>1204</v>
          </cell>
          <cell r="R43">
            <v>2323</v>
          </cell>
          <cell r="S43">
            <v>829</v>
          </cell>
          <cell r="T43">
            <v>1019</v>
          </cell>
          <cell r="U43">
            <v>1848</v>
          </cell>
          <cell r="V43">
            <v>1287</v>
          </cell>
          <cell r="W43">
            <v>1209</v>
          </cell>
          <cell r="X43">
            <v>2496</v>
          </cell>
        </row>
        <row r="44">
          <cell r="O44" t="str">
            <v>Redbridge</v>
          </cell>
          <cell r="P44">
            <v>1112</v>
          </cell>
          <cell r="Q44">
            <v>1218</v>
          </cell>
          <cell r="R44">
            <v>2330</v>
          </cell>
          <cell r="S44">
            <v>897.99999999999909</v>
          </cell>
          <cell r="T44">
            <v>1081</v>
          </cell>
          <cell r="U44">
            <v>1979</v>
          </cell>
          <cell r="V44">
            <v>1178</v>
          </cell>
          <cell r="W44">
            <v>1209</v>
          </cell>
          <cell r="X44">
            <v>2387</v>
          </cell>
        </row>
        <row r="45">
          <cell r="O45" t="str">
            <v>Richmond upon Thames</v>
          </cell>
          <cell r="P45">
            <v>653</v>
          </cell>
          <cell r="Q45">
            <v>791</v>
          </cell>
          <cell r="R45">
            <v>1444</v>
          </cell>
          <cell r="S45">
            <v>551</v>
          </cell>
          <cell r="T45">
            <v>738</v>
          </cell>
          <cell r="U45">
            <v>1289</v>
          </cell>
          <cell r="V45">
            <v>718.00000000000091</v>
          </cell>
          <cell r="W45">
            <v>796</v>
          </cell>
          <cell r="X45">
            <v>1514</v>
          </cell>
        </row>
        <row r="46">
          <cell r="O46" t="str">
            <v>Sutton</v>
          </cell>
          <cell r="P46">
            <v>669</v>
          </cell>
          <cell r="Q46">
            <v>746</v>
          </cell>
          <cell r="R46">
            <v>1415</v>
          </cell>
          <cell r="S46">
            <v>519</v>
          </cell>
          <cell r="T46">
            <v>660.00000000000091</v>
          </cell>
          <cell r="U46">
            <v>1179</v>
          </cell>
          <cell r="V46">
            <v>751.9999999999992</v>
          </cell>
          <cell r="W46">
            <v>728</v>
          </cell>
          <cell r="X46">
            <v>1480</v>
          </cell>
        </row>
        <row r="47">
          <cell r="O47" t="str">
            <v>Waltham Forest</v>
          </cell>
          <cell r="P47">
            <v>853.99999999999795</v>
          </cell>
          <cell r="Q47">
            <v>973.99999999999841</v>
          </cell>
          <cell r="R47">
            <v>1828</v>
          </cell>
          <cell r="S47">
            <v>624.99999999999943</v>
          </cell>
          <cell r="T47">
            <v>824</v>
          </cell>
          <cell r="U47">
            <v>1449.000000000007</v>
          </cell>
          <cell r="V47">
            <v>946</v>
          </cell>
          <cell r="W47">
            <v>940</v>
          </cell>
          <cell r="X47">
            <v>1886</v>
          </cell>
        </row>
        <row r="48">
          <cell r="O48" t="str">
            <v>Birmingham</v>
          </cell>
          <cell r="P48">
            <v>3924</v>
          </cell>
          <cell r="Q48">
            <v>4418.00000000001</v>
          </cell>
          <cell r="R48">
            <v>8342.0000000000364</v>
          </cell>
          <cell r="S48">
            <v>2954</v>
          </cell>
          <cell r="T48">
            <v>3747</v>
          </cell>
          <cell r="U48">
            <v>6700.9999999999645</v>
          </cell>
          <cell r="V48">
            <v>4357</v>
          </cell>
          <cell r="W48">
            <v>4215</v>
          </cell>
          <cell r="X48">
            <v>8572.0000000000164</v>
          </cell>
        </row>
        <row r="49">
          <cell r="O49" t="str">
            <v>Coventry</v>
          </cell>
          <cell r="P49">
            <v>1084</v>
          </cell>
          <cell r="Q49">
            <v>1237</v>
          </cell>
          <cell r="R49">
            <v>2321</v>
          </cell>
          <cell r="S49">
            <v>820.99999999999943</v>
          </cell>
          <cell r="T49">
            <v>1078</v>
          </cell>
          <cell r="U49">
            <v>1899</v>
          </cell>
          <cell r="V49">
            <v>1187</v>
          </cell>
          <cell r="W49">
            <v>1219</v>
          </cell>
          <cell r="X49">
            <v>2406</v>
          </cell>
        </row>
        <row r="50">
          <cell r="O50" t="str">
            <v>Dudley</v>
          </cell>
          <cell r="P50">
            <v>1152</v>
          </cell>
          <cell r="Q50">
            <v>1266</v>
          </cell>
          <cell r="R50">
            <v>2418</v>
          </cell>
          <cell r="S50">
            <v>899.00000000000068</v>
          </cell>
          <cell r="T50">
            <v>1119</v>
          </cell>
          <cell r="U50">
            <v>2018</v>
          </cell>
          <cell r="V50">
            <v>1260</v>
          </cell>
          <cell r="W50">
            <v>1231</v>
          </cell>
          <cell r="X50">
            <v>2491.0000000000055</v>
          </cell>
        </row>
        <row r="51">
          <cell r="O51" t="str">
            <v>Sandwell</v>
          </cell>
          <cell r="P51">
            <v>1066</v>
          </cell>
          <cell r="Q51">
            <v>1231</v>
          </cell>
          <cell r="R51">
            <v>2297</v>
          </cell>
          <cell r="S51">
            <v>796.99999999999943</v>
          </cell>
          <cell r="T51">
            <v>1041</v>
          </cell>
          <cell r="U51">
            <v>1838.0000000000121</v>
          </cell>
          <cell r="V51">
            <v>1260</v>
          </cell>
          <cell r="W51">
            <v>1241</v>
          </cell>
          <cell r="X51">
            <v>2501</v>
          </cell>
        </row>
        <row r="52">
          <cell r="O52" t="str">
            <v>Solihull</v>
          </cell>
          <cell r="P52">
            <v>968</v>
          </cell>
          <cell r="Q52">
            <v>1016</v>
          </cell>
          <cell r="R52">
            <v>1984</v>
          </cell>
          <cell r="S52">
            <v>764.00000000000057</v>
          </cell>
          <cell r="T52">
            <v>901.00000000000057</v>
          </cell>
          <cell r="U52">
            <v>1665</v>
          </cell>
          <cell r="V52">
            <v>1013</v>
          </cell>
          <cell r="W52">
            <v>981</v>
          </cell>
          <cell r="X52">
            <v>1994</v>
          </cell>
        </row>
        <row r="53">
          <cell r="O53" t="str">
            <v>Walsall</v>
          </cell>
          <cell r="P53">
            <v>1124</v>
          </cell>
          <cell r="Q53">
            <v>1217</v>
          </cell>
          <cell r="R53">
            <v>2341</v>
          </cell>
          <cell r="S53">
            <v>837.00000000000148</v>
          </cell>
          <cell r="T53">
            <v>1023</v>
          </cell>
          <cell r="U53">
            <v>1860</v>
          </cell>
          <cell r="V53">
            <v>1197</v>
          </cell>
          <cell r="W53">
            <v>1156</v>
          </cell>
          <cell r="X53">
            <v>2352.9999999999918</v>
          </cell>
        </row>
        <row r="54">
          <cell r="O54" t="str">
            <v>Wolverhampton</v>
          </cell>
          <cell r="P54">
            <v>840.99999999999886</v>
          </cell>
          <cell r="Q54">
            <v>939</v>
          </cell>
          <cell r="R54">
            <v>1780</v>
          </cell>
          <cell r="S54">
            <v>624</v>
          </cell>
          <cell r="T54">
            <v>819</v>
          </cell>
          <cell r="U54">
            <v>1443</v>
          </cell>
          <cell r="V54">
            <v>937.99999999999943</v>
          </cell>
          <cell r="W54">
            <v>903.00000000000171</v>
          </cell>
          <cell r="X54">
            <v>1841</v>
          </cell>
        </row>
        <row r="55">
          <cell r="O55" t="str">
            <v>Knowsley</v>
          </cell>
          <cell r="P55">
            <v>546</v>
          </cell>
          <cell r="Q55">
            <v>590</v>
          </cell>
          <cell r="R55">
            <v>1136</v>
          </cell>
          <cell r="S55">
            <v>387</v>
          </cell>
          <cell r="T55">
            <v>485</v>
          </cell>
          <cell r="U55">
            <v>871.99999999999864</v>
          </cell>
          <cell r="V55">
            <v>603</v>
          </cell>
          <cell r="W55">
            <v>573.00000000000057</v>
          </cell>
          <cell r="X55">
            <v>1176</v>
          </cell>
        </row>
        <row r="56">
          <cell r="O56" t="str">
            <v>Liverpool</v>
          </cell>
          <cell r="P56">
            <v>1527</v>
          </cell>
          <cell r="Q56">
            <v>1657</v>
          </cell>
          <cell r="R56">
            <v>3184</v>
          </cell>
          <cell r="S56">
            <v>1171</v>
          </cell>
          <cell r="T56">
            <v>1397</v>
          </cell>
          <cell r="U56">
            <v>2567.9999999999932</v>
          </cell>
          <cell r="V56">
            <v>1693</v>
          </cell>
          <cell r="W56">
            <v>1646</v>
          </cell>
          <cell r="X56">
            <v>3338.99999999999</v>
          </cell>
        </row>
        <row r="57">
          <cell r="O57" t="str">
            <v>St. Helens</v>
          </cell>
          <cell r="P57">
            <v>682</v>
          </cell>
          <cell r="Q57">
            <v>722</v>
          </cell>
          <cell r="R57">
            <v>1404</v>
          </cell>
          <cell r="S57">
            <v>566.00000000000114</v>
          </cell>
          <cell r="T57">
            <v>650</v>
          </cell>
          <cell r="U57">
            <v>1216</v>
          </cell>
          <cell r="V57">
            <v>764</v>
          </cell>
          <cell r="W57">
            <v>704.99999999999943</v>
          </cell>
          <cell r="X57">
            <v>1469</v>
          </cell>
        </row>
        <row r="58">
          <cell r="O58" t="str">
            <v>Sefton</v>
          </cell>
          <cell r="P58">
            <v>980.00000000000068</v>
          </cell>
          <cell r="Q58">
            <v>1110</v>
          </cell>
          <cell r="R58">
            <v>2090</v>
          </cell>
          <cell r="S58">
            <v>752</v>
          </cell>
          <cell r="T58">
            <v>984.99999999999841</v>
          </cell>
          <cell r="U58">
            <v>1737</v>
          </cell>
          <cell r="V58">
            <v>1104</v>
          </cell>
          <cell r="W58">
            <v>1113</v>
          </cell>
          <cell r="X58">
            <v>2217</v>
          </cell>
        </row>
        <row r="59">
          <cell r="O59" t="str">
            <v>Wirral</v>
          </cell>
          <cell r="P59">
            <v>1085</v>
          </cell>
          <cell r="Q59">
            <v>1334</v>
          </cell>
          <cell r="R59">
            <v>2419</v>
          </cell>
          <cell r="S59">
            <v>810</v>
          </cell>
          <cell r="T59">
            <v>1171</v>
          </cell>
          <cell r="U59">
            <v>1981.0000000000102</v>
          </cell>
          <cell r="V59">
            <v>1180</v>
          </cell>
          <cell r="W59">
            <v>1318</v>
          </cell>
          <cell r="X59">
            <v>2498</v>
          </cell>
        </row>
        <row r="60">
          <cell r="O60" t="str">
            <v>Bolton</v>
          </cell>
          <cell r="P60">
            <v>1128</v>
          </cell>
          <cell r="Q60">
            <v>1185</v>
          </cell>
          <cell r="R60">
            <v>2313</v>
          </cell>
          <cell r="S60">
            <v>857</v>
          </cell>
          <cell r="T60">
            <v>1009</v>
          </cell>
          <cell r="U60">
            <v>1866</v>
          </cell>
          <cell r="V60">
            <v>1215</v>
          </cell>
          <cell r="W60">
            <v>1134</v>
          </cell>
          <cell r="X60">
            <v>2348.9999999999945</v>
          </cell>
        </row>
        <row r="61">
          <cell r="O61" t="str">
            <v>Bury</v>
          </cell>
          <cell r="P61">
            <v>717</v>
          </cell>
          <cell r="Q61">
            <v>784.99999999999886</v>
          </cell>
          <cell r="R61">
            <v>1502</v>
          </cell>
          <cell r="S61">
            <v>532.99999999999909</v>
          </cell>
          <cell r="T61">
            <v>627</v>
          </cell>
          <cell r="U61">
            <v>1160</v>
          </cell>
          <cell r="V61">
            <v>765.00000000000125</v>
          </cell>
          <cell r="W61">
            <v>715</v>
          </cell>
          <cell r="X61">
            <v>1480</v>
          </cell>
        </row>
        <row r="62">
          <cell r="O62" t="str">
            <v>Manchester</v>
          </cell>
          <cell r="P62">
            <v>1387</v>
          </cell>
          <cell r="Q62">
            <v>1614</v>
          </cell>
          <cell r="R62">
            <v>3001.0000000000064</v>
          </cell>
          <cell r="S62">
            <v>983</v>
          </cell>
          <cell r="T62">
            <v>1309</v>
          </cell>
          <cell r="U62">
            <v>2292.0000000000077</v>
          </cell>
          <cell r="V62">
            <v>1588</v>
          </cell>
          <cell r="W62">
            <v>1588</v>
          </cell>
          <cell r="X62">
            <v>3175.9999999999945</v>
          </cell>
        </row>
        <row r="63">
          <cell r="O63" t="str">
            <v>Oldham</v>
          </cell>
          <cell r="P63">
            <v>920</v>
          </cell>
          <cell r="Q63">
            <v>1029</v>
          </cell>
          <cell r="R63">
            <v>1949</v>
          </cell>
          <cell r="S63">
            <v>745</v>
          </cell>
          <cell r="T63">
            <v>908.00000000000068</v>
          </cell>
          <cell r="U63">
            <v>1653</v>
          </cell>
          <cell r="V63">
            <v>1027</v>
          </cell>
          <cell r="W63">
            <v>985.99999999999773</v>
          </cell>
          <cell r="X63">
            <v>2013</v>
          </cell>
        </row>
        <row r="64">
          <cell r="O64" t="str">
            <v>Rochdale</v>
          </cell>
          <cell r="P64">
            <v>803.00000000000068</v>
          </cell>
          <cell r="Q64">
            <v>905</v>
          </cell>
          <cell r="R64">
            <v>1708</v>
          </cell>
          <cell r="S64">
            <v>584</v>
          </cell>
          <cell r="T64">
            <v>774.0000000000008</v>
          </cell>
          <cell r="U64">
            <v>1358</v>
          </cell>
          <cell r="V64">
            <v>860.00000000000125</v>
          </cell>
          <cell r="W64">
            <v>855.00000000000102</v>
          </cell>
          <cell r="X64">
            <v>1715</v>
          </cell>
        </row>
        <row r="65">
          <cell r="O65" t="str">
            <v>Salford</v>
          </cell>
          <cell r="P65">
            <v>758</v>
          </cell>
          <cell r="Q65">
            <v>899</v>
          </cell>
          <cell r="R65">
            <v>1657</v>
          </cell>
          <cell r="S65">
            <v>599.99999999999932</v>
          </cell>
          <cell r="T65">
            <v>808</v>
          </cell>
          <cell r="U65">
            <v>1408</v>
          </cell>
          <cell r="V65">
            <v>816.00000000000057</v>
          </cell>
          <cell r="W65">
            <v>849.0000000000008</v>
          </cell>
          <cell r="X65">
            <v>1665</v>
          </cell>
        </row>
        <row r="66">
          <cell r="O66" t="str">
            <v>Stockport</v>
          </cell>
          <cell r="P66">
            <v>1085</v>
          </cell>
          <cell r="Q66">
            <v>1221</v>
          </cell>
          <cell r="R66">
            <v>2306</v>
          </cell>
          <cell r="S66">
            <v>848.00000000000261</v>
          </cell>
          <cell r="T66">
            <v>1037</v>
          </cell>
          <cell r="U66">
            <v>1885</v>
          </cell>
          <cell r="V66">
            <v>1176</v>
          </cell>
          <cell r="W66">
            <v>1191</v>
          </cell>
          <cell r="X66">
            <v>2367</v>
          </cell>
        </row>
        <row r="67">
          <cell r="O67" t="str">
            <v>Tameside</v>
          </cell>
          <cell r="P67">
            <v>800</v>
          </cell>
          <cell r="Q67">
            <v>911.99999999999909</v>
          </cell>
          <cell r="R67">
            <v>1712</v>
          </cell>
          <cell r="S67">
            <v>605.99999999999932</v>
          </cell>
          <cell r="T67">
            <v>809.99999999999932</v>
          </cell>
          <cell r="U67">
            <v>1416</v>
          </cell>
          <cell r="V67">
            <v>894.00000000000114</v>
          </cell>
          <cell r="W67">
            <v>886.99999999999943</v>
          </cell>
          <cell r="X67">
            <v>1781</v>
          </cell>
        </row>
        <row r="68">
          <cell r="O68" t="str">
            <v>Trafford</v>
          </cell>
          <cell r="P68">
            <v>872.00000000000148</v>
          </cell>
          <cell r="Q68">
            <v>1032</v>
          </cell>
          <cell r="R68">
            <v>1904</v>
          </cell>
          <cell r="S68">
            <v>688.00000000000114</v>
          </cell>
          <cell r="T68">
            <v>916</v>
          </cell>
          <cell r="U68">
            <v>1604</v>
          </cell>
          <cell r="V68">
            <v>941.00000000000091</v>
          </cell>
          <cell r="W68">
            <v>996.99999999999932</v>
          </cell>
          <cell r="X68">
            <v>1938</v>
          </cell>
        </row>
        <row r="69">
          <cell r="O69" t="str">
            <v>Wigan</v>
          </cell>
          <cell r="P69">
            <v>1104</v>
          </cell>
          <cell r="Q69">
            <v>1279</v>
          </cell>
          <cell r="R69">
            <v>2383.0000000000068</v>
          </cell>
          <cell r="S69">
            <v>837.00000000000068</v>
          </cell>
          <cell r="T69">
            <v>1090</v>
          </cell>
          <cell r="U69">
            <v>1927</v>
          </cell>
          <cell r="V69">
            <v>1263</v>
          </cell>
          <cell r="W69">
            <v>1280</v>
          </cell>
          <cell r="X69">
            <v>2543</v>
          </cell>
        </row>
        <row r="70">
          <cell r="O70" t="str">
            <v>Barnsley</v>
          </cell>
          <cell r="P70">
            <v>680.0000000000008</v>
          </cell>
          <cell r="Q70">
            <v>893</v>
          </cell>
          <cell r="R70">
            <v>1573</v>
          </cell>
          <cell r="S70">
            <v>568</v>
          </cell>
          <cell r="T70">
            <v>770.99999999999841</v>
          </cell>
          <cell r="U70">
            <v>1339</v>
          </cell>
          <cell r="V70">
            <v>794.0000000000008</v>
          </cell>
          <cell r="W70">
            <v>862.0000000000008</v>
          </cell>
          <cell r="X70">
            <v>1656</v>
          </cell>
        </row>
        <row r="71">
          <cell r="O71" t="str">
            <v>Doncaster</v>
          </cell>
          <cell r="P71">
            <v>1025</v>
          </cell>
          <cell r="Q71">
            <v>1194</v>
          </cell>
          <cell r="R71">
            <v>2219</v>
          </cell>
          <cell r="S71">
            <v>761.00000000000057</v>
          </cell>
          <cell r="T71">
            <v>1004</v>
          </cell>
          <cell r="U71">
            <v>1765</v>
          </cell>
          <cell r="V71">
            <v>1149</v>
          </cell>
          <cell r="W71">
            <v>1157</v>
          </cell>
          <cell r="X71">
            <v>2306</v>
          </cell>
        </row>
        <row r="72">
          <cell r="O72" t="str">
            <v>Rotherham</v>
          </cell>
          <cell r="P72">
            <v>881.00000000000057</v>
          </cell>
          <cell r="Q72">
            <v>1121</v>
          </cell>
          <cell r="R72">
            <v>2002</v>
          </cell>
          <cell r="S72">
            <v>704</v>
          </cell>
          <cell r="T72">
            <v>1001</v>
          </cell>
          <cell r="U72">
            <v>1705</v>
          </cell>
          <cell r="V72">
            <v>1024</v>
          </cell>
          <cell r="W72">
            <v>1122</v>
          </cell>
          <cell r="X72">
            <v>2146</v>
          </cell>
        </row>
        <row r="73">
          <cell r="O73" t="str">
            <v>Sheffield</v>
          </cell>
          <cell r="P73">
            <v>1731</v>
          </cell>
          <cell r="Q73">
            <v>1895</v>
          </cell>
          <cell r="R73">
            <v>3626.0000000000064</v>
          </cell>
          <cell r="S73">
            <v>1389</v>
          </cell>
          <cell r="T73">
            <v>1670</v>
          </cell>
          <cell r="U73">
            <v>3059</v>
          </cell>
          <cell r="V73">
            <v>1983</v>
          </cell>
          <cell r="W73">
            <v>1915</v>
          </cell>
          <cell r="X73">
            <v>3898.0000000000055</v>
          </cell>
        </row>
        <row r="74">
          <cell r="O74" t="str">
            <v>Bradford</v>
          </cell>
          <cell r="P74">
            <v>1922</v>
          </cell>
          <cell r="Q74">
            <v>2366</v>
          </cell>
          <cell r="R74">
            <v>4287.9999999999927</v>
          </cell>
          <cell r="S74">
            <v>1462</v>
          </cell>
          <cell r="T74">
            <v>2037</v>
          </cell>
          <cell r="U74">
            <v>3499</v>
          </cell>
          <cell r="V74">
            <v>2163.0000000000064</v>
          </cell>
          <cell r="W74">
            <v>2260.0000000000059</v>
          </cell>
          <cell r="X74">
            <v>4423.0000000000091</v>
          </cell>
        </row>
        <row r="75">
          <cell r="O75" t="str">
            <v>Calderdale</v>
          </cell>
          <cell r="P75">
            <v>849.00000000000091</v>
          </cell>
          <cell r="Q75">
            <v>874</v>
          </cell>
          <cell r="R75">
            <v>1723</v>
          </cell>
          <cell r="S75">
            <v>661.00000000000057</v>
          </cell>
          <cell r="T75">
            <v>753</v>
          </cell>
          <cell r="U75">
            <v>1414</v>
          </cell>
          <cell r="V75">
            <v>935.00000000000102</v>
          </cell>
          <cell r="W75">
            <v>856.00000000000068</v>
          </cell>
          <cell r="X75">
            <v>1791</v>
          </cell>
        </row>
        <row r="76">
          <cell r="O76" t="str">
            <v>Kirklees</v>
          </cell>
          <cell r="P76">
            <v>1514</v>
          </cell>
          <cell r="Q76">
            <v>1787</v>
          </cell>
          <cell r="R76">
            <v>3301.000000000005</v>
          </cell>
          <cell r="S76">
            <v>1186</v>
          </cell>
          <cell r="T76">
            <v>1560</v>
          </cell>
          <cell r="U76">
            <v>2746</v>
          </cell>
          <cell r="V76">
            <v>1653</v>
          </cell>
          <cell r="W76">
            <v>1749</v>
          </cell>
          <cell r="X76">
            <v>3402</v>
          </cell>
        </row>
        <row r="77">
          <cell r="O77" t="str">
            <v>Leeds</v>
          </cell>
          <cell r="P77">
            <v>2432</v>
          </cell>
          <cell r="Q77">
            <v>2737</v>
          </cell>
          <cell r="R77">
            <v>5168.9999999999818</v>
          </cell>
          <cell r="S77">
            <v>1860</v>
          </cell>
          <cell r="T77">
            <v>2358</v>
          </cell>
          <cell r="U77">
            <v>4218.0000000000209</v>
          </cell>
          <cell r="V77">
            <v>2564.0000000000068</v>
          </cell>
          <cell r="W77">
            <v>2582</v>
          </cell>
          <cell r="X77">
            <v>5146.0000000000109</v>
          </cell>
        </row>
        <row r="78">
          <cell r="O78" t="str">
            <v>Wakefield</v>
          </cell>
          <cell r="P78">
            <v>1156</v>
          </cell>
          <cell r="Q78">
            <v>1238</v>
          </cell>
          <cell r="R78">
            <v>2394</v>
          </cell>
          <cell r="S78">
            <v>915.00000000000102</v>
          </cell>
          <cell r="T78">
            <v>1092</v>
          </cell>
          <cell r="U78">
            <v>2007</v>
          </cell>
          <cell r="V78">
            <v>1249</v>
          </cell>
          <cell r="W78">
            <v>1194</v>
          </cell>
          <cell r="X78">
            <v>2443</v>
          </cell>
        </row>
        <row r="79">
          <cell r="O79" t="str">
            <v>Gateshead</v>
          </cell>
          <cell r="P79">
            <v>637</v>
          </cell>
          <cell r="Q79">
            <v>688</v>
          </cell>
          <cell r="R79">
            <v>1325</v>
          </cell>
          <cell r="S79">
            <v>487</v>
          </cell>
          <cell r="T79">
            <v>599.00000000000057</v>
          </cell>
          <cell r="U79">
            <v>1086</v>
          </cell>
          <cell r="V79">
            <v>710</v>
          </cell>
          <cell r="W79">
            <v>679</v>
          </cell>
          <cell r="X79">
            <v>1389</v>
          </cell>
        </row>
        <row r="80">
          <cell r="O80" t="str">
            <v>Newcastle upon Tyne</v>
          </cell>
          <cell r="P80">
            <v>814</v>
          </cell>
          <cell r="Q80">
            <v>912.0000000000008</v>
          </cell>
          <cell r="R80">
            <v>1726</v>
          </cell>
          <cell r="S80">
            <v>602</v>
          </cell>
          <cell r="T80">
            <v>768.99999999999932</v>
          </cell>
          <cell r="U80">
            <v>1371</v>
          </cell>
          <cell r="V80">
            <v>915.0000000000008</v>
          </cell>
          <cell r="W80">
            <v>881.0000000000008</v>
          </cell>
          <cell r="X80">
            <v>1796</v>
          </cell>
        </row>
        <row r="81">
          <cell r="O81" t="str">
            <v>North Tyneside</v>
          </cell>
          <cell r="P81">
            <v>692.00000000000068</v>
          </cell>
          <cell r="Q81">
            <v>776</v>
          </cell>
          <cell r="R81">
            <v>1468</v>
          </cell>
          <cell r="S81">
            <v>580.00000000000193</v>
          </cell>
          <cell r="T81">
            <v>681</v>
          </cell>
          <cell r="U81">
            <v>1261</v>
          </cell>
          <cell r="V81">
            <v>762.00000000000057</v>
          </cell>
          <cell r="W81">
            <v>758.00000000000102</v>
          </cell>
          <cell r="X81">
            <v>1520</v>
          </cell>
        </row>
        <row r="82">
          <cell r="O82" t="str">
            <v>South Tyneside</v>
          </cell>
          <cell r="P82">
            <v>477</v>
          </cell>
          <cell r="Q82">
            <v>597</v>
          </cell>
          <cell r="R82">
            <v>1074</v>
          </cell>
          <cell r="S82">
            <v>333</v>
          </cell>
          <cell r="T82">
            <v>510</v>
          </cell>
          <cell r="U82">
            <v>843</v>
          </cell>
          <cell r="V82">
            <v>529</v>
          </cell>
          <cell r="W82">
            <v>580.00000000000057</v>
          </cell>
          <cell r="X82">
            <v>1109</v>
          </cell>
        </row>
        <row r="83">
          <cell r="O83" t="str">
            <v>Sunderland</v>
          </cell>
          <cell r="P83">
            <v>954.0000000000033</v>
          </cell>
          <cell r="Q83">
            <v>1048</v>
          </cell>
          <cell r="R83">
            <v>2002</v>
          </cell>
          <cell r="S83">
            <v>685.00000000000091</v>
          </cell>
          <cell r="T83">
            <v>882</v>
          </cell>
          <cell r="U83">
            <v>1567</v>
          </cell>
          <cell r="V83">
            <v>1067</v>
          </cell>
          <cell r="W83">
            <v>999.00000000000205</v>
          </cell>
          <cell r="X83">
            <v>2065.9999999999936</v>
          </cell>
        </row>
        <row r="84">
          <cell r="O84" t="str">
            <v>Isles of Scilly</v>
          </cell>
          <cell r="P84">
            <v>7</v>
          </cell>
          <cell r="Q84">
            <v>12</v>
          </cell>
          <cell r="R84">
            <v>19</v>
          </cell>
          <cell r="S84">
            <v>8</v>
          </cell>
          <cell r="T84">
            <v>12</v>
          </cell>
          <cell r="U84">
            <v>20</v>
          </cell>
          <cell r="V84">
            <v>8</v>
          </cell>
          <cell r="W84">
            <v>11</v>
          </cell>
          <cell r="X84">
            <v>19</v>
          </cell>
        </row>
        <row r="85">
          <cell r="O85" t="str">
            <v>Bath and North East Somerset</v>
          </cell>
          <cell r="P85">
            <v>614</v>
          </cell>
          <cell r="Q85">
            <v>638</v>
          </cell>
          <cell r="R85">
            <v>1252</v>
          </cell>
          <cell r="S85">
            <v>487</v>
          </cell>
          <cell r="T85">
            <v>569</v>
          </cell>
          <cell r="U85">
            <v>1056</v>
          </cell>
          <cell r="V85">
            <v>651.99999999999932</v>
          </cell>
          <cell r="W85">
            <v>626.99999999999943</v>
          </cell>
          <cell r="X85">
            <v>1279</v>
          </cell>
        </row>
        <row r="86">
          <cell r="O86" t="str">
            <v>Bristol,City of</v>
          </cell>
          <cell r="P86">
            <v>1176</v>
          </cell>
          <cell r="Q86">
            <v>1408</v>
          </cell>
          <cell r="R86">
            <v>2584</v>
          </cell>
          <cell r="S86">
            <v>885</v>
          </cell>
          <cell r="T86">
            <v>1168</v>
          </cell>
          <cell r="U86">
            <v>2053.0000000000073</v>
          </cell>
          <cell r="V86">
            <v>1335</v>
          </cell>
          <cell r="W86">
            <v>1372</v>
          </cell>
          <cell r="X86">
            <v>2707</v>
          </cell>
        </row>
        <row r="87">
          <cell r="O87" t="str">
            <v>North Somerset</v>
          </cell>
          <cell r="P87">
            <v>715.00000000000193</v>
          </cell>
          <cell r="Q87">
            <v>792</v>
          </cell>
          <cell r="R87">
            <v>1507</v>
          </cell>
          <cell r="S87">
            <v>528</v>
          </cell>
          <cell r="T87">
            <v>680.9999999999992</v>
          </cell>
          <cell r="U87">
            <v>1209</v>
          </cell>
          <cell r="V87">
            <v>847.0000000000008</v>
          </cell>
          <cell r="W87">
            <v>801.00000000000125</v>
          </cell>
          <cell r="X87">
            <v>1648</v>
          </cell>
        </row>
        <row r="88">
          <cell r="O88" t="str">
            <v>South Gloucestershire</v>
          </cell>
          <cell r="P88">
            <v>1034</v>
          </cell>
          <cell r="Q88">
            <v>1204</v>
          </cell>
          <cell r="R88">
            <v>2238</v>
          </cell>
          <cell r="S88">
            <v>806.99999999999829</v>
          </cell>
          <cell r="T88">
            <v>1063</v>
          </cell>
          <cell r="U88">
            <v>1870</v>
          </cell>
          <cell r="V88">
            <v>1124</v>
          </cell>
          <cell r="W88">
            <v>1151</v>
          </cell>
          <cell r="X88">
            <v>2275</v>
          </cell>
        </row>
        <row r="89">
          <cell r="O89" t="str">
            <v>Hartlepool</v>
          </cell>
          <cell r="P89">
            <v>343</v>
          </cell>
          <cell r="Q89">
            <v>405</v>
          </cell>
          <cell r="R89">
            <v>748</v>
          </cell>
          <cell r="S89">
            <v>242</v>
          </cell>
          <cell r="T89">
            <v>360</v>
          </cell>
          <cell r="U89">
            <v>602</v>
          </cell>
          <cell r="V89">
            <v>397</v>
          </cell>
          <cell r="W89">
            <v>391</v>
          </cell>
          <cell r="X89">
            <v>788</v>
          </cell>
        </row>
        <row r="90">
          <cell r="O90" t="str">
            <v>Middlesbrough</v>
          </cell>
          <cell r="P90">
            <v>482</v>
          </cell>
          <cell r="Q90">
            <v>581.99999999999932</v>
          </cell>
          <cell r="R90">
            <v>1064</v>
          </cell>
          <cell r="S90">
            <v>378</v>
          </cell>
          <cell r="T90">
            <v>519</v>
          </cell>
          <cell r="U90">
            <v>897</v>
          </cell>
          <cell r="V90">
            <v>543.99999999999943</v>
          </cell>
          <cell r="W90">
            <v>564</v>
          </cell>
          <cell r="X90">
            <v>1108</v>
          </cell>
        </row>
        <row r="91">
          <cell r="O91" t="str">
            <v>Redcar and Cleveland</v>
          </cell>
          <cell r="P91">
            <v>486.00000000000074</v>
          </cell>
          <cell r="Q91">
            <v>558</v>
          </cell>
          <cell r="R91">
            <v>1044</v>
          </cell>
          <cell r="S91">
            <v>358</v>
          </cell>
          <cell r="T91">
            <v>478</v>
          </cell>
          <cell r="U91">
            <v>836</v>
          </cell>
          <cell r="V91">
            <v>547.0000000000008</v>
          </cell>
          <cell r="W91">
            <v>549</v>
          </cell>
          <cell r="X91">
            <v>1096</v>
          </cell>
        </row>
        <row r="92">
          <cell r="O92" t="str">
            <v>Stockton-on-Tees</v>
          </cell>
          <cell r="P92">
            <v>744</v>
          </cell>
          <cell r="Q92">
            <v>734</v>
          </cell>
          <cell r="R92">
            <v>1478</v>
          </cell>
          <cell r="S92">
            <v>622</v>
          </cell>
          <cell r="T92">
            <v>655.00000000000136</v>
          </cell>
          <cell r="U92">
            <v>1277</v>
          </cell>
          <cell r="V92">
            <v>830.99999999999943</v>
          </cell>
          <cell r="W92">
            <v>735</v>
          </cell>
          <cell r="X92">
            <v>1566</v>
          </cell>
        </row>
        <row r="93">
          <cell r="O93" t="str">
            <v>Kingston Upon Hull,City of</v>
          </cell>
          <cell r="P93">
            <v>715.0000000000008</v>
          </cell>
          <cell r="Q93">
            <v>810</v>
          </cell>
          <cell r="R93">
            <v>1525</v>
          </cell>
          <cell r="S93">
            <v>518</v>
          </cell>
          <cell r="T93">
            <v>661</v>
          </cell>
          <cell r="U93">
            <v>1179</v>
          </cell>
          <cell r="V93">
            <v>818.00000000000136</v>
          </cell>
          <cell r="W93">
            <v>801</v>
          </cell>
          <cell r="X93">
            <v>1619</v>
          </cell>
        </row>
        <row r="94">
          <cell r="O94" t="str">
            <v>East Riding of Yorkshire</v>
          </cell>
          <cell r="P94">
            <v>1170</v>
          </cell>
          <cell r="Q94">
            <v>1304</v>
          </cell>
          <cell r="R94">
            <v>2474</v>
          </cell>
          <cell r="S94">
            <v>881.00000000000068</v>
          </cell>
          <cell r="T94">
            <v>1122</v>
          </cell>
          <cell r="U94">
            <v>2003</v>
          </cell>
          <cell r="V94">
            <v>1278</v>
          </cell>
          <cell r="W94">
            <v>1314</v>
          </cell>
          <cell r="X94">
            <v>2592</v>
          </cell>
        </row>
        <row r="95">
          <cell r="O95" t="str">
            <v>North East Lincolnshire</v>
          </cell>
          <cell r="P95">
            <v>570</v>
          </cell>
          <cell r="Q95">
            <v>632</v>
          </cell>
          <cell r="R95">
            <v>1202</v>
          </cell>
          <cell r="S95">
            <v>442</v>
          </cell>
          <cell r="T95">
            <v>558</v>
          </cell>
          <cell r="U95">
            <v>1000</v>
          </cell>
          <cell r="V95">
            <v>609.00000000000091</v>
          </cell>
          <cell r="W95">
            <v>624.00000000000068</v>
          </cell>
          <cell r="X95">
            <v>1233</v>
          </cell>
        </row>
        <row r="96">
          <cell r="O96" t="str">
            <v>North Lincolnshire</v>
          </cell>
          <cell r="P96">
            <v>597</v>
          </cell>
          <cell r="Q96">
            <v>642</v>
          </cell>
          <cell r="R96">
            <v>1239</v>
          </cell>
          <cell r="S96">
            <v>452</v>
          </cell>
          <cell r="T96">
            <v>547.00000000000102</v>
          </cell>
          <cell r="U96">
            <v>999</v>
          </cell>
          <cell r="V96">
            <v>642.0000000000008</v>
          </cell>
          <cell r="W96">
            <v>637</v>
          </cell>
          <cell r="X96">
            <v>1279</v>
          </cell>
        </row>
        <row r="97">
          <cell r="O97" t="str">
            <v>North Yorkshire</v>
          </cell>
          <cell r="P97">
            <v>2014</v>
          </cell>
          <cell r="Q97">
            <v>2171</v>
          </cell>
          <cell r="R97">
            <v>4185</v>
          </cell>
          <cell r="S97">
            <v>1532</v>
          </cell>
          <cell r="T97">
            <v>1881</v>
          </cell>
          <cell r="U97">
            <v>3413</v>
          </cell>
          <cell r="V97">
            <v>2219</v>
          </cell>
          <cell r="W97">
            <v>2124</v>
          </cell>
          <cell r="X97">
            <v>4343</v>
          </cell>
        </row>
        <row r="98">
          <cell r="O98" t="str">
            <v>York</v>
          </cell>
          <cell r="P98">
            <v>605</v>
          </cell>
          <cell r="Q98">
            <v>651</v>
          </cell>
          <cell r="R98">
            <v>1256</v>
          </cell>
          <cell r="S98">
            <v>476.99999999999949</v>
          </cell>
          <cell r="T98">
            <v>583</v>
          </cell>
          <cell r="U98">
            <v>1060</v>
          </cell>
          <cell r="V98">
            <v>650</v>
          </cell>
          <cell r="W98">
            <v>631</v>
          </cell>
          <cell r="X98">
            <v>1281</v>
          </cell>
        </row>
        <row r="99">
          <cell r="O99" t="str">
            <v>Bedfordshire</v>
          </cell>
          <cell r="P99">
            <v>1700</v>
          </cell>
          <cell r="Q99">
            <v>1909</v>
          </cell>
          <cell r="R99">
            <v>3609</v>
          </cell>
          <cell r="S99">
            <v>1419</v>
          </cell>
          <cell r="T99">
            <v>1742</v>
          </cell>
          <cell r="U99">
            <v>3161</v>
          </cell>
          <cell r="V99">
            <v>1814</v>
          </cell>
          <cell r="W99">
            <v>1865</v>
          </cell>
          <cell r="X99">
            <v>3679.00000000001</v>
          </cell>
        </row>
        <row r="100">
          <cell r="O100" t="str">
            <v>Luton</v>
          </cell>
          <cell r="P100">
            <v>796.9999999999992</v>
          </cell>
          <cell r="Q100">
            <v>881.0000000000008</v>
          </cell>
          <cell r="R100">
            <v>1678</v>
          </cell>
          <cell r="S100">
            <v>622.00000000000136</v>
          </cell>
          <cell r="T100">
            <v>798.00000000000125</v>
          </cell>
          <cell r="U100">
            <v>1420</v>
          </cell>
          <cell r="V100">
            <v>855</v>
          </cell>
          <cell r="W100">
            <v>827.00000000000114</v>
          </cell>
          <cell r="X100">
            <v>1682</v>
          </cell>
        </row>
        <row r="101">
          <cell r="O101" t="str">
            <v>Buckinghamshire</v>
          </cell>
          <cell r="P101">
            <v>2030</v>
          </cell>
          <cell r="Q101">
            <v>2216</v>
          </cell>
          <cell r="R101">
            <v>4246.0000000000064</v>
          </cell>
          <cell r="S101">
            <v>1673</v>
          </cell>
          <cell r="T101">
            <v>1994</v>
          </cell>
          <cell r="U101">
            <v>3667.0000000000123</v>
          </cell>
          <cell r="V101">
            <v>2159</v>
          </cell>
          <cell r="W101">
            <v>2174</v>
          </cell>
          <cell r="X101">
            <v>4333.0000000000109</v>
          </cell>
        </row>
        <row r="102">
          <cell r="O102" t="str">
            <v>Milton Keynes</v>
          </cell>
          <cell r="P102">
            <v>918.99999999999909</v>
          </cell>
          <cell r="Q102">
            <v>1014</v>
          </cell>
          <cell r="R102">
            <v>1933</v>
          </cell>
          <cell r="S102">
            <v>674.99999999999909</v>
          </cell>
          <cell r="T102">
            <v>877</v>
          </cell>
          <cell r="U102">
            <v>1552</v>
          </cell>
          <cell r="V102">
            <v>1009</v>
          </cell>
          <cell r="W102">
            <v>988.99999999999943</v>
          </cell>
          <cell r="X102">
            <v>1998</v>
          </cell>
        </row>
        <row r="103">
          <cell r="O103" t="str">
            <v>Derbyshire</v>
          </cell>
          <cell r="P103">
            <v>2919</v>
          </cell>
          <cell r="Q103">
            <v>3223.0000000000064</v>
          </cell>
          <cell r="R103">
            <v>6142.0000000000264</v>
          </cell>
          <cell r="S103">
            <v>2390</v>
          </cell>
          <cell r="T103">
            <v>2891</v>
          </cell>
          <cell r="U103">
            <v>5281.0000000000082</v>
          </cell>
          <cell r="V103">
            <v>3167.9999999999945</v>
          </cell>
          <cell r="W103">
            <v>3156</v>
          </cell>
          <cell r="X103">
            <v>6324</v>
          </cell>
        </row>
        <row r="104">
          <cell r="O104" t="str">
            <v>Derby</v>
          </cell>
          <cell r="P104">
            <v>882</v>
          </cell>
          <cell r="Q104">
            <v>992</v>
          </cell>
          <cell r="R104">
            <v>1874</v>
          </cell>
          <cell r="S104">
            <v>687.99999999999898</v>
          </cell>
          <cell r="T104">
            <v>842</v>
          </cell>
          <cell r="U104">
            <v>1530</v>
          </cell>
          <cell r="V104">
            <v>1013</v>
          </cell>
          <cell r="W104">
            <v>926.9999999999975</v>
          </cell>
          <cell r="X104">
            <v>1940</v>
          </cell>
        </row>
        <row r="105">
          <cell r="O105" t="str">
            <v>Dorset</v>
          </cell>
          <cell r="P105">
            <v>1398</v>
          </cell>
          <cell r="Q105">
            <v>1517</v>
          </cell>
          <cell r="R105">
            <v>2915</v>
          </cell>
          <cell r="S105">
            <v>1124</v>
          </cell>
          <cell r="T105">
            <v>1361</v>
          </cell>
          <cell r="U105">
            <v>2485</v>
          </cell>
          <cell r="V105">
            <v>1530</v>
          </cell>
          <cell r="W105">
            <v>1443</v>
          </cell>
          <cell r="X105">
            <v>2973</v>
          </cell>
        </row>
        <row r="106">
          <cell r="O106" t="str">
            <v>Poole</v>
          </cell>
          <cell r="P106">
            <v>508</v>
          </cell>
          <cell r="Q106">
            <v>509</v>
          </cell>
          <cell r="R106">
            <v>1017</v>
          </cell>
          <cell r="S106">
            <v>412</v>
          </cell>
          <cell r="T106">
            <v>466</v>
          </cell>
          <cell r="U106">
            <v>877.99999999999829</v>
          </cell>
          <cell r="V106">
            <v>566.99999999999943</v>
          </cell>
          <cell r="W106">
            <v>505</v>
          </cell>
          <cell r="X106">
            <v>1072</v>
          </cell>
        </row>
        <row r="107">
          <cell r="O107" t="str">
            <v>Bournemouth</v>
          </cell>
          <cell r="P107">
            <v>508</v>
          </cell>
          <cell r="Q107">
            <v>503</v>
          </cell>
          <cell r="R107">
            <v>1011</v>
          </cell>
          <cell r="S107">
            <v>404</v>
          </cell>
          <cell r="T107">
            <v>452</v>
          </cell>
          <cell r="U107">
            <v>855.99999999999932</v>
          </cell>
          <cell r="V107">
            <v>581</v>
          </cell>
          <cell r="W107">
            <v>504</v>
          </cell>
          <cell r="X107">
            <v>1085</v>
          </cell>
        </row>
        <row r="108">
          <cell r="O108" t="str">
            <v>Durham</v>
          </cell>
          <cell r="P108">
            <v>1587</v>
          </cell>
          <cell r="Q108">
            <v>1956</v>
          </cell>
          <cell r="R108">
            <v>3543.0000000000105</v>
          </cell>
          <cell r="S108">
            <v>1219</v>
          </cell>
          <cell r="T108">
            <v>1740</v>
          </cell>
          <cell r="U108">
            <v>2958.9999999999932</v>
          </cell>
          <cell r="V108">
            <v>1780</v>
          </cell>
          <cell r="W108">
            <v>1935</v>
          </cell>
          <cell r="X108">
            <v>3715</v>
          </cell>
        </row>
        <row r="109">
          <cell r="O109" t="str">
            <v>Darlington</v>
          </cell>
          <cell r="P109">
            <v>372.00000000000068</v>
          </cell>
          <cell r="Q109">
            <v>399</v>
          </cell>
          <cell r="R109">
            <v>770.99999999999932</v>
          </cell>
          <cell r="S109">
            <v>275</v>
          </cell>
          <cell r="T109">
            <v>349</v>
          </cell>
          <cell r="U109">
            <v>624.00000000000057</v>
          </cell>
          <cell r="V109">
            <v>408</v>
          </cell>
          <cell r="W109">
            <v>383</v>
          </cell>
          <cell r="X109">
            <v>791</v>
          </cell>
        </row>
        <row r="110">
          <cell r="O110" t="str">
            <v>East Sussex</v>
          </cell>
          <cell r="P110">
            <v>1582</v>
          </cell>
          <cell r="Q110">
            <v>1837</v>
          </cell>
          <cell r="R110">
            <v>3419.00000000001</v>
          </cell>
          <cell r="S110">
            <v>1192</v>
          </cell>
          <cell r="T110">
            <v>1573</v>
          </cell>
          <cell r="U110">
            <v>2765.0000000000068</v>
          </cell>
          <cell r="V110">
            <v>1832</v>
          </cell>
          <cell r="W110">
            <v>1792</v>
          </cell>
          <cell r="X110">
            <v>3624</v>
          </cell>
        </row>
        <row r="111">
          <cell r="O111" t="str">
            <v>Brighton and Hove</v>
          </cell>
          <cell r="P111">
            <v>776</v>
          </cell>
          <cell r="Q111">
            <v>854</v>
          </cell>
          <cell r="R111">
            <v>1630</v>
          </cell>
          <cell r="S111">
            <v>599.99999999999875</v>
          </cell>
          <cell r="T111">
            <v>740</v>
          </cell>
          <cell r="U111">
            <v>1340</v>
          </cell>
          <cell r="V111">
            <v>856</v>
          </cell>
          <cell r="W111">
            <v>847.99999999999898</v>
          </cell>
          <cell r="X111">
            <v>1704</v>
          </cell>
        </row>
        <row r="112">
          <cell r="O112" t="str">
            <v>Hampshire</v>
          </cell>
          <cell r="P112">
            <v>4781</v>
          </cell>
          <cell r="Q112">
            <v>5242</v>
          </cell>
          <cell r="R112">
            <v>10023</v>
          </cell>
          <cell r="S112">
            <v>3696</v>
          </cell>
          <cell r="T112">
            <v>4613</v>
          </cell>
          <cell r="U112">
            <v>8309.0000000000291</v>
          </cell>
          <cell r="V112">
            <v>5241</v>
          </cell>
          <cell r="W112">
            <v>5110.0000000000164</v>
          </cell>
          <cell r="X112">
            <v>10351</v>
          </cell>
        </row>
        <row r="113">
          <cell r="O113" t="str">
            <v>Portsmouth</v>
          </cell>
          <cell r="P113">
            <v>626</v>
          </cell>
          <cell r="Q113">
            <v>684</v>
          </cell>
          <cell r="R113">
            <v>1310</v>
          </cell>
          <cell r="S113">
            <v>475</v>
          </cell>
          <cell r="T113">
            <v>604</v>
          </cell>
          <cell r="U113">
            <v>1079</v>
          </cell>
          <cell r="V113">
            <v>767</v>
          </cell>
          <cell r="W113">
            <v>707</v>
          </cell>
          <cell r="X113">
            <v>1474</v>
          </cell>
        </row>
        <row r="114">
          <cell r="O114" t="str">
            <v>Southampton</v>
          </cell>
          <cell r="P114">
            <v>702.99999999999909</v>
          </cell>
          <cell r="Q114">
            <v>798.9999999999992</v>
          </cell>
          <cell r="R114">
            <v>1502</v>
          </cell>
          <cell r="S114">
            <v>523.00000000000068</v>
          </cell>
          <cell r="T114">
            <v>693.99999999999932</v>
          </cell>
          <cell r="U114">
            <v>1217</v>
          </cell>
          <cell r="V114">
            <v>822</v>
          </cell>
          <cell r="W114">
            <v>804.00000000000068</v>
          </cell>
          <cell r="X114">
            <v>1626</v>
          </cell>
        </row>
        <row r="115">
          <cell r="O115" t="str">
            <v>Leicestershire</v>
          </cell>
          <cell r="P115">
            <v>2469</v>
          </cell>
          <cell r="Q115">
            <v>2700</v>
          </cell>
          <cell r="R115">
            <v>5169</v>
          </cell>
          <cell r="S115">
            <v>1993</v>
          </cell>
          <cell r="T115">
            <v>2413</v>
          </cell>
          <cell r="U115">
            <v>4405.9999999999845</v>
          </cell>
          <cell r="V115">
            <v>2699</v>
          </cell>
          <cell r="W115">
            <v>2644</v>
          </cell>
          <cell r="X115">
            <v>5343.0000000000082</v>
          </cell>
        </row>
        <row r="116">
          <cell r="O116" t="str">
            <v>Leicester</v>
          </cell>
          <cell r="P116">
            <v>1126</v>
          </cell>
          <cell r="Q116">
            <v>1217</v>
          </cell>
          <cell r="R116">
            <v>2343</v>
          </cell>
          <cell r="S116">
            <v>774.99999999999875</v>
          </cell>
          <cell r="T116">
            <v>1014</v>
          </cell>
          <cell r="U116">
            <v>1789</v>
          </cell>
          <cell r="V116">
            <v>1251</v>
          </cell>
          <cell r="W116">
            <v>1146</v>
          </cell>
          <cell r="X116">
            <v>2396.9999999999932</v>
          </cell>
        </row>
        <row r="117">
          <cell r="O117" t="str">
            <v>Rutland</v>
          </cell>
          <cell r="P117">
            <v>122</v>
          </cell>
          <cell r="Q117">
            <v>145</v>
          </cell>
          <cell r="R117">
            <v>267</v>
          </cell>
          <cell r="S117">
            <v>101</v>
          </cell>
          <cell r="T117">
            <v>129</v>
          </cell>
          <cell r="U117">
            <v>230</v>
          </cell>
          <cell r="V117">
            <v>140</v>
          </cell>
          <cell r="W117">
            <v>144</v>
          </cell>
          <cell r="X117">
            <v>284</v>
          </cell>
        </row>
        <row r="118">
          <cell r="O118" t="str">
            <v>Staffordshire</v>
          </cell>
          <cell r="P118">
            <v>3103.9999999999923</v>
          </cell>
          <cell r="Q118">
            <v>3410</v>
          </cell>
          <cell r="R118">
            <v>6514.0000000000191</v>
          </cell>
          <cell r="S118">
            <v>2524.9999999999941</v>
          </cell>
          <cell r="T118">
            <v>3054</v>
          </cell>
          <cell r="U118">
            <v>5579.0000000000173</v>
          </cell>
          <cell r="V118">
            <v>3375.9999999999945</v>
          </cell>
          <cell r="W118">
            <v>3303</v>
          </cell>
          <cell r="X118">
            <v>6678.9999999999845</v>
          </cell>
        </row>
        <row r="119">
          <cell r="O119" t="str">
            <v>Stoke-on-Trent</v>
          </cell>
          <cell r="P119">
            <v>750</v>
          </cell>
          <cell r="Q119">
            <v>894.99999999999818</v>
          </cell>
          <cell r="R119">
            <v>1645</v>
          </cell>
          <cell r="S119">
            <v>538.00000000000057</v>
          </cell>
          <cell r="T119">
            <v>746.99999999999898</v>
          </cell>
          <cell r="U119">
            <v>1285</v>
          </cell>
          <cell r="V119">
            <v>815</v>
          </cell>
          <cell r="W119">
            <v>843.00000000000057</v>
          </cell>
          <cell r="X119">
            <v>1658</v>
          </cell>
        </row>
        <row r="120">
          <cell r="O120" t="str">
            <v>Wiltshire</v>
          </cell>
          <cell r="P120">
            <v>1612</v>
          </cell>
          <cell r="Q120">
            <v>1890</v>
          </cell>
          <cell r="R120">
            <v>3502.0000000000114</v>
          </cell>
          <cell r="S120">
            <v>1214</v>
          </cell>
          <cell r="T120">
            <v>1633</v>
          </cell>
          <cell r="U120">
            <v>2847.0000000000064</v>
          </cell>
          <cell r="V120">
            <v>1775</v>
          </cell>
          <cell r="W120">
            <v>1836</v>
          </cell>
          <cell r="X120">
            <v>3611</v>
          </cell>
        </row>
        <row r="121">
          <cell r="O121" t="str">
            <v>Swindon</v>
          </cell>
          <cell r="P121">
            <v>776</v>
          </cell>
          <cell r="Q121">
            <v>831</v>
          </cell>
          <cell r="R121">
            <v>1607</v>
          </cell>
          <cell r="S121">
            <v>605.00000000000136</v>
          </cell>
          <cell r="T121">
            <v>717.99999999999909</v>
          </cell>
          <cell r="U121">
            <v>1323</v>
          </cell>
          <cell r="V121">
            <v>868.00000000000102</v>
          </cell>
          <cell r="W121">
            <v>847.00000000000193</v>
          </cell>
          <cell r="X121">
            <v>1715</v>
          </cell>
        </row>
        <row r="122">
          <cell r="O122" t="str">
            <v>Bracknell Forest</v>
          </cell>
          <cell r="P122">
            <v>427</v>
          </cell>
          <cell r="Q122">
            <v>455</v>
          </cell>
          <cell r="R122">
            <v>882.00000000000148</v>
          </cell>
          <cell r="S122">
            <v>323.99999999999937</v>
          </cell>
          <cell r="T122">
            <v>391</v>
          </cell>
          <cell r="U122">
            <v>715.00000000000057</v>
          </cell>
          <cell r="V122">
            <v>481</v>
          </cell>
          <cell r="W122">
            <v>449</v>
          </cell>
          <cell r="X122">
            <v>930.00000000000068</v>
          </cell>
        </row>
        <row r="123">
          <cell r="O123" t="str">
            <v>Windsor and Maidenhead</v>
          </cell>
          <cell r="P123">
            <v>482</v>
          </cell>
          <cell r="Q123">
            <v>524</v>
          </cell>
          <cell r="R123">
            <v>1006</v>
          </cell>
          <cell r="S123">
            <v>391</v>
          </cell>
          <cell r="T123">
            <v>471</v>
          </cell>
          <cell r="U123">
            <v>861.99999999999886</v>
          </cell>
          <cell r="V123">
            <v>531</v>
          </cell>
          <cell r="W123">
            <v>510</v>
          </cell>
          <cell r="X123">
            <v>1041</v>
          </cell>
        </row>
        <row r="124">
          <cell r="O124" t="str">
            <v>West Berkshire</v>
          </cell>
          <cell r="P124">
            <v>595.99999999999943</v>
          </cell>
          <cell r="Q124">
            <v>687.00000000000091</v>
          </cell>
          <cell r="R124">
            <v>1283</v>
          </cell>
          <cell r="S124">
            <v>453</v>
          </cell>
          <cell r="T124">
            <v>615</v>
          </cell>
          <cell r="U124">
            <v>1068</v>
          </cell>
          <cell r="V124">
            <v>692</v>
          </cell>
          <cell r="W124">
            <v>670.99999999999886</v>
          </cell>
          <cell r="X124">
            <v>1363</v>
          </cell>
        </row>
        <row r="125">
          <cell r="O125" t="str">
            <v>Reading</v>
          </cell>
          <cell r="P125">
            <v>449</v>
          </cell>
          <cell r="Q125">
            <v>473</v>
          </cell>
          <cell r="R125">
            <v>922</v>
          </cell>
          <cell r="S125">
            <v>338</v>
          </cell>
          <cell r="T125">
            <v>395</v>
          </cell>
          <cell r="U125">
            <v>733</v>
          </cell>
          <cell r="V125">
            <v>520</v>
          </cell>
          <cell r="W125">
            <v>476</v>
          </cell>
          <cell r="X125">
            <v>995.99999999999898</v>
          </cell>
        </row>
        <row r="126">
          <cell r="O126" t="str">
            <v>Slough</v>
          </cell>
          <cell r="P126">
            <v>485</v>
          </cell>
          <cell r="Q126">
            <v>554</v>
          </cell>
          <cell r="R126">
            <v>1039</v>
          </cell>
          <cell r="S126">
            <v>380</v>
          </cell>
          <cell r="T126">
            <v>471</v>
          </cell>
          <cell r="U126">
            <v>851.00000000000068</v>
          </cell>
          <cell r="V126">
            <v>538</v>
          </cell>
          <cell r="W126">
            <v>542</v>
          </cell>
          <cell r="X126">
            <v>1080</v>
          </cell>
        </row>
        <row r="127">
          <cell r="O127" t="str">
            <v>Wokingham</v>
          </cell>
          <cell r="P127">
            <v>612</v>
          </cell>
          <cell r="Q127">
            <v>684.00000000000068</v>
          </cell>
          <cell r="R127">
            <v>1296</v>
          </cell>
          <cell r="S127">
            <v>496</v>
          </cell>
          <cell r="T127">
            <v>629.99999999999932</v>
          </cell>
          <cell r="U127">
            <v>1126</v>
          </cell>
          <cell r="V127">
            <v>693</v>
          </cell>
          <cell r="W127">
            <v>671.00000000000068</v>
          </cell>
          <cell r="X127">
            <v>1364</v>
          </cell>
        </row>
        <row r="128">
          <cell r="O128" t="str">
            <v>Cambridgeshire</v>
          </cell>
          <cell r="P128">
            <v>1998</v>
          </cell>
          <cell r="Q128">
            <v>2402</v>
          </cell>
          <cell r="R128">
            <v>4400</v>
          </cell>
          <cell r="S128">
            <v>1563</v>
          </cell>
          <cell r="T128">
            <v>2144</v>
          </cell>
          <cell r="U128">
            <v>3707.00000000001</v>
          </cell>
          <cell r="V128">
            <v>2241</v>
          </cell>
          <cell r="W128">
            <v>2345</v>
          </cell>
          <cell r="X128">
            <v>4586</v>
          </cell>
        </row>
        <row r="129">
          <cell r="O129" t="str">
            <v>Peterborough</v>
          </cell>
          <cell r="P129">
            <v>590</v>
          </cell>
          <cell r="Q129">
            <v>718</v>
          </cell>
          <cell r="R129">
            <v>1308</v>
          </cell>
          <cell r="S129">
            <v>405</v>
          </cell>
          <cell r="T129">
            <v>607</v>
          </cell>
          <cell r="U129">
            <v>1012</v>
          </cell>
          <cell r="V129">
            <v>677.99999999999909</v>
          </cell>
          <cell r="W129">
            <v>709</v>
          </cell>
          <cell r="X129">
            <v>1387</v>
          </cell>
        </row>
        <row r="130">
          <cell r="O130" t="str">
            <v>Cheshire</v>
          </cell>
          <cell r="P130">
            <v>2474</v>
          </cell>
          <cell r="Q130">
            <v>2833</v>
          </cell>
          <cell r="R130">
            <v>5307</v>
          </cell>
          <cell r="S130">
            <v>1889</v>
          </cell>
          <cell r="T130">
            <v>2525</v>
          </cell>
          <cell r="U130">
            <v>4413.9999999999936</v>
          </cell>
          <cell r="V130">
            <v>2690</v>
          </cell>
          <cell r="W130">
            <v>2745</v>
          </cell>
          <cell r="X130">
            <v>5435.0000000000173</v>
          </cell>
        </row>
        <row r="131">
          <cell r="O131" t="str">
            <v>Halton</v>
          </cell>
          <cell r="P131">
            <v>448</v>
          </cell>
          <cell r="Q131">
            <v>463</v>
          </cell>
          <cell r="R131">
            <v>911</v>
          </cell>
          <cell r="S131">
            <v>378</v>
          </cell>
          <cell r="T131">
            <v>414</v>
          </cell>
          <cell r="U131">
            <v>791.99999999999886</v>
          </cell>
          <cell r="V131">
            <v>508</v>
          </cell>
          <cell r="W131">
            <v>454</v>
          </cell>
          <cell r="X131">
            <v>962</v>
          </cell>
        </row>
        <row r="132">
          <cell r="O132" t="str">
            <v>Warrington</v>
          </cell>
          <cell r="P132">
            <v>835.00000000000068</v>
          </cell>
          <cell r="Q132">
            <v>869</v>
          </cell>
          <cell r="R132">
            <v>1704</v>
          </cell>
          <cell r="S132">
            <v>647</v>
          </cell>
          <cell r="T132">
            <v>761.00000000000136</v>
          </cell>
          <cell r="U132">
            <v>1408</v>
          </cell>
          <cell r="V132">
            <v>933</v>
          </cell>
          <cell r="W132">
            <v>857</v>
          </cell>
          <cell r="X132">
            <v>1790</v>
          </cell>
        </row>
        <row r="133">
          <cell r="O133" t="str">
            <v>Devon</v>
          </cell>
          <cell r="P133">
            <v>2391</v>
          </cell>
          <cell r="Q133">
            <v>2653</v>
          </cell>
          <cell r="R133">
            <v>5044</v>
          </cell>
          <cell r="S133">
            <v>1781.9999999999948</v>
          </cell>
          <cell r="T133">
            <v>2267</v>
          </cell>
          <cell r="U133">
            <v>4049.0000000000055</v>
          </cell>
          <cell r="V133">
            <v>2701</v>
          </cell>
          <cell r="W133">
            <v>2583</v>
          </cell>
          <cell r="X133">
            <v>5283.9999999999864</v>
          </cell>
        </row>
        <row r="134">
          <cell r="O134" t="str">
            <v>Plymouth</v>
          </cell>
          <cell r="P134">
            <v>806.00000000000159</v>
          </cell>
          <cell r="Q134">
            <v>925</v>
          </cell>
          <cell r="R134">
            <v>1731</v>
          </cell>
          <cell r="S134">
            <v>591.99999999999943</v>
          </cell>
          <cell r="T134">
            <v>758.99999999999943</v>
          </cell>
          <cell r="U134">
            <v>1351</v>
          </cell>
          <cell r="V134">
            <v>913.99999999999909</v>
          </cell>
          <cell r="W134">
            <v>899</v>
          </cell>
          <cell r="X134">
            <v>1813</v>
          </cell>
        </row>
        <row r="135">
          <cell r="O135" t="str">
            <v>Torbay</v>
          </cell>
          <cell r="P135">
            <v>409.00000000000063</v>
          </cell>
          <cell r="Q135">
            <v>414</v>
          </cell>
          <cell r="R135">
            <v>823.00000000000136</v>
          </cell>
          <cell r="S135">
            <v>314</v>
          </cell>
          <cell r="T135">
            <v>381</v>
          </cell>
          <cell r="U135">
            <v>695</v>
          </cell>
          <cell r="V135">
            <v>482</v>
          </cell>
          <cell r="W135">
            <v>400</v>
          </cell>
          <cell r="X135">
            <v>882.00000000000057</v>
          </cell>
        </row>
        <row r="136">
          <cell r="O136" t="str">
            <v>Essex</v>
          </cell>
          <cell r="P136">
            <v>4943</v>
          </cell>
          <cell r="Q136">
            <v>5645</v>
          </cell>
          <cell r="R136">
            <v>10588</v>
          </cell>
          <cell r="S136">
            <v>3697</v>
          </cell>
          <cell r="T136">
            <v>4862</v>
          </cell>
          <cell r="U136">
            <v>8559.0000000000418</v>
          </cell>
          <cell r="V136">
            <v>5512</v>
          </cell>
          <cell r="W136">
            <v>5387.0000000000118</v>
          </cell>
          <cell r="X136">
            <v>10899</v>
          </cell>
        </row>
        <row r="137">
          <cell r="O137" t="str">
            <v>Southend-on-Sea</v>
          </cell>
          <cell r="P137">
            <v>632</v>
          </cell>
          <cell r="Q137">
            <v>687.00000000000068</v>
          </cell>
          <cell r="R137">
            <v>1319</v>
          </cell>
          <cell r="S137">
            <v>495</v>
          </cell>
          <cell r="T137">
            <v>610.99999999999932</v>
          </cell>
          <cell r="U137">
            <v>1106</v>
          </cell>
          <cell r="V137">
            <v>685</v>
          </cell>
          <cell r="W137">
            <v>663.99999999999943</v>
          </cell>
          <cell r="X137">
            <v>1349</v>
          </cell>
        </row>
        <row r="138">
          <cell r="O138" t="str">
            <v>Thurrock</v>
          </cell>
          <cell r="P138">
            <v>547</v>
          </cell>
          <cell r="Q138">
            <v>660</v>
          </cell>
          <cell r="R138">
            <v>1207</v>
          </cell>
          <cell r="S138">
            <v>374</v>
          </cell>
          <cell r="T138">
            <v>553</v>
          </cell>
          <cell r="U138">
            <v>926.99999999999875</v>
          </cell>
          <cell r="V138">
            <v>620</v>
          </cell>
          <cell r="W138">
            <v>620</v>
          </cell>
          <cell r="X138">
            <v>1240</v>
          </cell>
        </row>
        <row r="139">
          <cell r="O139" t="str">
            <v>Herefordshire</v>
          </cell>
          <cell r="P139">
            <v>594</v>
          </cell>
          <cell r="Q139">
            <v>650</v>
          </cell>
          <cell r="R139">
            <v>1244</v>
          </cell>
          <cell r="S139">
            <v>415</v>
          </cell>
          <cell r="T139">
            <v>558</v>
          </cell>
          <cell r="U139">
            <v>973</v>
          </cell>
          <cell r="V139">
            <v>639.9999999999992</v>
          </cell>
          <cell r="W139">
            <v>633.00000000000068</v>
          </cell>
          <cell r="X139">
            <v>1273</v>
          </cell>
        </row>
        <row r="140">
          <cell r="O140" t="str">
            <v>Worcestershire</v>
          </cell>
          <cell r="P140">
            <v>1991</v>
          </cell>
          <cell r="Q140">
            <v>2253</v>
          </cell>
          <cell r="R140">
            <v>4243.9999999999927</v>
          </cell>
          <cell r="S140">
            <v>1587</v>
          </cell>
          <cell r="T140">
            <v>2012</v>
          </cell>
          <cell r="U140">
            <v>3598.9999999999927</v>
          </cell>
          <cell r="V140">
            <v>2207</v>
          </cell>
          <cell r="W140">
            <v>2182</v>
          </cell>
          <cell r="X140">
            <v>4389</v>
          </cell>
        </row>
        <row r="141">
          <cell r="O141" t="str">
            <v>Kent</v>
          </cell>
          <cell r="P141">
            <v>5039</v>
          </cell>
          <cell r="Q141">
            <v>5698.9999999999854</v>
          </cell>
          <cell r="R141">
            <v>10738</v>
          </cell>
          <cell r="S141">
            <v>3837.9999999999923</v>
          </cell>
          <cell r="T141">
            <v>4947.9999999999882</v>
          </cell>
          <cell r="U141">
            <v>8786.0000000000109</v>
          </cell>
          <cell r="V141">
            <v>5724</v>
          </cell>
          <cell r="W141">
            <v>5672.0000000000091</v>
          </cell>
          <cell r="X141">
            <v>11396</v>
          </cell>
        </row>
        <row r="142">
          <cell r="O142" t="str">
            <v>Medway</v>
          </cell>
          <cell r="P142">
            <v>970.00000000000114</v>
          </cell>
          <cell r="Q142">
            <v>1077</v>
          </cell>
          <cell r="R142">
            <v>2047</v>
          </cell>
          <cell r="S142">
            <v>691</v>
          </cell>
          <cell r="T142">
            <v>910</v>
          </cell>
          <cell r="U142">
            <v>1601</v>
          </cell>
          <cell r="V142">
            <v>1089</v>
          </cell>
          <cell r="W142">
            <v>1049</v>
          </cell>
          <cell r="X142">
            <v>2138</v>
          </cell>
        </row>
        <row r="143">
          <cell r="O143" t="str">
            <v>Lancashire</v>
          </cell>
          <cell r="P143">
            <v>4155.0000000000055</v>
          </cell>
          <cell r="Q143">
            <v>4649.99999999999</v>
          </cell>
          <cell r="R143">
            <v>8804.9999999999509</v>
          </cell>
          <cell r="S143">
            <v>3171</v>
          </cell>
          <cell r="T143">
            <v>4058</v>
          </cell>
          <cell r="U143">
            <v>7229.0000000000273</v>
          </cell>
          <cell r="V143">
            <v>4538.9999999999854</v>
          </cell>
          <cell r="W143">
            <v>4516.0000000000055</v>
          </cell>
          <cell r="X143">
            <v>9055</v>
          </cell>
        </row>
        <row r="144">
          <cell r="O144" t="str">
            <v>Blackburn with Darwen</v>
          </cell>
          <cell r="P144">
            <v>622.0000000000008</v>
          </cell>
          <cell r="Q144">
            <v>663</v>
          </cell>
          <cell r="R144">
            <v>1285</v>
          </cell>
          <cell r="S144">
            <v>442</v>
          </cell>
          <cell r="T144">
            <v>563</v>
          </cell>
          <cell r="U144">
            <v>1005</v>
          </cell>
          <cell r="V144">
            <v>680</v>
          </cell>
          <cell r="W144">
            <v>629</v>
          </cell>
          <cell r="X144">
            <v>1309</v>
          </cell>
        </row>
        <row r="145">
          <cell r="O145" t="str">
            <v>Blackpool</v>
          </cell>
          <cell r="P145">
            <v>508</v>
          </cell>
          <cell r="Q145">
            <v>569</v>
          </cell>
          <cell r="R145">
            <v>1077</v>
          </cell>
          <cell r="S145">
            <v>364</v>
          </cell>
          <cell r="T145">
            <v>479.00000000000051</v>
          </cell>
          <cell r="U145">
            <v>843.00000000000182</v>
          </cell>
          <cell r="V145">
            <v>551</v>
          </cell>
          <cell r="W145">
            <v>568</v>
          </cell>
          <cell r="X145">
            <v>1119</v>
          </cell>
        </row>
        <row r="146">
          <cell r="O146" t="str">
            <v>Nottinghamshire</v>
          </cell>
          <cell r="P146">
            <v>2756.9999999999923</v>
          </cell>
          <cell r="Q146">
            <v>3036</v>
          </cell>
          <cell r="R146">
            <v>5792.9999999999909</v>
          </cell>
          <cell r="S146">
            <v>2189</v>
          </cell>
          <cell r="T146">
            <v>2673.0000000000068</v>
          </cell>
          <cell r="U146">
            <v>4862</v>
          </cell>
          <cell r="V146">
            <v>3140</v>
          </cell>
          <cell r="W146">
            <v>3021</v>
          </cell>
          <cell r="X146">
            <v>6161</v>
          </cell>
        </row>
        <row r="147">
          <cell r="O147" t="str">
            <v>Nottingham</v>
          </cell>
          <cell r="P147">
            <v>766.99999999999932</v>
          </cell>
          <cell r="Q147">
            <v>914.0000000000008</v>
          </cell>
          <cell r="R147">
            <v>1681</v>
          </cell>
          <cell r="S147">
            <v>594</v>
          </cell>
          <cell r="T147">
            <v>798.99999999999943</v>
          </cell>
          <cell r="U147">
            <v>1393</v>
          </cell>
          <cell r="V147">
            <v>937.00000000000057</v>
          </cell>
          <cell r="W147">
            <v>957.00000000000091</v>
          </cell>
          <cell r="X147">
            <v>1894</v>
          </cell>
        </row>
        <row r="148">
          <cell r="O148" t="str">
            <v>Shropshire</v>
          </cell>
          <cell r="P148">
            <v>984</v>
          </cell>
          <cell r="Q148">
            <v>1084</v>
          </cell>
          <cell r="R148">
            <v>2068</v>
          </cell>
          <cell r="S148">
            <v>803</v>
          </cell>
          <cell r="T148">
            <v>985.00000000000125</v>
          </cell>
          <cell r="U148">
            <v>1788</v>
          </cell>
          <cell r="V148">
            <v>1097</v>
          </cell>
          <cell r="W148">
            <v>1085</v>
          </cell>
          <cell r="X148">
            <v>2182</v>
          </cell>
        </row>
        <row r="149">
          <cell r="O149" t="str">
            <v>Telford and Wrekin</v>
          </cell>
          <cell r="P149">
            <v>662</v>
          </cell>
          <cell r="Q149">
            <v>710.00000000000068</v>
          </cell>
          <cell r="R149">
            <v>1372</v>
          </cell>
          <cell r="S149">
            <v>531</v>
          </cell>
          <cell r="T149">
            <v>627</v>
          </cell>
          <cell r="U149">
            <v>1158</v>
          </cell>
          <cell r="V149">
            <v>747</v>
          </cell>
          <cell r="W149">
            <v>700</v>
          </cell>
          <cell r="X149">
            <v>1447</v>
          </cell>
        </row>
        <row r="150">
          <cell r="O150" t="str">
            <v>Cornwall</v>
          </cell>
          <cell r="P150">
            <v>1747</v>
          </cell>
          <cell r="Q150">
            <v>1945</v>
          </cell>
          <cell r="R150">
            <v>3692</v>
          </cell>
          <cell r="S150">
            <v>1329</v>
          </cell>
          <cell r="T150">
            <v>1716</v>
          </cell>
          <cell r="U150">
            <v>3045</v>
          </cell>
          <cell r="V150">
            <v>1987</v>
          </cell>
          <cell r="W150">
            <v>1893</v>
          </cell>
          <cell r="X150">
            <v>3880</v>
          </cell>
        </row>
        <row r="151">
          <cell r="O151" t="str">
            <v>Cumbria</v>
          </cell>
          <cell r="P151">
            <v>1666</v>
          </cell>
          <cell r="Q151">
            <v>1880</v>
          </cell>
          <cell r="R151">
            <v>3546</v>
          </cell>
          <cell r="S151">
            <v>1265.000000000007</v>
          </cell>
          <cell r="T151">
            <v>1665</v>
          </cell>
          <cell r="U151">
            <v>2930</v>
          </cell>
          <cell r="V151">
            <v>1876</v>
          </cell>
          <cell r="W151">
            <v>1871</v>
          </cell>
          <cell r="X151">
            <v>3747</v>
          </cell>
        </row>
        <row r="152">
          <cell r="O152" t="str">
            <v>Gloucestershire</v>
          </cell>
          <cell r="P152">
            <v>2234</v>
          </cell>
          <cell r="Q152">
            <v>2385</v>
          </cell>
          <cell r="R152">
            <v>4619.0000000000091</v>
          </cell>
          <cell r="S152">
            <v>1782</v>
          </cell>
          <cell r="T152">
            <v>2080</v>
          </cell>
          <cell r="U152">
            <v>3862.0000000000114</v>
          </cell>
          <cell r="V152">
            <v>2446</v>
          </cell>
          <cell r="W152">
            <v>2277</v>
          </cell>
          <cell r="X152">
            <v>4723</v>
          </cell>
        </row>
        <row r="153">
          <cell r="O153" t="str">
            <v>Hertfordshire</v>
          </cell>
          <cell r="P153">
            <v>4455.99999999999</v>
          </cell>
          <cell r="Q153">
            <v>4690</v>
          </cell>
          <cell r="R153">
            <v>9145.9999999999818</v>
          </cell>
          <cell r="S153">
            <v>3565</v>
          </cell>
          <cell r="T153">
            <v>4222.0000000000055</v>
          </cell>
          <cell r="U153">
            <v>7786.9999999999836</v>
          </cell>
          <cell r="V153">
            <v>4813</v>
          </cell>
          <cell r="W153">
            <v>4562.9999999999864</v>
          </cell>
          <cell r="X153">
            <v>9376.0000000000418</v>
          </cell>
        </row>
        <row r="154">
          <cell r="O154" t="str">
            <v>Isle of Wight</v>
          </cell>
          <cell r="P154">
            <v>460.00000000000057</v>
          </cell>
          <cell r="Q154">
            <v>537</v>
          </cell>
          <cell r="R154">
            <v>997.00000000000114</v>
          </cell>
          <cell r="S154">
            <v>395.99999999999949</v>
          </cell>
          <cell r="T154">
            <v>497</v>
          </cell>
          <cell r="U154">
            <v>893</v>
          </cell>
          <cell r="V154">
            <v>535</v>
          </cell>
          <cell r="W154">
            <v>537</v>
          </cell>
          <cell r="X154">
            <v>1072</v>
          </cell>
        </row>
        <row r="155">
          <cell r="O155" t="str">
            <v>Lincolnshire</v>
          </cell>
          <cell r="P155">
            <v>2377.9999999999936</v>
          </cell>
          <cell r="Q155">
            <v>2577.0000000000055</v>
          </cell>
          <cell r="R155">
            <v>4954.9999999999927</v>
          </cell>
          <cell r="S155">
            <v>1839.9999999999932</v>
          </cell>
          <cell r="T155">
            <v>2228</v>
          </cell>
          <cell r="U155">
            <v>4068.000000000005</v>
          </cell>
          <cell r="V155">
            <v>2611</v>
          </cell>
          <cell r="W155">
            <v>2525</v>
          </cell>
          <cell r="X155">
            <v>5136.0000000000146</v>
          </cell>
        </row>
        <row r="156">
          <cell r="O156" t="str">
            <v>Norfolk</v>
          </cell>
          <cell r="P156">
            <v>2722</v>
          </cell>
          <cell r="Q156">
            <v>2976</v>
          </cell>
          <cell r="R156">
            <v>5698.0000000000082</v>
          </cell>
          <cell r="S156">
            <v>2153</v>
          </cell>
          <cell r="T156">
            <v>2621</v>
          </cell>
          <cell r="U156">
            <v>4774.0000000000218</v>
          </cell>
          <cell r="V156">
            <v>3061</v>
          </cell>
          <cell r="W156">
            <v>2897</v>
          </cell>
          <cell r="X156">
            <v>5958.0000000000146</v>
          </cell>
        </row>
        <row r="157">
          <cell r="O157" t="str">
            <v>Northamptonshire</v>
          </cell>
          <cell r="P157">
            <v>2728</v>
          </cell>
          <cell r="Q157">
            <v>2941.999999999995</v>
          </cell>
          <cell r="R157">
            <v>5670.0000000000273</v>
          </cell>
          <cell r="S157">
            <v>2231</v>
          </cell>
          <cell r="T157">
            <v>2635.9999999999895</v>
          </cell>
          <cell r="U157">
            <v>4867</v>
          </cell>
          <cell r="V157">
            <v>3029</v>
          </cell>
          <cell r="W157">
            <v>2889</v>
          </cell>
          <cell r="X157">
            <v>5917.99999999999</v>
          </cell>
        </row>
        <row r="158">
          <cell r="O158" t="str">
            <v>Northumberland</v>
          </cell>
          <cell r="P158">
            <v>1191</v>
          </cell>
          <cell r="Q158">
            <v>1309</v>
          </cell>
          <cell r="R158">
            <v>2500</v>
          </cell>
          <cell r="S158">
            <v>1000</v>
          </cell>
          <cell r="T158">
            <v>1200</v>
          </cell>
          <cell r="U158">
            <v>2200</v>
          </cell>
          <cell r="V158">
            <v>1311</v>
          </cell>
          <cell r="W158">
            <v>1307</v>
          </cell>
          <cell r="X158">
            <v>2618</v>
          </cell>
        </row>
        <row r="159">
          <cell r="O159" t="str">
            <v>Oxfordshire</v>
          </cell>
          <cell r="P159">
            <v>2126</v>
          </cell>
          <cell r="Q159">
            <v>2382</v>
          </cell>
          <cell r="R159">
            <v>4508</v>
          </cell>
          <cell r="S159">
            <v>1647</v>
          </cell>
          <cell r="T159">
            <v>2077</v>
          </cell>
          <cell r="U159">
            <v>3724.0000000000095</v>
          </cell>
          <cell r="V159">
            <v>2441</v>
          </cell>
          <cell r="W159">
            <v>2343</v>
          </cell>
          <cell r="X159">
            <v>4784</v>
          </cell>
        </row>
        <row r="160">
          <cell r="O160" t="str">
            <v>Somerset</v>
          </cell>
          <cell r="P160">
            <v>1742</v>
          </cell>
          <cell r="Q160">
            <v>2043</v>
          </cell>
          <cell r="R160">
            <v>3785.0000000000186</v>
          </cell>
          <cell r="S160">
            <v>1325</v>
          </cell>
          <cell r="T160">
            <v>1778</v>
          </cell>
          <cell r="U160">
            <v>3103</v>
          </cell>
          <cell r="V160">
            <v>1962.9999999999907</v>
          </cell>
          <cell r="W160">
            <v>2012</v>
          </cell>
          <cell r="X160">
            <v>3975</v>
          </cell>
        </row>
        <row r="161">
          <cell r="O161" t="str">
            <v>Suffolk</v>
          </cell>
          <cell r="P161">
            <v>2410</v>
          </cell>
          <cell r="Q161">
            <v>2654</v>
          </cell>
          <cell r="R161">
            <v>5064</v>
          </cell>
          <cell r="S161">
            <v>1997.0000000000055</v>
          </cell>
          <cell r="T161">
            <v>2408</v>
          </cell>
          <cell r="U161">
            <v>4405.0000000000227</v>
          </cell>
          <cell r="V161">
            <v>2749</v>
          </cell>
          <cell r="W161">
            <v>2581</v>
          </cell>
          <cell r="X161">
            <v>5330.0000000000127</v>
          </cell>
        </row>
        <row r="162">
          <cell r="O162" t="str">
            <v>Surrey</v>
          </cell>
          <cell r="P162">
            <v>4092.000000000005</v>
          </cell>
          <cell r="Q162">
            <v>4524</v>
          </cell>
          <cell r="R162">
            <v>8616</v>
          </cell>
          <cell r="S162">
            <v>3315</v>
          </cell>
          <cell r="T162">
            <v>4070.9999999999945</v>
          </cell>
          <cell r="U162">
            <v>7386.0000000000118</v>
          </cell>
          <cell r="V162">
            <v>4421</v>
          </cell>
          <cell r="W162">
            <v>4400</v>
          </cell>
          <cell r="X162">
            <v>8821.0000000000218</v>
          </cell>
        </row>
        <row r="163">
          <cell r="O163" t="str">
            <v>Warwickshire</v>
          </cell>
          <cell r="P163">
            <v>2053</v>
          </cell>
          <cell r="Q163">
            <v>2201</v>
          </cell>
          <cell r="R163">
            <v>4254.0000000000146</v>
          </cell>
          <cell r="S163">
            <v>1628</v>
          </cell>
          <cell r="T163">
            <v>1924</v>
          </cell>
          <cell r="U163">
            <v>3552.0000000000059</v>
          </cell>
          <cell r="V163">
            <v>2298.0000000000068</v>
          </cell>
          <cell r="W163">
            <v>2148</v>
          </cell>
          <cell r="X163">
            <v>4446.0000000000082</v>
          </cell>
        </row>
        <row r="164">
          <cell r="O164" t="str">
            <v>West Sussex</v>
          </cell>
          <cell r="P164">
            <v>2744</v>
          </cell>
          <cell r="Q164">
            <v>3112</v>
          </cell>
          <cell r="R164">
            <v>5856.0000000000073</v>
          </cell>
          <cell r="S164">
            <v>2210.0000000000055</v>
          </cell>
          <cell r="T164">
            <v>2844</v>
          </cell>
          <cell r="U164">
            <v>5054</v>
          </cell>
          <cell r="V164">
            <v>3063</v>
          </cell>
          <cell r="W164">
            <v>3060</v>
          </cell>
          <cell r="X164">
            <v>6123</v>
          </cell>
        </row>
        <row r="165">
          <cell r="O165" t="str">
            <v>Total</v>
          </cell>
          <cell r="P165">
            <v>182646</v>
          </cell>
          <cell r="Q165">
            <v>204200.99999999866</v>
          </cell>
          <cell r="R165">
            <v>386847.00000000442</v>
          </cell>
          <cell r="S165">
            <v>141466.99999999878</v>
          </cell>
          <cell r="T165">
            <v>178212.00000000079</v>
          </cell>
          <cell r="U165">
            <v>319678.99999999139</v>
          </cell>
          <cell r="V165">
            <v>202836.99999999854</v>
          </cell>
          <cell r="W165">
            <v>199280</v>
          </cell>
          <cell r="X165">
            <v>402117.00000000058</v>
          </cell>
        </row>
        <row r="166">
          <cell r="O166" t="str">
            <v>Inner London</v>
          </cell>
          <cell r="P166">
            <v>8886</v>
          </cell>
          <cell r="Q166">
            <v>9794.0000000000273</v>
          </cell>
          <cell r="R166">
            <v>18680</v>
          </cell>
          <cell r="S166">
            <v>6711</v>
          </cell>
          <cell r="T166">
            <v>8351.0000000000109</v>
          </cell>
          <cell r="U166">
            <v>15061.999999999882</v>
          </cell>
          <cell r="V166">
            <v>10058</v>
          </cell>
          <cell r="W166">
            <v>9584.0000000000291</v>
          </cell>
          <cell r="X166">
            <v>19642.000000000116</v>
          </cell>
        </row>
        <row r="167">
          <cell r="O167" t="str">
            <v>Outer London</v>
          </cell>
          <cell r="P167">
            <v>17189</v>
          </cell>
          <cell r="Q167">
            <v>19400</v>
          </cell>
          <cell r="R167">
            <v>36589</v>
          </cell>
          <cell r="S167">
            <v>13306</v>
          </cell>
          <cell r="T167">
            <v>16725.000000000156</v>
          </cell>
          <cell r="U167">
            <v>30031.000000000124</v>
          </cell>
          <cell r="V167">
            <v>18965</v>
          </cell>
          <cell r="W167">
            <v>18944.999999999844</v>
          </cell>
          <cell r="X167">
            <v>37910.000000000124</v>
          </cell>
        </row>
        <row r="168">
          <cell r="O168" t="str">
            <v>City of London</v>
          </cell>
          <cell r="P168">
            <v>13</v>
          </cell>
          <cell r="Q168">
            <v>9</v>
          </cell>
          <cell r="R168">
            <v>22</v>
          </cell>
          <cell r="S168">
            <v>13</v>
          </cell>
          <cell r="T168">
            <v>8</v>
          </cell>
          <cell r="U168">
            <v>21</v>
          </cell>
          <cell r="V168">
            <v>15</v>
          </cell>
          <cell r="W168">
            <v>13</v>
          </cell>
          <cell r="X168">
            <v>28</v>
          </cell>
        </row>
        <row r="169">
          <cell r="O169" t="str">
            <v>Outside London</v>
          </cell>
          <cell r="P169">
            <v>156557.99999999857</v>
          </cell>
          <cell r="Q169">
            <v>174997.99999999919</v>
          </cell>
          <cell r="R169">
            <v>331555.99999999936</v>
          </cell>
          <cell r="S169">
            <v>121437.00000000115</v>
          </cell>
          <cell r="T169">
            <v>153128.00000000128</v>
          </cell>
          <cell r="U169">
            <v>274564.99999999022</v>
          </cell>
          <cell r="V169">
            <v>173798.99999999866</v>
          </cell>
          <cell r="W169">
            <v>170738.000000006</v>
          </cell>
          <cell r="X169">
            <v>344537.00000000896</v>
          </cell>
        </row>
        <row r="170">
          <cell r="O170" t="str">
            <v>allsch</v>
          </cell>
          <cell r="P170">
            <v>183382.00000000503</v>
          </cell>
          <cell r="Q170">
            <v>205217.00000000393</v>
          </cell>
          <cell r="R170">
            <v>388598.99999998679</v>
          </cell>
          <cell r="S170">
            <v>142140</v>
          </cell>
          <cell r="T170">
            <v>179182.00000000073</v>
          </cell>
          <cell r="U170">
            <v>321322.00000000675</v>
          </cell>
          <cell r="V170">
            <v>203581.99999999508</v>
          </cell>
          <cell r="W170">
            <v>200285.99999999657</v>
          </cell>
          <cell r="X170">
            <v>403868.00000000664</v>
          </cell>
        </row>
      </sheetData>
      <sheetData sheetId="8">
        <row r="5">
          <cell r="R5" t="str">
            <v>North East</v>
          </cell>
          <cell r="S5">
            <v>2772</v>
          </cell>
          <cell r="T5">
            <v>3819</v>
          </cell>
          <cell r="U5">
            <v>6591.0000000000182</v>
          </cell>
          <cell r="V5">
            <v>1164</v>
          </cell>
          <cell r="W5">
            <v>2219</v>
          </cell>
          <cell r="X5">
            <v>3382.9999999999777</v>
          </cell>
          <cell r="Y5">
            <v>3128.0000000000105</v>
          </cell>
          <cell r="Z5">
            <v>2575</v>
          </cell>
          <cell r="AA5">
            <v>5702.9999999999818</v>
          </cell>
          <cell r="AB5">
            <v>3024.9999999999859</v>
          </cell>
          <cell r="AC5">
            <v>2770.0000000000105</v>
          </cell>
          <cell r="AD5">
            <v>5795.0000000000146</v>
          </cell>
        </row>
        <row r="6">
          <cell r="R6" t="str">
            <v>North West</v>
          </cell>
          <cell r="S6">
            <v>7735</v>
          </cell>
          <cell r="T6">
            <v>10702</v>
          </cell>
          <cell r="U6">
            <v>18436.999999999891</v>
          </cell>
          <cell r="V6">
            <v>2975</v>
          </cell>
          <cell r="W6">
            <v>5788.9999999999472</v>
          </cell>
          <cell r="X6">
            <v>8764.0000000000127</v>
          </cell>
          <cell r="Y6">
            <v>8770.0000000000327</v>
          </cell>
          <cell r="Z6">
            <v>6949.0000000000346</v>
          </cell>
          <cell r="AA6">
            <v>15719</v>
          </cell>
          <cell r="AB6">
            <v>8442.0000000000291</v>
          </cell>
          <cell r="AC6">
            <v>7514.9999999999764</v>
          </cell>
          <cell r="AD6">
            <v>15957</v>
          </cell>
        </row>
        <row r="7">
          <cell r="R7" t="str">
            <v>Yorks &amp; Humber</v>
          </cell>
          <cell r="S7">
            <v>5032</v>
          </cell>
          <cell r="T7">
            <v>6903.9999999999591</v>
          </cell>
          <cell r="U7">
            <v>11936</v>
          </cell>
          <cell r="V7">
            <v>1964.9999999999832</v>
          </cell>
          <cell r="W7">
            <v>3820.0000000000118</v>
          </cell>
          <cell r="X7">
            <v>5784.99999999999</v>
          </cell>
          <cell r="Y7">
            <v>5709.9999999999936</v>
          </cell>
          <cell r="Z7">
            <v>4463.0000000000164</v>
          </cell>
          <cell r="AA7">
            <v>10173</v>
          </cell>
          <cell r="AB7">
            <v>5732.9999999999945</v>
          </cell>
          <cell r="AC7">
            <v>5053.0000000000155</v>
          </cell>
          <cell r="AD7">
            <v>10786</v>
          </cell>
        </row>
        <row r="8">
          <cell r="R8" t="str">
            <v>East Midlands</v>
          </cell>
          <cell r="S8">
            <v>5428.9999999999854</v>
          </cell>
          <cell r="T8">
            <v>7180.0000000000209</v>
          </cell>
          <cell r="U8">
            <v>12609.00000000008</v>
          </cell>
          <cell r="V8">
            <v>2372.0000000000059</v>
          </cell>
          <cell r="W8">
            <v>4274.00000000003</v>
          </cell>
          <cell r="X8">
            <v>6645.9999999999418</v>
          </cell>
          <cell r="Y8">
            <v>6378.0000000000318</v>
          </cell>
          <cell r="Z8">
            <v>4868.9999999999864</v>
          </cell>
          <cell r="AA8">
            <v>11247.000000000089</v>
          </cell>
          <cell r="AB8">
            <v>6558.9999999999472</v>
          </cell>
          <cell r="AC8">
            <v>5625</v>
          </cell>
          <cell r="AD8">
            <v>12184</v>
          </cell>
        </row>
        <row r="9">
          <cell r="R9" t="str">
            <v>West Midlands</v>
          </cell>
          <cell r="S9">
            <v>6333.0000000000064</v>
          </cell>
          <cell r="T9">
            <v>8403.9999999999618</v>
          </cell>
          <cell r="U9">
            <v>14737.000000000091</v>
          </cell>
          <cell r="V9">
            <v>2598.999999999985</v>
          </cell>
          <cell r="W9">
            <v>4728.9999999999727</v>
          </cell>
          <cell r="X9">
            <v>7328.0000000000218</v>
          </cell>
          <cell r="Y9">
            <v>6921.0000000000082</v>
          </cell>
          <cell r="Z9">
            <v>5246</v>
          </cell>
          <cell r="AA9">
            <v>12166.999999999925</v>
          </cell>
          <cell r="AB9">
            <v>7284.9999999999809</v>
          </cell>
          <cell r="AC9">
            <v>6377.0000000000409</v>
          </cell>
          <cell r="AD9">
            <v>13662</v>
          </cell>
        </row>
        <row r="10">
          <cell r="R10" t="str">
            <v>East of England</v>
          </cell>
          <cell r="S10">
            <v>7306.0000000000127</v>
          </cell>
          <cell r="T10">
            <v>9982.0000000000255</v>
          </cell>
          <cell r="U10">
            <v>17288.000000000102</v>
          </cell>
          <cell r="V10">
            <v>3259.0000000000186</v>
          </cell>
          <cell r="W10">
            <v>6070.99999999999</v>
          </cell>
          <cell r="X10">
            <v>9330.0000000000673</v>
          </cell>
          <cell r="Y10">
            <v>8320.9999999999782</v>
          </cell>
          <cell r="Z10">
            <v>6453</v>
          </cell>
          <cell r="AA10">
            <v>14774</v>
          </cell>
          <cell r="AB10">
            <v>7676.00000000009</v>
          </cell>
          <cell r="AC10">
            <v>6634.9999999999654</v>
          </cell>
          <cell r="AD10">
            <v>14311</v>
          </cell>
        </row>
        <row r="11">
          <cell r="R11" t="str">
            <v>London</v>
          </cell>
          <cell r="S11">
            <v>7781.9999999998945</v>
          </cell>
          <cell r="T11">
            <v>10309.000000000056</v>
          </cell>
          <cell r="U11">
            <v>18091.000000000051</v>
          </cell>
          <cell r="V11">
            <v>3184.0000000000105</v>
          </cell>
          <cell r="W11">
            <v>5795.0000000000055</v>
          </cell>
          <cell r="X11">
            <v>8978.9999999999673</v>
          </cell>
          <cell r="Y11">
            <v>8911.9999999999945</v>
          </cell>
          <cell r="Z11">
            <v>6889.9999999999281</v>
          </cell>
          <cell r="AA11">
            <v>15801.99999999992</v>
          </cell>
          <cell r="AB11">
            <v>8185.9999999999209</v>
          </cell>
          <cell r="AC11">
            <v>7398.99999999998</v>
          </cell>
          <cell r="AD11">
            <v>15585.000000000051</v>
          </cell>
        </row>
        <row r="12">
          <cell r="R12" t="str">
            <v>South East</v>
          </cell>
          <cell r="S12">
            <v>11409</v>
          </cell>
          <cell r="T12">
            <v>14809.999999999935</v>
          </cell>
          <cell r="U12">
            <v>26219.000000000498</v>
          </cell>
          <cell r="V12">
            <v>4196.9999999999691</v>
          </cell>
          <cell r="W12">
            <v>7676.9999999999764</v>
          </cell>
          <cell r="X12">
            <v>11874.000000000098</v>
          </cell>
          <cell r="Y12">
            <v>12583</v>
          </cell>
          <cell r="Z12">
            <v>9683.9999999999818</v>
          </cell>
          <cell r="AA12">
            <v>22267.000000000247</v>
          </cell>
          <cell r="AB12">
            <v>12987</v>
          </cell>
          <cell r="AC12">
            <v>11274.999999999911</v>
          </cell>
          <cell r="AD12">
            <v>24261.999999999633</v>
          </cell>
        </row>
        <row r="13">
          <cell r="R13" t="str">
            <v>South West</v>
          </cell>
          <cell r="S13">
            <v>6143</v>
          </cell>
          <cell r="T13">
            <v>8042.0000000000591</v>
          </cell>
          <cell r="U13">
            <v>14185.000000000093</v>
          </cell>
          <cell r="V13">
            <v>2200.0000000000105</v>
          </cell>
          <cell r="W13">
            <v>3973.9999999999891</v>
          </cell>
          <cell r="X13">
            <v>6174.0000000000891</v>
          </cell>
          <cell r="Y13">
            <v>6648.9999999999663</v>
          </cell>
          <cell r="Z13">
            <v>4930.9999999999691</v>
          </cell>
          <cell r="AA13">
            <v>11580</v>
          </cell>
          <cell r="AB13">
            <v>6399.9999999999654</v>
          </cell>
          <cell r="AC13">
            <v>5300.0000000000073</v>
          </cell>
          <cell r="AD13">
            <v>11700</v>
          </cell>
        </row>
        <row r="14">
          <cell r="R14" t="str">
            <v>Total</v>
          </cell>
          <cell r="S14">
            <v>59941.000000000684</v>
          </cell>
          <cell r="T14">
            <v>80152.000000000262</v>
          </cell>
          <cell r="U14">
            <v>140092.99999999022</v>
          </cell>
          <cell r="V14">
            <v>23914.999999999403</v>
          </cell>
          <cell r="W14">
            <v>44348.000000000407</v>
          </cell>
          <cell r="X14">
            <v>68263.000000003492</v>
          </cell>
          <cell r="Y14">
            <v>67372.00000000016</v>
          </cell>
          <cell r="Z14">
            <v>52060.000000000364</v>
          </cell>
          <cell r="AA14">
            <v>119432.00000000068</v>
          </cell>
          <cell r="AB14">
            <v>66292.999999999171</v>
          </cell>
          <cell r="AC14">
            <v>57948.999999999833</v>
          </cell>
          <cell r="AD14">
            <v>124241.99999999901</v>
          </cell>
        </row>
        <row r="15">
          <cell r="R15" t="str">
            <v>City of London</v>
          </cell>
          <cell r="S15">
            <v>3</v>
          </cell>
          <cell r="T15">
            <v>4</v>
          </cell>
          <cell r="U15">
            <v>7</v>
          </cell>
          <cell r="V15">
            <v>0</v>
          </cell>
          <cell r="W15">
            <v>3</v>
          </cell>
          <cell r="X15">
            <v>3</v>
          </cell>
          <cell r="Y15">
            <v>3</v>
          </cell>
          <cell r="Z15">
            <v>0</v>
          </cell>
          <cell r="AA15">
            <v>3</v>
          </cell>
          <cell r="AB15">
            <v>4</v>
          </cell>
          <cell r="AC15">
            <v>2</v>
          </cell>
          <cell r="AD15">
            <v>6</v>
          </cell>
        </row>
        <row r="16">
          <cell r="R16" t="str">
            <v>Camden</v>
          </cell>
          <cell r="S16">
            <v>151</v>
          </cell>
          <cell r="T16">
            <v>201</v>
          </cell>
          <cell r="U16">
            <v>352</v>
          </cell>
          <cell r="V16">
            <v>44</v>
          </cell>
          <cell r="W16">
            <v>93.000000000000156</v>
          </cell>
          <cell r="X16">
            <v>137</v>
          </cell>
          <cell r="Y16">
            <v>142</v>
          </cell>
          <cell r="Z16">
            <v>94.999999999999915</v>
          </cell>
          <cell r="AA16">
            <v>237</v>
          </cell>
          <cell r="AB16">
            <v>132</v>
          </cell>
          <cell r="AC16">
            <v>124</v>
          </cell>
          <cell r="AD16">
            <v>256.00000000000068</v>
          </cell>
        </row>
        <row r="17">
          <cell r="R17" t="str">
            <v>Greenwich</v>
          </cell>
          <cell r="S17">
            <v>209</v>
          </cell>
          <cell r="T17">
            <v>274</v>
          </cell>
          <cell r="U17">
            <v>482.99999999999909</v>
          </cell>
          <cell r="V17">
            <v>63</v>
          </cell>
          <cell r="W17">
            <v>104</v>
          </cell>
          <cell r="X17">
            <v>167</v>
          </cell>
          <cell r="Y17">
            <v>233</v>
          </cell>
          <cell r="Z17">
            <v>153</v>
          </cell>
          <cell r="AA17">
            <v>385.9999999999992</v>
          </cell>
          <cell r="AB17">
            <v>171</v>
          </cell>
          <cell r="AC17">
            <v>125</v>
          </cell>
          <cell r="AD17">
            <v>296.00000000000057</v>
          </cell>
        </row>
        <row r="18">
          <cell r="R18" t="str">
            <v>Hackney</v>
          </cell>
          <cell r="S18">
            <v>157</v>
          </cell>
          <cell r="T18">
            <v>223</v>
          </cell>
          <cell r="U18">
            <v>380</v>
          </cell>
          <cell r="V18">
            <v>61.999999999999929</v>
          </cell>
          <cell r="W18">
            <v>123</v>
          </cell>
          <cell r="X18">
            <v>185</v>
          </cell>
          <cell r="Y18">
            <v>180</v>
          </cell>
          <cell r="Z18">
            <v>127</v>
          </cell>
          <cell r="AA18">
            <v>307</v>
          </cell>
          <cell r="AB18">
            <v>145</v>
          </cell>
          <cell r="AC18">
            <v>132</v>
          </cell>
          <cell r="AD18">
            <v>277</v>
          </cell>
        </row>
        <row r="19">
          <cell r="R19" t="str">
            <v>Hammersmith and Fulham</v>
          </cell>
          <cell r="S19">
            <v>96</v>
          </cell>
          <cell r="T19">
            <v>151</v>
          </cell>
          <cell r="U19">
            <v>247</v>
          </cell>
          <cell r="V19">
            <v>33</v>
          </cell>
          <cell r="W19">
            <v>92.000000000000071</v>
          </cell>
          <cell r="X19">
            <v>125</v>
          </cell>
          <cell r="Y19">
            <v>122</v>
          </cell>
          <cell r="Z19">
            <v>97</v>
          </cell>
          <cell r="AA19">
            <v>219</v>
          </cell>
          <cell r="AB19">
            <v>107</v>
          </cell>
          <cell r="AC19">
            <v>119</v>
          </cell>
          <cell r="AD19">
            <v>226</v>
          </cell>
        </row>
        <row r="20">
          <cell r="R20" t="str">
            <v>Islington</v>
          </cell>
          <cell r="S20">
            <v>138</v>
          </cell>
          <cell r="T20">
            <v>190</v>
          </cell>
          <cell r="U20">
            <v>328</v>
          </cell>
          <cell r="V20">
            <v>66</v>
          </cell>
          <cell r="W20">
            <v>103</v>
          </cell>
          <cell r="X20">
            <v>169</v>
          </cell>
          <cell r="Y20">
            <v>173</v>
          </cell>
          <cell r="Z20">
            <v>99.999999999999901</v>
          </cell>
          <cell r="AA20">
            <v>273</v>
          </cell>
          <cell r="AB20">
            <v>122</v>
          </cell>
          <cell r="AC20">
            <v>87.999999999999915</v>
          </cell>
          <cell r="AD20">
            <v>210</v>
          </cell>
        </row>
        <row r="21">
          <cell r="R21" t="str">
            <v>Kensington and Chelsea</v>
          </cell>
          <cell r="S21">
            <v>78</v>
          </cell>
          <cell r="T21">
            <v>119</v>
          </cell>
          <cell r="U21">
            <v>197</v>
          </cell>
          <cell r="V21">
            <v>30</v>
          </cell>
          <cell r="W21">
            <v>70</v>
          </cell>
          <cell r="X21">
            <v>100</v>
          </cell>
          <cell r="Y21">
            <v>93</v>
          </cell>
          <cell r="Z21">
            <v>87.999999999999943</v>
          </cell>
          <cell r="AA21">
            <v>181</v>
          </cell>
          <cell r="AB21">
            <v>99</v>
          </cell>
          <cell r="AC21">
            <v>93.999999999999943</v>
          </cell>
          <cell r="AD21">
            <v>193</v>
          </cell>
        </row>
        <row r="22">
          <cell r="R22" t="str">
            <v>Lambeth</v>
          </cell>
          <cell r="S22">
            <v>180</v>
          </cell>
          <cell r="T22">
            <v>230</v>
          </cell>
          <cell r="U22">
            <v>410</v>
          </cell>
          <cell r="V22">
            <v>59</v>
          </cell>
          <cell r="W22">
            <v>104</v>
          </cell>
          <cell r="X22">
            <v>163</v>
          </cell>
          <cell r="Y22">
            <v>194</v>
          </cell>
          <cell r="Z22">
            <v>142</v>
          </cell>
          <cell r="AA22">
            <v>335.9999999999992</v>
          </cell>
          <cell r="AB22">
            <v>168</v>
          </cell>
          <cell r="AC22">
            <v>148</v>
          </cell>
          <cell r="AD22">
            <v>316</v>
          </cell>
        </row>
        <row r="23">
          <cell r="R23" t="str">
            <v>Lewisham</v>
          </cell>
          <cell r="S23">
            <v>254.00000000000054</v>
          </cell>
          <cell r="T23">
            <v>339</v>
          </cell>
          <cell r="U23">
            <v>593</v>
          </cell>
          <cell r="V23">
            <v>117</v>
          </cell>
          <cell r="W23">
            <v>195</v>
          </cell>
          <cell r="X23">
            <v>312</v>
          </cell>
          <cell r="Y23">
            <v>283</v>
          </cell>
          <cell r="Z23">
            <v>229</v>
          </cell>
          <cell r="AA23">
            <v>512.00000000000091</v>
          </cell>
          <cell r="AB23">
            <v>213</v>
          </cell>
          <cell r="AC23">
            <v>176</v>
          </cell>
          <cell r="AD23">
            <v>389</v>
          </cell>
        </row>
        <row r="24">
          <cell r="R24" t="str">
            <v>Southwark</v>
          </cell>
          <cell r="S24">
            <v>196</v>
          </cell>
          <cell r="T24">
            <v>268</v>
          </cell>
          <cell r="U24">
            <v>464</v>
          </cell>
          <cell r="V24">
            <v>79</v>
          </cell>
          <cell r="W24">
            <v>127</v>
          </cell>
          <cell r="X24">
            <v>206</v>
          </cell>
          <cell r="Y24">
            <v>189</v>
          </cell>
          <cell r="Z24">
            <v>145</v>
          </cell>
          <cell r="AA24">
            <v>334</v>
          </cell>
          <cell r="AB24">
            <v>192</v>
          </cell>
          <cell r="AC24">
            <v>171</v>
          </cell>
          <cell r="AD24">
            <v>363</v>
          </cell>
        </row>
        <row r="25">
          <cell r="R25" t="str">
            <v>Tower Hamlets</v>
          </cell>
          <cell r="S25">
            <v>197.99999999999949</v>
          </cell>
          <cell r="T25">
            <v>247.00000000000051</v>
          </cell>
          <cell r="U25">
            <v>444.99999999999898</v>
          </cell>
          <cell r="V25">
            <v>89</v>
          </cell>
          <cell r="W25">
            <v>159</v>
          </cell>
          <cell r="X25">
            <v>248</v>
          </cell>
          <cell r="Y25">
            <v>220.99999999999949</v>
          </cell>
          <cell r="Z25">
            <v>166</v>
          </cell>
          <cell r="AA25">
            <v>387.00000000000188</v>
          </cell>
          <cell r="AB25">
            <v>176</v>
          </cell>
          <cell r="AC25">
            <v>150</v>
          </cell>
          <cell r="AD25">
            <v>325.99999999999943</v>
          </cell>
        </row>
        <row r="26">
          <cell r="R26" t="str">
            <v>Wandsworth</v>
          </cell>
          <cell r="S26">
            <v>221</v>
          </cell>
          <cell r="T26">
            <v>282</v>
          </cell>
          <cell r="U26">
            <v>503</v>
          </cell>
          <cell r="V26">
            <v>76.000000000000057</v>
          </cell>
          <cell r="W26">
            <v>138</v>
          </cell>
          <cell r="X26">
            <v>214</v>
          </cell>
          <cell r="Y26">
            <v>212</v>
          </cell>
          <cell r="Z26">
            <v>163</v>
          </cell>
          <cell r="AA26">
            <v>375.00000000000051</v>
          </cell>
          <cell r="AB26">
            <v>202</v>
          </cell>
          <cell r="AC26">
            <v>198</v>
          </cell>
          <cell r="AD26">
            <v>400.00000000000063</v>
          </cell>
        </row>
        <row r="27">
          <cell r="R27" t="str">
            <v>Westminster</v>
          </cell>
          <cell r="S27">
            <v>118</v>
          </cell>
          <cell r="T27">
            <v>147</v>
          </cell>
          <cell r="U27">
            <v>265.00000000000057</v>
          </cell>
          <cell r="V27">
            <v>35</v>
          </cell>
          <cell r="W27">
            <v>69</v>
          </cell>
          <cell r="X27">
            <v>104</v>
          </cell>
          <cell r="Y27">
            <v>140</v>
          </cell>
          <cell r="Z27">
            <v>102</v>
          </cell>
          <cell r="AA27">
            <v>242</v>
          </cell>
          <cell r="AB27">
            <v>114</v>
          </cell>
          <cell r="AC27">
            <v>72.000000000000057</v>
          </cell>
          <cell r="AD27">
            <v>186</v>
          </cell>
        </row>
        <row r="28">
          <cell r="R28" t="str">
            <v>Barking and Dagenham</v>
          </cell>
          <cell r="S28">
            <v>212</v>
          </cell>
          <cell r="T28">
            <v>270</v>
          </cell>
          <cell r="U28">
            <v>482</v>
          </cell>
          <cell r="V28">
            <v>101</v>
          </cell>
          <cell r="W28">
            <v>155</v>
          </cell>
          <cell r="X28">
            <v>256</v>
          </cell>
          <cell r="Y28">
            <v>228</v>
          </cell>
          <cell r="Z28">
            <v>161</v>
          </cell>
          <cell r="AA28">
            <v>389.00000000000057</v>
          </cell>
          <cell r="AB28">
            <v>214</v>
          </cell>
          <cell r="AC28">
            <v>197</v>
          </cell>
          <cell r="AD28">
            <v>410.99999999999881</v>
          </cell>
        </row>
        <row r="29">
          <cell r="R29" t="str">
            <v>Barnet</v>
          </cell>
          <cell r="S29">
            <v>388</v>
          </cell>
          <cell r="T29">
            <v>517.00000000000148</v>
          </cell>
          <cell r="U29">
            <v>905</v>
          </cell>
          <cell r="V29">
            <v>185</v>
          </cell>
          <cell r="W29">
            <v>303</v>
          </cell>
          <cell r="X29">
            <v>488.00000000000102</v>
          </cell>
          <cell r="Y29">
            <v>451</v>
          </cell>
          <cell r="Z29">
            <v>354.99999999999909</v>
          </cell>
          <cell r="AA29">
            <v>805.99999999999818</v>
          </cell>
          <cell r="AB29">
            <v>516.00000000000091</v>
          </cell>
          <cell r="AC29">
            <v>473</v>
          </cell>
          <cell r="AD29">
            <v>989.0000000000008</v>
          </cell>
        </row>
        <row r="30">
          <cell r="R30" t="str">
            <v>Bexley</v>
          </cell>
          <cell r="S30">
            <v>296</v>
          </cell>
          <cell r="T30">
            <v>461</v>
          </cell>
          <cell r="U30">
            <v>756.99999999999886</v>
          </cell>
          <cell r="V30">
            <v>108</v>
          </cell>
          <cell r="W30">
            <v>261</v>
          </cell>
          <cell r="X30">
            <v>369.00000000000051</v>
          </cell>
          <cell r="Y30">
            <v>359</v>
          </cell>
          <cell r="Z30">
            <v>295</v>
          </cell>
          <cell r="AA30">
            <v>654.00000000000148</v>
          </cell>
          <cell r="AB30">
            <v>309</v>
          </cell>
          <cell r="AC30">
            <v>317</v>
          </cell>
          <cell r="AD30">
            <v>625.99999999999909</v>
          </cell>
        </row>
        <row r="31">
          <cell r="R31" t="str">
            <v>Brent</v>
          </cell>
          <cell r="S31">
            <v>280</v>
          </cell>
          <cell r="T31">
            <v>300</v>
          </cell>
          <cell r="U31">
            <v>579.99999999999943</v>
          </cell>
          <cell r="V31">
            <v>125</v>
          </cell>
          <cell r="W31">
            <v>163</v>
          </cell>
          <cell r="X31">
            <v>288</v>
          </cell>
          <cell r="Y31">
            <v>315</v>
          </cell>
          <cell r="Z31">
            <v>202</v>
          </cell>
          <cell r="AA31">
            <v>517</v>
          </cell>
          <cell r="AB31">
            <v>286</v>
          </cell>
          <cell r="AC31">
            <v>253</v>
          </cell>
          <cell r="AD31">
            <v>539</v>
          </cell>
        </row>
        <row r="32">
          <cell r="R32" t="str">
            <v>Bromley</v>
          </cell>
          <cell r="S32">
            <v>402</v>
          </cell>
          <cell r="T32">
            <v>532.0000000000008</v>
          </cell>
          <cell r="U32">
            <v>934.00000000000148</v>
          </cell>
          <cell r="V32">
            <v>148</v>
          </cell>
          <cell r="W32">
            <v>294</v>
          </cell>
          <cell r="X32">
            <v>441.99999999999943</v>
          </cell>
          <cell r="Y32">
            <v>447</v>
          </cell>
          <cell r="Z32">
            <v>362</v>
          </cell>
          <cell r="AA32">
            <v>809</v>
          </cell>
          <cell r="AB32">
            <v>401</v>
          </cell>
          <cell r="AC32">
            <v>387</v>
          </cell>
          <cell r="AD32">
            <v>788</v>
          </cell>
        </row>
        <row r="33">
          <cell r="R33" t="str">
            <v>Croydon</v>
          </cell>
          <cell r="S33">
            <v>401.99999999999915</v>
          </cell>
          <cell r="T33">
            <v>536.00000000000057</v>
          </cell>
          <cell r="U33">
            <v>938.00000000000125</v>
          </cell>
          <cell r="V33">
            <v>171</v>
          </cell>
          <cell r="W33">
            <v>320</v>
          </cell>
          <cell r="X33">
            <v>491.00000000000159</v>
          </cell>
          <cell r="Y33">
            <v>475</v>
          </cell>
          <cell r="Z33">
            <v>366</v>
          </cell>
          <cell r="AA33">
            <v>841.00000000000239</v>
          </cell>
          <cell r="AB33">
            <v>480</v>
          </cell>
          <cell r="AC33">
            <v>407</v>
          </cell>
          <cell r="AD33">
            <v>886.99999999999943</v>
          </cell>
        </row>
        <row r="34">
          <cell r="R34" t="str">
            <v>Ealing</v>
          </cell>
          <cell r="S34">
            <v>272</v>
          </cell>
          <cell r="T34">
            <v>368</v>
          </cell>
          <cell r="U34">
            <v>640</v>
          </cell>
          <cell r="V34">
            <v>85</v>
          </cell>
          <cell r="W34">
            <v>190</v>
          </cell>
          <cell r="X34">
            <v>275.00000000000091</v>
          </cell>
          <cell r="Y34">
            <v>333</v>
          </cell>
          <cell r="Z34">
            <v>263</v>
          </cell>
          <cell r="AA34">
            <v>596</v>
          </cell>
          <cell r="AB34">
            <v>282</v>
          </cell>
          <cell r="AC34">
            <v>269</v>
          </cell>
          <cell r="AD34">
            <v>550.99999999999932</v>
          </cell>
        </row>
        <row r="35">
          <cell r="R35" t="str">
            <v>Enfield</v>
          </cell>
          <cell r="S35">
            <v>346</v>
          </cell>
          <cell r="T35">
            <v>448.99999999999915</v>
          </cell>
          <cell r="U35">
            <v>795</v>
          </cell>
          <cell r="V35">
            <v>147</v>
          </cell>
          <cell r="W35">
            <v>298</v>
          </cell>
          <cell r="X35">
            <v>445</v>
          </cell>
          <cell r="Y35">
            <v>409.00000000000063</v>
          </cell>
          <cell r="Z35">
            <v>298</v>
          </cell>
          <cell r="AA35">
            <v>707</v>
          </cell>
          <cell r="AB35">
            <v>407</v>
          </cell>
          <cell r="AC35">
            <v>352</v>
          </cell>
          <cell r="AD35">
            <v>759</v>
          </cell>
        </row>
        <row r="36">
          <cell r="R36" t="str">
            <v>Haringey</v>
          </cell>
          <cell r="S36">
            <v>295</v>
          </cell>
          <cell r="T36">
            <v>372.99999999999898</v>
          </cell>
          <cell r="U36">
            <v>668.00000000000114</v>
          </cell>
          <cell r="V36">
            <v>113</v>
          </cell>
          <cell r="W36">
            <v>218</v>
          </cell>
          <cell r="X36">
            <v>331.00000000000131</v>
          </cell>
          <cell r="Y36">
            <v>334</v>
          </cell>
          <cell r="Z36">
            <v>262</v>
          </cell>
          <cell r="AA36">
            <v>595.99999999999886</v>
          </cell>
          <cell r="AB36">
            <v>287</v>
          </cell>
          <cell r="AC36">
            <v>274</v>
          </cell>
          <cell r="AD36">
            <v>561</v>
          </cell>
        </row>
        <row r="37">
          <cell r="R37" t="str">
            <v>Harrow</v>
          </cell>
          <cell r="S37">
            <v>287</v>
          </cell>
          <cell r="T37">
            <v>322</v>
          </cell>
          <cell r="U37">
            <v>608.99999999999875</v>
          </cell>
          <cell r="V37">
            <v>144</v>
          </cell>
          <cell r="W37">
            <v>233</v>
          </cell>
          <cell r="X37">
            <v>377</v>
          </cell>
          <cell r="Y37">
            <v>328</v>
          </cell>
          <cell r="Z37">
            <v>231</v>
          </cell>
          <cell r="AA37">
            <v>559</v>
          </cell>
          <cell r="AB37">
            <v>316</v>
          </cell>
          <cell r="AC37">
            <v>264</v>
          </cell>
          <cell r="AD37">
            <v>579.99999999999943</v>
          </cell>
        </row>
        <row r="38">
          <cell r="R38" t="str">
            <v>Havering</v>
          </cell>
          <cell r="S38">
            <v>280</v>
          </cell>
          <cell r="T38">
            <v>388.00000000000074</v>
          </cell>
          <cell r="U38">
            <v>668</v>
          </cell>
          <cell r="V38">
            <v>107</v>
          </cell>
          <cell r="W38">
            <v>213</v>
          </cell>
          <cell r="X38">
            <v>320</v>
          </cell>
          <cell r="Y38">
            <v>315</v>
          </cell>
          <cell r="Z38">
            <v>273</v>
          </cell>
          <cell r="AA38">
            <v>587.99999999999898</v>
          </cell>
          <cell r="AB38">
            <v>297</v>
          </cell>
          <cell r="AC38">
            <v>274</v>
          </cell>
          <cell r="AD38">
            <v>570.9999999999992</v>
          </cell>
        </row>
        <row r="39">
          <cell r="R39" t="str">
            <v>Hillingdon</v>
          </cell>
          <cell r="S39">
            <v>315</v>
          </cell>
          <cell r="T39">
            <v>405</v>
          </cell>
          <cell r="U39">
            <v>720.00000000000068</v>
          </cell>
          <cell r="V39">
            <v>114</v>
          </cell>
          <cell r="W39">
            <v>201</v>
          </cell>
          <cell r="X39">
            <v>315</v>
          </cell>
          <cell r="Y39">
            <v>339</v>
          </cell>
          <cell r="Z39">
            <v>255</v>
          </cell>
          <cell r="AA39">
            <v>593.9999999999992</v>
          </cell>
          <cell r="AB39">
            <v>360</v>
          </cell>
          <cell r="AC39">
            <v>301</v>
          </cell>
          <cell r="AD39">
            <v>661</v>
          </cell>
        </row>
        <row r="40">
          <cell r="R40" t="str">
            <v>Hounslow</v>
          </cell>
          <cell r="S40">
            <v>247</v>
          </cell>
          <cell r="T40">
            <v>316</v>
          </cell>
          <cell r="U40">
            <v>563.00000000000159</v>
          </cell>
          <cell r="V40">
            <v>108</v>
          </cell>
          <cell r="W40">
            <v>203</v>
          </cell>
          <cell r="X40">
            <v>311.00000000000097</v>
          </cell>
          <cell r="Y40">
            <v>262</v>
          </cell>
          <cell r="Z40">
            <v>223</v>
          </cell>
          <cell r="AA40">
            <v>485.00000000000057</v>
          </cell>
          <cell r="AB40">
            <v>283</v>
          </cell>
          <cell r="AC40">
            <v>278</v>
          </cell>
          <cell r="AD40">
            <v>560.99999999999909</v>
          </cell>
        </row>
        <row r="41">
          <cell r="R41" t="str">
            <v>Kingston upon Thames</v>
          </cell>
          <cell r="S41">
            <v>239</v>
          </cell>
          <cell r="T41">
            <v>303</v>
          </cell>
          <cell r="U41">
            <v>542</v>
          </cell>
          <cell r="V41">
            <v>98.000000000000085</v>
          </cell>
          <cell r="W41">
            <v>176</v>
          </cell>
          <cell r="X41">
            <v>274</v>
          </cell>
          <cell r="Y41">
            <v>273</v>
          </cell>
          <cell r="Z41">
            <v>248</v>
          </cell>
          <cell r="AA41">
            <v>521.00000000000091</v>
          </cell>
          <cell r="AB41">
            <v>261</v>
          </cell>
          <cell r="AC41">
            <v>237</v>
          </cell>
          <cell r="AD41">
            <v>498</v>
          </cell>
        </row>
        <row r="42">
          <cell r="R42" t="str">
            <v>Merton</v>
          </cell>
          <cell r="S42">
            <v>210</v>
          </cell>
          <cell r="T42">
            <v>257</v>
          </cell>
          <cell r="U42">
            <v>467</v>
          </cell>
          <cell r="V42">
            <v>88.000000000000085</v>
          </cell>
          <cell r="W42">
            <v>119</v>
          </cell>
          <cell r="X42">
            <v>207</v>
          </cell>
          <cell r="Y42">
            <v>246</v>
          </cell>
          <cell r="Z42">
            <v>157</v>
          </cell>
          <cell r="AA42">
            <v>403</v>
          </cell>
          <cell r="AB42">
            <v>187</v>
          </cell>
          <cell r="AC42">
            <v>136</v>
          </cell>
          <cell r="AD42">
            <v>323</v>
          </cell>
        </row>
        <row r="43">
          <cell r="R43" t="str">
            <v>Newham</v>
          </cell>
          <cell r="S43">
            <v>211</v>
          </cell>
          <cell r="T43">
            <v>324</v>
          </cell>
          <cell r="U43">
            <v>535</v>
          </cell>
          <cell r="V43">
            <v>121</v>
          </cell>
          <cell r="W43">
            <v>203</v>
          </cell>
          <cell r="X43">
            <v>324</v>
          </cell>
          <cell r="Y43">
            <v>296</v>
          </cell>
          <cell r="Z43">
            <v>264</v>
          </cell>
          <cell r="AA43">
            <v>560.0000000000008</v>
          </cell>
          <cell r="AB43">
            <v>211</v>
          </cell>
          <cell r="AC43">
            <v>206</v>
          </cell>
          <cell r="AD43">
            <v>417</v>
          </cell>
        </row>
        <row r="44">
          <cell r="R44" t="str">
            <v>Redbridge</v>
          </cell>
          <cell r="S44">
            <v>356</v>
          </cell>
          <cell r="T44">
            <v>469</v>
          </cell>
          <cell r="U44">
            <v>825.00000000000125</v>
          </cell>
          <cell r="V44">
            <v>184</v>
          </cell>
          <cell r="W44">
            <v>302</v>
          </cell>
          <cell r="X44">
            <v>486.00000000000097</v>
          </cell>
          <cell r="Y44">
            <v>452.00000000000108</v>
          </cell>
          <cell r="Z44">
            <v>353</v>
          </cell>
          <cell r="AA44">
            <v>805.00000000000057</v>
          </cell>
          <cell r="AB44">
            <v>378</v>
          </cell>
          <cell r="AC44">
            <v>344</v>
          </cell>
          <cell r="AD44">
            <v>722.0000000000008</v>
          </cell>
        </row>
        <row r="45">
          <cell r="R45" t="str">
            <v>Richmond upon Thames</v>
          </cell>
          <cell r="S45">
            <v>283</v>
          </cell>
          <cell r="T45">
            <v>406</v>
          </cell>
          <cell r="U45">
            <v>689</v>
          </cell>
          <cell r="V45">
            <v>110</v>
          </cell>
          <cell r="W45">
            <v>245</v>
          </cell>
          <cell r="X45">
            <v>355</v>
          </cell>
          <cell r="Y45">
            <v>319</v>
          </cell>
          <cell r="Z45">
            <v>289.99999999999937</v>
          </cell>
          <cell r="AA45">
            <v>609</v>
          </cell>
          <cell r="AB45">
            <v>360</v>
          </cell>
          <cell r="AC45">
            <v>357</v>
          </cell>
          <cell r="AD45">
            <v>716.99999999999932</v>
          </cell>
        </row>
        <row r="46">
          <cell r="R46" t="str">
            <v>Sutton</v>
          </cell>
          <cell r="S46">
            <v>238</v>
          </cell>
          <cell r="T46">
            <v>341</v>
          </cell>
          <cell r="U46">
            <v>579</v>
          </cell>
          <cell r="V46">
            <v>93</v>
          </cell>
          <cell r="W46">
            <v>189</v>
          </cell>
          <cell r="X46">
            <v>282</v>
          </cell>
          <cell r="Y46">
            <v>287</v>
          </cell>
          <cell r="Z46">
            <v>233</v>
          </cell>
          <cell r="AA46">
            <v>520.00000000000068</v>
          </cell>
          <cell r="AB46">
            <v>248</v>
          </cell>
          <cell r="AC46">
            <v>245</v>
          </cell>
          <cell r="AD46">
            <v>493.00000000000051</v>
          </cell>
        </row>
        <row r="47">
          <cell r="R47" t="str">
            <v>Waltham Forest</v>
          </cell>
          <cell r="S47">
            <v>224</v>
          </cell>
          <cell r="T47">
            <v>297</v>
          </cell>
          <cell r="U47">
            <v>520.99999999999909</v>
          </cell>
          <cell r="V47">
            <v>80.999999999999929</v>
          </cell>
          <cell r="W47">
            <v>129</v>
          </cell>
          <cell r="X47">
            <v>210.00000000000114</v>
          </cell>
          <cell r="Y47">
            <v>259</v>
          </cell>
          <cell r="Z47">
            <v>192</v>
          </cell>
          <cell r="AA47">
            <v>450.99999999999903</v>
          </cell>
          <cell r="AB47">
            <v>258</v>
          </cell>
          <cell r="AC47">
            <v>229</v>
          </cell>
          <cell r="AD47">
            <v>487</v>
          </cell>
        </row>
        <row r="48">
          <cell r="R48" t="str">
            <v>Birmingham</v>
          </cell>
          <cell r="S48">
            <v>1078</v>
          </cell>
          <cell r="T48">
            <v>1396</v>
          </cell>
          <cell r="U48">
            <v>2474</v>
          </cell>
          <cell r="V48">
            <v>491.99999999999926</v>
          </cell>
          <cell r="W48">
            <v>851.9999999999967</v>
          </cell>
          <cell r="X48">
            <v>1344</v>
          </cell>
          <cell r="Y48">
            <v>1192</v>
          </cell>
          <cell r="Z48">
            <v>891.00000000000193</v>
          </cell>
          <cell r="AA48">
            <v>2083</v>
          </cell>
          <cell r="AB48">
            <v>1290</v>
          </cell>
          <cell r="AC48">
            <v>1095</v>
          </cell>
          <cell r="AD48">
            <v>2384.9999999999932</v>
          </cell>
        </row>
        <row r="49">
          <cell r="R49" t="str">
            <v>Coventry</v>
          </cell>
          <cell r="S49">
            <v>295</v>
          </cell>
          <cell r="T49">
            <v>434.9999999999992</v>
          </cell>
          <cell r="U49">
            <v>729.99999999999864</v>
          </cell>
          <cell r="V49">
            <v>133</v>
          </cell>
          <cell r="W49">
            <v>249</v>
          </cell>
          <cell r="X49">
            <v>382.00000000000068</v>
          </cell>
          <cell r="Y49">
            <v>309.00000000000057</v>
          </cell>
          <cell r="Z49">
            <v>239</v>
          </cell>
          <cell r="AA49">
            <v>548.00000000000068</v>
          </cell>
          <cell r="AB49">
            <v>371</v>
          </cell>
          <cell r="AC49">
            <v>360.9999999999992</v>
          </cell>
          <cell r="AD49">
            <v>732.00000000000068</v>
          </cell>
        </row>
        <row r="50">
          <cell r="R50" t="str">
            <v>Dudley</v>
          </cell>
          <cell r="S50">
            <v>354</v>
          </cell>
          <cell r="T50">
            <v>450</v>
          </cell>
          <cell r="U50">
            <v>803.99999999999864</v>
          </cell>
          <cell r="V50">
            <v>148</v>
          </cell>
          <cell r="W50">
            <v>261</v>
          </cell>
          <cell r="X50">
            <v>409</v>
          </cell>
          <cell r="Y50">
            <v>390</v>
          </cell>
          <cell r="Z50">
            <v>267</v>
          </cell>
          <cell r="AA50">
            <v>657</v>
          </cell>
          <cell r="AB50">
            <v>405.00000000000074</v>
          </cell>
          <cell r="AC50">
            <v>358</v>
          </cell>
          <cell r="AD50">
            <v>763</v>
          </cell>
        </row>
        <row r="51">
          <cell r="R51" t="str">
            <v>Sandwell</v>
          </cell>
          <cell r="S51">
            <v>258</v>
          </cell>
          <cell r="T51">
            <v>347</v>
          </cell>
          <cell r="U51">
            <v>605</v>
          </cell>
          <cell r="V51">
            <v>110</v>
          </cell>
          <cell r="W51">
            <v>183</v>
          </cell>
          <cell r="X51">
            <v>293</v>
          </cell>
          <cell r="Y51">
            <v>284</v>
          </cell>
          <cell r="Z51">
            <v>228</v>
          </cell>
          <cell r="AA51">
            <v>512.0000000000008</v>
          </cell>
          <cell r="AB51">
            <v>257</v>
          </cell>
          <cell r="AC51">
            <v>232</v>
          </cell>
          <cell r="AD51">
            <v>489</v>
          </cell>
        </row>
        <row r="52">
          <cell r="R52" t="str">
            <v>Solihull</v>
          </cell>
          <cell r="S52">
            <v>414</v>
          </cell>
          <cell r="T52">
            <v>538</v>
          </cell>
          <cell r="U52">
            <v>952.00000000000068</v>
          </cell>
          <cell r="V52">
            <v>198</v>
          </cell>
          <cell r="W52">
            <v>331</v>
          </cell>
          <cell r="X52">
            <v>529</v>
          </cell>
          <cell r="Y52">
            <v>447</v>
          </cell>
          <cell r="Z52">
            <v>371</v>
          </cell>
          <cell r="AA52">
            <v>818.00000000000205</v>
          </cell>
          <cell r="AB52">
            <v>470</v>
          </cell>
          <cell r="AC52">
            <v>405</v>
          </cell>
          <cell r="AD52">
            <v>875.00000000000125</v>
          </cell>
        </row>
        <row r="53">
          <cell r="R53" t="str">
            <v>Walsall</v>
          </cell>
          <cell r="S53">
            <v>312</v>
          </cell>
          <cell r="T53">
            <v>417</v>
          </cell>
          <cell r="U53">
            <v>728.99999999999875</v>
          </cell>
          <cell r="V53">
            <v>95.000000000000156</v>
          </cell>
          <cell r="W53">
            <v>198</v>
          </cell>
          <cell r="X53">
            <v>293</v>
          </cell>
          <cell r="Y53">
            <v>363</v>
          </cell>
          <cell r="Z53">
            <v>244</v>
          </cell>
          <cell r="AA53">
            <v>606.99999999999784</v>
          </cell>
          <cell r="AB53">
            <v>344</v>
          </cell>
          <cell r="AC53">
            <v>283</v>
          </cell>
          <cell r="AD53">
            <v>626.99999999999841</v>
          </cell>
        </row>
        <row r="54">
          <cell r="R54" t="str">
            <v>Wolverhampton</v>
          </cell>
          <cell r="S54">
            <v>242</v>
          </cell>
          <cell r="T54">
            <v>313</v>
          </cell>
          <cell r="U54">
            <v>555</v>
          </cell>
          <cell r="V54">
            <v>80.000000000000057</v>
          </cell>
          <cell r="W54">
            <v>161</v>
          </cell>
          <cell r="X54">
            <v>241</v>
          </cell>
          <cell r="Y54">
            <v>281</v>
          </cell>
          <cell r="Z54">
            <v>228</v>
          </cell>
          <cell r="AA54">
            <v>509</v>
          </cell>
          <cell r="AB54">
            <v>279</v>
          </cell>
          <cell r="AC54">
            <v>231</v>
          </cell>
          <cell r="AD54">
            <v>509.99999999999892</v>
          </cell>
        </row>
        <row r="55">
          <cell r="R55" t="str">
            <v>Knowsley</v>
          </cell>
          <cell r="S55">
            <v>139</v>
          </cell>
          <cell r="T55">
            <v>164</v>
          </cell>
          <cell r="U55">
            <v>303</v>
          </cell>
          <cell r="V55">
            <v>50</v>
          </cell>
          <cell r="W55">
            <v>71</v>
          </cell>
          <cell r="X55">
            <v>121</v>
          </cell>
          <cell r="Y55">
            <v>159</v>
          </cell>
          <cell r="Z55">
            <v>106</v>
          </cell>
          <cell r="AA55">
            <v>265</v>
          </cell>
          <cell r="AB55">
            <v>136</v>
          </cell>
          <cell r="AC55">
            <v>122</v>
          </cell>
          <cell r="AD55">
            <v>258.00000000000051</v>
          </cell>
        </row>
        <row r="56">
          <cell r="R56" t="str">
            <v>Liverpool</v>
          </cell>
          <cell r="S56">
            <v>493</v>
          </cell>
          <cell r="T56">
            <v>648.00000000000114</v>
          </cell>
          <cell r="U56">
            <v>1141</v>
          </cell>
          <cell r="V56">
            <v>185</v>
          </cell>
          <cell r="W56">
            <v>318.00000000000085</v>
          </cell>
          <cell r="X56">
            <v>502.99999999999864</v>
          </cell>
          <cell r="Y56">
            <v>546</v>
          </cell>
          <cell r="Z56">
            <v>466</v>
          </cell>
          <cell r="AA56">
            <v>1012</v>
          </cell>
          <cell r="AB56">
            <v>440.99999999999881</v>
          </cell>
          <cell r="AC56">
            <v>391.99999999999949</v>
          </cell>
          <cell r="AD56">
            <v>832.99999999999932</v>
          </cell>
        </row>
        <row r="57">
          <cell r="R57" t="str">
            <v>St. Helens</v>
          </cell>
          <cell r="S57">
            <v>194</v>
          </cell>
          <cell r="T57">
            <v>266</v>
          </cell>
          <cell r="U57">
            <v>460</v>
          </cell>
          <cell r="V57">
            <v>92</v>
          </cell>
          <cell r="W57">
            <v>162</v>
          </cell>
          <cell r="X57">
            <v>254</v>
          </cell>
          <cell r="Y57">
            <v>229</v>
          </cell>
          <cell r="Z57">
            <v>172</v>
          </cell>
          <cell r="AA57">
            <v>401</v>
          </cell>
          <cell r="AB57">
            <v>205</v>
          </cell>
          <cell r="AC57">
            <v>161</v>
          </cell>
          <cell r="AD57">
            <v>366</v>
          </cell>
        </row>
        <row r="58">
          <cell r="R58" t="str">
            <v>Sefton</v>
          </cell>
          <cell r="S58">
            <v>288</v>
          </cell>
          <cell r="T58">
            <v>438.99999999999903</v>
          </cell>
          <cell r="U58">
            <v>727.0000000000033</v>
          </cell>
          <cell r="V58">
            <v>105</v>
          </cell>
          <cell r="W58">
            <v>246</v>
          </cell>
          <cell r="X58">
            <v>351</v>
          </cell>
          <cell r="Y58">
            <v>322</v>
          </cell>
          <cell r="Z58">
            <v>279</v>
          </cell>
          <cell r="AA58">
            <v>600.99999999999932</v>
          </cell>
          <cell r="AB58">
            <v>355.00000000000063</v>
          </cell>
          <cell r="AC58">
            <v>308</v>
          </cell>
          <cell r="AD58">
            <v>663</v>
          </cell>
        </row>
        <row r="59">
          <cell r="R59" t="str">
            <v>Wirral</v>
          </cell>
          <cell r="S59">
            <v>322</v>
          </cell>
          <cell r="T59">
            <v>500.00000000000074</v>
          </cell>
          <cell r="U59">
            <v>821.99999999999886</v>
          </cell>
          <cell r="V59">
            <v>108</v>
          </cell>
          <cell r="W59">
            <v>255</v>
          </cell>
          <cell r="X59">
            <v>363.00000000000097</v>
          </cell>
          <cell r="Y59">
            <v>344</v>
          </cell>
          <cell r="Z59">
            <v>317</v>
          </cell>
          <cell r="AA59">
            <v>661.00000000000068</v>
          </cell>
          <cell r="AB59">
            <v>413</v>
          </cell>
          <cell r="AC59">
            <v>437.99999999999915</v>
          </cell>
          <cell r="AD59">
            <v>851.00000000000057</v>
          </cell>
        </row>
        <row r="60">
          <cell r="R60" t="str">
            <v>Bolton</v>
          </cell>
          <cell r="S60">
            <v>346</v>
          </cell>
          <cell r="T60">
            <v>455</v>
          </cell>
          <cell r="U60">
            <v>801</v>
          </cell>
          <cell r="V60">
            <v>128</v>
          </cell>
          <cell r="W60">
            <v>249</v>
          </cell>
          <cell r="X60">
            <v>377.00000000000051</v>
          </cell>
          <cell r="Y60">
            <v>378</v>
          </cell>
          <cell r="Z60">
            <v>297</v>
          </cell>
          <cell r="AA60">
            <v>675</v>
          </cell>
          <cell r="AB60">
            <v>358</v>
          </cell>
          <cell r="AC60">
            <v>307.00000000000057</v>
          </cell>
          <cell r="AD60">
            <v>665</v>
          </cell>
        </row>
        <row r="61">
          <cell r="R61" t="str">
            <v>Bury</v>
          </cell>
          <cell r="S61">
            <v>217</v>
          </cell>
          <cell r="T61">
            <v>276</v>
          </cell>
          <cell r="U61">
            <v>493.00000000000057</v>
          </cell>
          <cell r="V61">
            <v>78.999999999999929</v>
          </cell>
          <cell r="W61">
            <v>145</v>
          </cell>
          <cell r="X61">
            <v>224</v>
          </cell>
          <cell r="Y61">
            <v>254</v>
          </cell>
          <cell r="Z61">
            <v>159</v>
          </cell>
          <cell r="AA61">
            <v>413.00000000000068</v>
          </cell>
          <cell r="AB61">
            <v>219</v>
          </cell>
          <cell r="AC61">
            <v>147</v>
          </cell>
          <cell r="AD61">
            <v>365.99999999999943</v>
          </cell>
        </row>
        <row r="62">
          <cell r="R62" t="str">
            <v>Manchester</v>
          </cell>
          <cell r="S62">
            <v>335</v>
          </cell>
          <cell r="T62">
            <v>476</v>
          </cell>
          <cell r="U62">
            <v>810.9999999999992</v>
          </cell>
          <cell r="V62">
            <v>123</v>
          </cell>
          <cell r="W62">
            <v>223</v>
          </cell>
          <cell r="X62">
            <v>346.00000000000051</v>
          </cell>
          <cell r="Y62">
            <v>361</v>
          </cell>
          <cell r="Z62">
            <v>316.00000000000097</v>
          </cell>
          <cell r="AA62">
            <v>677.0000000000033</v>
          </cell>
          <cell r="AB62">
            <v>323</v>
          </cell>
          <cell r="AC62">
            <v>280</v>
          </cell>
          <cell r="AD62">
            <v>603</v>
          </cell>
        </row>
        <row r="63">
          <cell r="R63" t="str">
            <v>Oldham</v>
          </cell>
          <cell r="S63">
            <v>217</v>
          </cell>
          <cell r="T63">
            <v>315</v>
          </cell>
          <cell r="U63">
            <v>532</v>
          </cell>
          <cell r="V63">
            <v>85.999999999999844</v>
          </cell>
          <cell r="W63">
            <v>204</v>
          </cell>
          <cell r="X63">
            <v>290</v>
          </cell>
          <cell r="Y63">
            <v>254</v>
          </cell>
          <cell r="Z63">
            <v>207</v>
          </cell>
          <cell r="AA63">
            <v>461</v>
          </cell>
          <cell r="AB63">
            <v>228</v>
          </cell>
          <cell r="AC63">
            <v>218</v>
          </cell>
          <cell r="AD63">
            <v>445.99999999999949</v>
          </cell>
        </row>
        <row r="64">
          <cell r="R64" t="str">
            <v>Rochdale</v>
          </cell>
          <cell r="S64">
            <v>181</v>
          </cell>
          <cell r="T64">
            <v>251</v>
          </cell>
          <cell r="U64">
            <v>432</v>
          </cell>
          <cell r="V64">
            <v>73.999999999999915</v>
          </cell>
          <cell r="W64">
            <v>157</v>
          </cell>
          <cell r="X64">
            <v>231</v>
          </cell>
          <cell r="Y64">
            <v>210</v>
          </cell>
          <cell r="Z64">
            <v>148</v>
          </cell>
          <cell r="AA64">
            <v>358</v>
          </cell>
          <cell r="AB64">
            <v>202</v>
          </cell>
          <cell r="AC64">
            <v>174</v>
          </cell>
          <cell r="AD64">
            <v>376</v>
          </cell>
        </row>
        <row r="65">
          <cell r="R65" t="str">
            <v>Salford</v>
          </cell>
          <cell r="S65">
            <v>215</v>
          </cell>
          <cell r="T65">
            <v>309</v>
          </cell>
          <cell r="U65">
            <v>524</v>
          </cell>
          <cell r="V65">
            <v>96.999999999999815</v>
          </cell>
          <cell r="W65">
            <v>192</v>
          </cell>
          <cell r="X65">
            <v>289</v>
          </cell>
          <cell r="Y65">
            <v>259</v>
          </cell>
          <cell r="Z65">
            <v>193</v>
          </cell>
          <cell r="AA65">
            <v>451.99999999999932</v>
          </cell>
          <cell r="AB65">
            <v>269</v>
          </cell>
          <cell r="AC65">
            <v>254</v>
          </cell>
          <cell r="AD65">
            <v>522.99999999999932</v>
          </cell>
        </row>
        <row r="66">
          <cell r="R66" t="str">
            <v>Stockport</v>
          </cell>
          <cell r="S66">
            <v>403</v>
          </cell>
          <cell r="T66">
            <v>506.00000000000057</v>
          </cell>
          <cell r="U66">
            <v>909.00000000000284</v>
          </cell>
          <cell r="V66">
            <v>187</v>
          </cell>
          <cell r="W66">
            <v>281</v>
          </cell>
          <cell r="X66">
            <v>468</v>
          </cell>
          <cell r="Y66">
            <v>417.00000000000063</v>
          </cell>
          <cell r="Z66">
            <v>304</v>
          </cell>
          <cell r="AA66">
            <v>721</v>
          </cell>
          <cell r="AB66">
            <v>435</v>
          </cell>
          <cell r="AC66">
            <v>355.99999999999949</v>
          </cell>
          <cell r="AD66">
            <v>791.0000000000025</v>
          </cell>
        </row>
        <row r="67">
          <cell r="R67" t="str">
            <v>Tameside</v>
          </cell>
          <cell r="S67">
            <v>200</v>
          </cell>
          <cell r="T67">
            <v>290</v>
          </cell>
          <cell r="U67">
            <v>490.00000000000085</v>
          </cell>
          <cell r="V67">
            <v>72</v>
          </cell>
          <cell r="W67">
            <v>126</v>
          </cell>
          <cell r="X67">
            <v>198</v>
          </cell>
          <cell r="Y67">
            <v>242</v>
          </cell>
          <cell r="Z67">
            <v>183</v>
          </cell>
          <cell r="AA67">
            <v>425</v>
          </cell>
          <cell r="AB67">
            <v>235</v>
          </cell>
          <cell r="AC67">
            <v>217</v>
          </cell>
          <cell r="AD67">
            <v>452</v>
          </cell>
        </row>
        <row r="68">
          <cell r="R68" t="str">
            <v>Trafford</v>
          </cell>
          <cell r="S68">
            <v>326</v>
          </cell>
          <cell r="T68">
            <v>442</v>
          </cell>
          <cell r="U68">
            <v>768</v>
          </cell>
          <cell r="V68">
            <v>139</v>
          </cell>
          <cell r="W68">
            <v>274</v>
          </cell>
          <cell r="X68">
            <v>413</v>
          </cell>
          <cell r="Y68">
            <v>375</v>
          </cell>
          <cell r="Z68">
            <v>296</v>
          </cell>
          <cell r="AA68">
            <v>671.0000000000008</v>
          </cell>
          <cell r="AB68">
            <v>373</v>
          </cell>
          <cell r="AC68">
            <v>350</v>
          </cell>
          <cell r="AD68">
            <v>722.9999999999992</v>
          </cell>
        </row>
        <row r="69">
          <cell r="R69" t="str">
            <v>Wigan</v>
          </cell>
          <cell r="S69">
            <v>348</v>
          </cell>
          <cell r="T69">
            <v>500</v>
          </cell>
          <cell r="U69">
            <v>848.00000000000068</v>
          </cell>
          <cell r="V69">
            <v>129</v>
          </cell>
          <cell r="W69">
            <v>235</v>
          </cell>
          <cell r="X69">
            <v>364</v>
          </cell>
          <cell r="Y69">
            <v>400</v>
          </cell>
          <cell r="Z69">
            <v>346</v>
          </cell>
          <cell r="AA69">
            <v>746</v>
          </cell>
          <cell r="AB69">
            <v>346</v>
          </cell>
          <cell r="AC69">
            <v>357.99999999999937</v>
          </cell>
          <cell r="AD69">
            <v>704</v>
          </cell>
        </row>
        <row r="70">
          <cell r="R70" t="str">
            <v>Barnsley</v>
          </cell>
          <cell r="S70">
            <v>173</v>
          </cell>
          <cell r="T70">
            <v>270</v>
          </cell>
          <cell r="U70">
            <v>443.00000000000051</v>
          </cell>
          <cell r="V70">
            <v>72</v>
          </cell>
          <cell r="W70">
            <v>161</v>
          </cell>
          <cell r="X70">
            <v>233</v>
          </cell>
          <cell r="Y70">
            <v>204</v>
          </cell>
          <cell r="Z70">
            <v>158</v>
          </cell>
          <cell r="AA70">
            <v>361.99999999999869</v>
          </cell>
          <cell r="AB70">
            <v>184</v>
          </cell>
          <cell r="AC70">
            <v>197</v>
          </cell>
          <cell r="AD70">
            <v>381</v>
          </cell>
        </row>
        <row r="71">
          <cell r="R71" t="str">
            <v>Doncaster</v>
          </cell>
          <cell r="S71">
            <v>272</v>
          </cell>
          <cell r="T71">
            <v>375</v>
          </cell>
          <cell r="U71">
            <v>647</v>
          </cell>
          <cell r="V71">
            <v>117</v>
          </cell>
          <cell r="W71">
            <v>242.99999999999943</v>
          </cell>
          <cell r="X71">
            <v>360</v>
          </cell>
          <cell r="Y71">
            <v>311</v>
          </cell>
          <cell r="Z71">
            <v>249</v>
          </cell>
          <cell r="AA71">
            <v>560</v>
          </cell>
          <cell r="AB71">
            <v>304</v>
          </cell>
          <cell r="AC71">
            <v>279.99999999999949</v>
          </cell>
          <cell r="AD71">
            <v>583.99999999999864</v>
          </cell>
        </row>
        <row r="72">
          <cell r="R72" t="str">
            <v>Rotherham</v>
          </cell>
          <cell r="S72">
            <v>290</v>
          </cell>
          <cell r="T72">
            <v>468</v>
          </cell>
          <cell r="U72">
            <v>758.0000000000008</v>
          </cell>
          <cell r="V72">
            <v>109</v>
          </cell>
          <cell r="W72">
            <v>268</v>
          </cell>
          <cell r="X72">
            <v>377</v>
          </cell>
          <cell r="Y72">
            <v>336</v>
          </cell>
          <cell r="Z72">
            <v>341</v>
          </cell>
          <cell r="AA72">
            <v>676.99999999999932</v>
          </cell>
          <cell r="AB72">
            <v>358</v>
          </cell>
          <cell r="AC72">
            <v>354</v>
          </cell>
          <cell r="AD72">
            <v>712</v>
          </cell>
        </row>
        <row r="73">
          <cell r="R73" t="str">
            <v>Sheffield</v>
          </cell>
          <cell r="S73">
            <v>527.99999999999898</v>
          </cell>
          <cell r="T73">
            <v>670.9999999999992</v>
          </cell>
          <cell r="U73">
            <v>1199</v>
          </cell>
          <cell r="V73">
            <v>194</v>
          </cell>
          <cell r="W73">
            <v>339</v>
          </cell>
          <cell r="X73">
            <v>533</v>
          </cell>
          <cell r="Y73">
            <v>582</v>
          </cell>
          <cell r="Z73">
            <v>440.00000000000063</v>
          </cell>
          <cell r="AA73">
            <v>1022</v>
          </cell>
          <cell r="AB73">
            <v>635</v>
          </cell>
          <cell r="AC73">
            <v>548.00000000000057</v>
          </cell>
          <cell r="AD73">
            <v>1183</v>
          </cell>
        </row>
        <row r="74">
          <cell r="R74" t="str">
            <v>Bradford</v>
          </cell>
          <cell r="S74">
            <v>439.00000000000068</v>
          </cell>
          <cell r="T74">
            <v>624</v>
          </cell>
          <cell r="U74">
            <v>1063</v>
          </cell>
          <cell r="V74">
            <v>169</v>
          </cell>
          <cell r="W74">
            <v>340</v>
          </cell>
          <cell r="X74">
            <v>509.00000000000051</v>
          </cell>
          <cell r="Y74">
            <v>539.00000000000091</v>
          </cell>
          <cell r="Z74">
            <v>395.00000000000057</v>
          </cell>
          <cell r="AA74">
            <v>934.0000000000025</v>
          </cell>
          <cell r="AB74">
            <v>454.99999999999932</v>
          </cell>
          <cell r="AC74">
            <v>431.00000000000097</v>
          </cell>
          <cell r="AD74">
            <v>886.00000000000091</v>
          </cell>
        </row>
        <row r="75">
          <cell r="R75" t="str">
            <v>Calderdale</v>
          </cell>
          <cell r="S75">
            <v>257</v>
          </cell>
          <cell r="T75">
            <v>314</v>
          </cell>
          <cell r="U75">
            <v>570.99999999999909</v>
          </cell>
          <cell r="V75">
            <v>116</v>
          </cell>
          <cell r="W75">
            <v>186</v>
          </cell>
          <cell r="X75">
            <v>302.00000000000085</v>
          </cell>
          <cell r="Y75">
            <v>307</v>
          </cell>
          <cell r="Z75">
            <v>202</v>
          </cell>
          <cell r="AA75">
            <v>509</v>
          </cell>
          <cell r="AB75">
            <v>313</v>
          </cell>
          <cell r="AC75">
            <v>255</v>
          </cell>
          <cell r="AD75">
            <v>568</v>
          </cell>
        </row>
        <row r="76">
          <cell r="R76" t="str">
            <v>Kirklees</v>
          </cell>
          <cell r="S76">
            <v>474</v>
          </cell>
          <cell r="T76">
            <v>687</v>
          </cell>
          <cell r="U76">
            <v>1161</v>
          </cell>
          <cell r="V76">
            <v>192</v>
          </cell>
          <cell r="W76">
            <v>424.0000000000008</v>
          </cell>
          <cell r="X76">
            <v>616.0000000000008</v>
          </cell>
          <cell r="Y76">
            <v>570</v>
          </cell>
          <cell r="Z76">
            <v>477</v>
          </cell>
          <cell r="AA76">
            <v>1047</v>
          </cell>
          <cell r="AB76">
            <v>583</v>
          </cell>
          <cell r="AC76">
            <v>533</v>
          </cell>
          <cell r="AD76">
            <v>1116</v>
          </cell>
        </row>
        <row r="77">
          <cell r="R77" t="str">
            <v>Leeds</v>
          </cell>
          <cell r="S77">
            <v>477.99999999999886</v>
          </cell>
          <cell r="T77">
            <v>652.00000000000136</v>
          </cell>
          <cell r="U77">
            <v>1130</v>
          </cell>
          <cell r="V77">
            <v>149</v>
          </cell>
          <cell r="W77">
            <v>278</v>
          </cell>
          <cell r="X77">
            <v>427.0000000000008</v>
          </cell>
          <cell r="Y77">
            <v>467</v>
          </cell>
          <cell r="Z77">
            <v>315</v>
          </cell>
          <cell r="AA77">
            <v>781.9999999999992</v>
          </cell>
          <cell r="AB77">
            <v>486.99999999999835</v>
          </cell>
          <cell r="AC77">
            <v>376</v>
          </cell>
          <cell r="AD77">
            <v>863.00000000000227</v>
          </cell>
        </row>
        <row r="78">
          <cell r="R78" t="str">
            <v>Wakefield</v>
          </cell>
          <cell r="S78">
            <v>399</v>
          </cell>
          <cell r="T78">
            <v>497</v>
          </cell>
          <cell r="U78">
            <v>896.00000000000387</v>
          </cell>
          <cell r="V78">
            <v>178</v>
          </cell>
          <cell r="W78">
            <v>316</v>
          </cell>
          <cell r="X78">
            <v>494.0000000000008</v>
          </cell>
          <cell r="Y78">
            <v>446.9999999999992</v>
          </cell>
          <cell r="Z78">
            <v>363</v>
          </cell>
          <cell r="AA78">
            <v>809.99999999999795</v>
          </cell>
          <cell r="AB78">
            <v>458</v>
          </cell>
          <cell r="AC78">
            <v>368</v>
          </cell>
          <cell r="AD78">
            <v>826</v>
          </cell>
        </row>
        <row r="79">
          <cell r="R79" t="str">
            <v>Gateshead</v>
          </cell>
          <cell r="S79">
            <v>208</v>
          </cell>
          <cell r="T79">
            <v>268.00000000000057</v>
          </cell>
          <cell r="U79">
            <v>476</v>
          </cell>
          <cell r="V79">
            <v>93</v>
          </cell>
          <cell r="W79">
            <v>152</v>
          </cell>
          <cell r="X79">
            <v>245</v>
          </cell>
          <cell r="Y79">
            <v>225</v>
          </cell>
          <cell r="Z79">
            <v>180</v>
          </cell>
          <cell r="AA79">
            <v>405</v>
          </cell>
          <cell r="AB79">
            <v>217</v>
          </cell>
          <cell r="AC79">
            <v>211</v>
          </cell>
          <cell r="AD79">
            <v>428</v>
          </cell>
        </row>
        <row r="80">
          <cell r="R80" t="str">
            <v>Newcastle upon Tyne</v>
          </cell>
          <cell r="S80">
            <v>284</v>
          </cell>
          <cell r="T80">
            <v>355</v>
          </cell>
          <cell r="U80">
            <v>639</v>
          </cell>
          <cell r="V80">
            <v>105</v>
          </cell>
          <cell r="W80">
            <v>205</v>
          </cell>
          <cell r="X80">
            <v>310</v>
          </cell>
          <cell r="Y80">
            <v>281</v>
          </cell>
          <cell r="Z80">
            <v>245</v>
          </cell>
          <cell r="AA80">
            <v>526</v>
          </cell>
          <cell r="AB80">
            <v>301</v>
          </cell>
          <cell r="AC80">
            <v>266.00000000000057</v>
          </cell>
          <cell r="AD80">
            <v>567</v>
          </cell>
        </row>
        <row r="81">
          <cell r="R81" t="str">
            <v>North Tyneside</v>
          </cell>
          <cell r="S81">
            <v>264</v>
          </cell>
          <cell r="T81">
            <v>327</v>
          </cell>
          <cell r="U81">
            <v>590.99999999999932</v>
          </cell>
          <cell r="V81">
            <v>102</v>
          </cell>
          <cell r="W81">
            <v>196</v>
          </cell>
          <cell r="X81">
            <v>298</v>
          </cell>
          <cell r="Y81">
            <v>301</v>
          </cell>
          <cell r="Z81">
            <v>215</v>
          </cell>
          <cell r="AA81">
            <v>516</v>
          </cell>
          <cell r="AB81">
            <v>281</v>
          </cell>
          <cell r="AC81">
            <v>233</v>
          </cell>
          <cell r="AD81">
            <v>514.00000000000136</v>
          </cell>
        </row>
        <row r="82">
          <cell r="R82" t="str">
            <v>South Tyneside</v>
          </cell>
          <cell r="S82">
            <v>157</v>
          </cell>
          <cell r="T82">
            <v>228</v>
          </cell>
          <cell r="U82">
            <v>385.00000000000051</v>
          </cell>
          <cell r="V82">
            <v>50</v>
          </cell>
          <cell r="W82">
            <v>121</v>
          </cell>
          <cell r="X82">
            <v>171</v>
          </cell>
          <cell r="Y82">
            <v>166</v>
          </cell>
          <cell r="Z82">
            <v>152</v>
          </cell>
          <cell r="AA82">
            <v>318</v>
          </cell>
          <cell r="AB82">
            <v>179</v>
          </cell>
          <cell r="AC82">
            <v>173</v>
          </cell>
          <cell r="AD82">
            <v>352</v>
          </cell>
        </row>
        <row r="83">
          <cell r="R83" t="str">
            <v>Sunderland</v>
          </cell>
          <cell r="S83">
            <v>225</v>
          </cell>
          <cell r="T83">
            <v>365</v>
          </cell>
          <cell r="U83">
            <v>590.00000000000091</v>
          </cell>
          <cell r="V83">
            <v>80.999999999999915</v>
          </cell>
          <cell r="W83">
            <v>185</v>
          </cell>
          <cell r="X83">
            <v>266</v>
          </cell>
          <cell r="Y83">
            <v>277</v>
          </cell>
          <cell r="Z83">
            <v>216</v>
          </cell>
          <cell r="AA83">
            <v>493</v>
          </cell>
          <cell r="AB83">
            <v>267.99999999999949</v>
          </cell>
          <cell r="AC83">
            <v>260</v>
          </cell>
          <cell r="AD83">
            <v>528</v>
          </cell>
        </row>
        <row r="84">
          <cell r="R84" t="str">
            <v>Isles of Scilly</v>
          </cell>
          <cell r="S84">
            <v>4</v>
          </cell>
          <cell r="T84">
            <v>4</v>
          </cell>
          <cell r="U84">
            <v>8</v>
          </cell>
          <cell r="V84">
            <v>4</v>
          </cell>
          <cell r="W84">
            <v>4</v>
          </cell>
          <cell r="X84">
            <v>8</v>
          </cell>
          <cell r="Y84">
            <v>5</v>
          </cell>
          <cell r="Z84">
            <v>5</v>
          </cell>
          <cell r="AA84">
            <v>10</v>
          </cell>
          <cell r="AB84">
            <v>7</v>
          </cell>
          <cell r="AC84">
            <v>3</v>
          </cell>
          <cell r="AD84">
            <v>10</v>
          </cell>
        </row>
        <row r="85">
          <cell r="R85" t="str">
            <v>Bath and North East Somerset</v>
          </cell>
          <cell r="S85">
            <v>234</v>
          </cell>
          <cell r="T85">
            <v>280</v>
          </cell>
          <cell r="U85">
            <v>514</v>
          </cell>
          <cell r="V85">
            <v>120</v>
          </cell>
          <cell r="W85">
            <v>158</v>
          </cell>
          <cell r="X85">
            <v>278</v>
          </cell>
          <cell r="Y85">
            <v>256</v>
          </cell>
          <cell r="Z85">
            <v>158</v>
          </cell>
          <cell r="AA85">
            <v>413.99999999999926</v>
          </cell>
          <cell r="AB85">
            <v>259</v>
          </cell>
          <cell r="AC85">
            <v>186</v>
          </cell>
          <cell r="AD85">
            <v>445.00000000000114</v>
          </cell>
        </row>
        <row r="86">
          <cell r="R86" t="str">
            <v>Bristol,City of</v>
          </cell>
          <cell r="S86">
            <v>386</v>
          </cell>
          <cell r="T86">
            <v>500.99999999999875</v>
          </cell>
          <cell r="U86">
            <v>886.99999999999841</v>
          </cell>
          <cell r="V86">
            <v>129</v>
          </cell>
          <cell r="W86">
            <v>236</v>
          </cell>
          <cell r="X86">
            <v>365.00000000000153</v>
          </cell>
          <cell r="Y86">
            <v>400</v>
          </cell>
          <cell r="Z86">
            <v>329</v>
          </cell>
          <cell r="AA86">
            <v>729.0000000000008</v>
          </cell>
          <cell r="AB86">
            <v>400.00000000000097</v>
          </cell>
          <cell r="AC86">
            <v>368</v>
          </cell>
          <cell r="AD86">
            <v>768</v>
          </cell>
        </row>
        <row r="87">
          <cell r="R87" t="str">
            <v>North Somerset</v>
          </cell>
          <cell r="S87">
            <v>253</v>
          </cell>
          <cell r="T87">
            <v>380.00000000000074</v>
          </cell>
          <cell r="U87">
            <v>632.99999999999898</v>
          </cell>
          <cell r="V87">
            <v>95.999999999999829</v>
          </cell>
          <cell r="W87">
            <v>206</v>
          </cell>
          <cell r="X87">
            <v>302.00000000000057</v>
          </cell>
          <cell r="Y87">
            <v>309.00000000000057</v>
          </cell>
          <cell r="Z87">
            <v>264</v>
          </cell>
          <cell r="AA87">
            <v>572.99999999999898</v>
          </cell>
          <cell r="AB87">
            <v>297</v>
          </cell>
          <cell r="AC87">
            <v>285.99999999999932</v>
          </cell>
          <cell r="AD87">
            <v>583</v>
          </cell>
        </row>
        <row r="88">
          <cell r="R88" t="str">
            <v>South Gloucestershire</v>
          </cell>
          <cell r="S88">
            <v>330</v>
          </cell>
          <cell r="T88">
            <v>426</v>
          </cell>
          <cell r="U88">
            <v>756.00000000000171</v>
          </cell>
          <cell r="V88">
            <v>109</v>
          </cell>
          <cell r="W88">
            <v>207</v>
          </cell>
          <cell r="X88">
            <v>316.00000000000074</v>
          </cell>
          <cell r="Y88">
            <v>347.00000000000051</v>
          </cell>
          <cell r="Z88">
            <v>215</v>
          </cell>
          <cell r="AA88">
            <v>562</v>
          </cell>
          <cell r="AB88">
            <v>315</v>
          </cell>
          <cell r="AC88">
            <v>254</v>
          </cell>
          <cell r="AD88">
            <v>568.99999999999932</v>
          </cell>
        </row>
        <row r="89">
          <cell r="R89" t="str">
            <v>Hartlepool</v>
          </cell>
          <cell r="S89">
            <v>83</v>
          </cell>
          <cell r="T89">
            <v>148</v>
          </cell>
          <cell r="U89">
            <v>231</v>
          </cell>
          <cell r="V89">
            <v>35</v>
          </cell>
          <cell r="W89">
            <v>93.999999999999929</v>
          </cell>
          <cell r="X89">
            <v>129</v>
          </cell>
          <cell r="Y89">
            <v>104</v>
          </cell>
          <cell r="Z89">
            <v>111</v>
          </cell>
          <cell r="AA89">
            <v>215</v>
          </cell>
          <cell r="AB89">
            <v>86</v>
          </cell>
          <cell r="AC89">
            <v>86</v>
          </cell>
          <cell r="AD89">
            <v>172</v>
          </cell>
        </row>
        <row r="90">
          <cell r="R90" t="str">
            <v>Middlesbrough</v>
          </cell>
          <cell r="S90">
            <v>127</v>
          </cell>
          <cell r="T90">
            <v>188</v>
          </cell>
          <cell r="U90">
            <v>315</v>
          </cell>
          <cell r="V90">
            <v>58</v>
          </cell>
          <cell r="W90">
            <v>120</v>
          </cell>
          <cell r="X90">
            <v>178</v>
          </cell>
          <cell r="Y90">
            <v>131</v>
          </cell>
          <cell r="Z90">
            <v>121</v>
          </cell>
          <cell r="AA90">
            <v>252</v>
          </cell>
          <cell r="AB90">
            <v>103</v>
          </cell>
          <cell r="AC90">
            <v>106</v>
          </cell>
          <cell r="AD90">
            <v>209</v>
          </cell>
        </row>
        <row r="91">
          <cell r="R91" t="str">
            <v>Redcar and Cleveland</v>
          </cell>
          <cell r="S91">
            <v>146</v>
          </cell>
          <cell r="T91">
            <v>207</v>
          </cell>
          <cell r="U91">
            <v>353</v>
          </cell>
          <cell r="V91">
            <v>59</v>
          </cell>
          <cell r="W91">
            <v>115</v>
          </cell>
          <cell r="X91">
            <v>174</v>
          </cell>
          <cell r="Y91">
            <v>166</v>
          </cell>
          <cell r="Z91">
            <v>137</v>
          </cell>
          <cell r="AA91">
            <v>303</v>
          </cell>
          <cell r="AB91">
            <v>151</v>
          </cell>
          <cell r="AC91">
            <v>143</v>
          </cell>
          <cell r="AD91">
            <v>294</v>
          </cell>
        </row>
        <row r="92">
          <cell r="R92" t="str">
            <v>Stockton-on-Tees</v>
          </cell>
          <cell r="S92">
            <v>239</v>
          </cell>
          <cell r="T92">
            <v>283</v>
          </cell>
          <cell r="U92">
            <v>522.00000000000114</v>
          </cell>
          <cell r="V92">
            <v>114</v>
          </cell>
          <cell r="W92">
            <v>189</v>
          </cell>
          <cell r="X92">
            <v>302.99999999999915</v>
          </cell>
          <cell r="Y92">
            <v>272.99999999999926</v>
          </cell>
          <cell r="Z92">
            <v>199</v>
          </cell>
          <cell r="AA92">
            <v>471.99999999999937</v>
          </cell>
          <cell r="AB92">
            <v>286</v>
          </cell>
          <cell r="AC92">
            <v>207</v>
          </cell>
          <cell r="AD92">
            <v>492.99999999999949</v>
          </cell>
        </row>
        <row r="93">
          <cell r="R93" t="str">
            <v>Kingston Upon Hull,City of</v>
          </cell>
          <cell r="S93">
            <v>159</v>
          </cell>
          <cell r="T93">
            <v>220</v>
          </cell>
          <cell r="U93">
            <v>379</v>
          </cell>
          <cell r="V93">
            <v>49.999999999999901</v>
          </cell>
          <cell r="W93">
            <v>104</v>
          </cell>
          <cell r="X93">
            <v>154</v>
          </cell>
          <cell r="Y93">
            <v>182</v>
          </cell>
          <cell r="Z93">
            <v>142</v>
          </cell>
          <cell r="AA93">
            <v>324.00000000000148</v>
          </cell>
          <cell r="AB93">
            <v>199</v>
          </cell>
          <cell r="AC93">
            <v>160</v>
          </cell>
          <cell r="AD93">
            <v>359</v>
          </cell>
        </row>
        <row r="94">
          <cell r="R94" t="str">
            <v>East Riding of Yorkshire</v>
          </cell>
          <cell r="S94">
            <v>369</v>
          </cell>
          <cell r="T94">
            <v>510</v>
          </cell>
          <cell r="U94">
            <v>879</v>
          </cell>
          <cell r="V94">
            <v>132</v>
          </cell>
          <cell r="W94">
            <v>249</v>
          </cell>
          <cell r="X94">
            <v>381</v>
          </cell>
          <cell r="Y94">
            <v>386</v>
          </cell>
          <cell r="Z94">
            <v>345</v>
          </cell>
          <cell r="AA94">
            <v>731</v>
          </cell>
          <cell r="AB94">
            <v>381</v>
          </cell>
          <cell r="AC94">
            <v>360.00000000000051</v>
          </cell>
          <cell r="AD94">
            <v>741.00000000000171</v>
          </cell>
        </row>
        <row r="95">
          <cell r="R95" t="str">
            <v>North East Lincolnshire</v>
          </cell>
          <cell r="S95">
            <v>167</v>
          </cell>
          <cell r="T95">
            <v>217</v>
          </cell>
          <cell r="U95">
            <v>383.99999999999932</v>
          </cell>
          <cell r="V95">
            <v>72</v>
          </cell>
          <cell r="W95">
            <v>124</v>
          </cell>
          <cell r="X95">
            <v>196</v>
          </cell>
          <cell r="Y95">
            <v>203</v>
          </cell>
          <cell r="Z95">
            <v>136</v>
          </cell>
          <cell r="AA95">
            <v>339</v>
          </cell>
          <cell r="AB95">
            <v>220</v>
          </cell>
          <cell r="AC95">
            <v>180</v>
          </cell>
          <cell r="AD95">
            <v>400</v>
          </cell>
        </row>
        <row r="96">
          <cell r="R96" t="str">
            <v>North Lincolnshire</v>
          </cell>
          <cell r="S96">
            <v>147</v>
          </cell>
          <cell r="T96">
            <v>220</v>
          </cell>
          <cell r="U96">
            <v>367.00000000000051</v>
          </cell>
          <cell r="V96">
            <v>52</v>
          </cell>
          <cell r="W96">
            <v>123</v>
          </cell>
          <cell r="X96">
            <v>175</v>
          </cell>
          <cell r="Y96">
            <v>180</v>
          </cell>
          <cell r="Z96">
            <v>144</v>
          </cell>
          <cell r="AA96">
            <v>324</v>
          </cell>
          <cell r="AB96">
            <v>189</v>
          </cell>
          <cell r="AC96">
            <v>181</v>
          </cell>
          <cell r="AD96">
            <v>369.99999999999932</v>
          </cell>
        </row>
        <row r="97">
          <cell r="R97" t="str">
            <v>North Yorkshire</v>
          </cell>
          <cell r="S97">
            <v>675</v>
          </cell>
          <cell r="T97">
            <v>905.99999999999784</v>
          </cell>
          <cell r="U97">
            <v>1581</v>
          </cell>
          <cell r="V97">
            <v>263</v>
          </cell>
          <cell r="W97">
            <v>497.00000000000085</v>
          </cell>
          <cell r="X97">
            <v>759.99999999999807</v>
          </cell>
          <cell r="Y97">
            <v>780.00000000000102</v>
          </cell>
          <cell r="Z97">
            <v>573.00000000000057</v>
          </cell>
          <cell r="AA97">
            <v>1353</v>
          </cell>
          <cell r="AB97">
            <v>738.0000000000008</v>
          </cell>
          <cell r="AC97">
            <v>623</v>
          </cell>
          <cell r="AD97">
            <v>1361</v>
          </cell>
        </row>
        <row r="98">
          <cell r="R98" t="str">
            <v>York</v>
          </cell>
          <cell r="S98">
            <v>205</v>
          </cell>
          <cell r="T98">
            <v>273</v>
          </cell>
          <cell r="U98">
            <v>478</v>
          </cell>
          <cell r="V98">
            <v>100</v>
          </cell>
          <cell r="W98">
            <v>168</v>
          </cell>
          <cell r="X98">
            <v>268.00000000000057</v>
          </cell>
          <cell r="Y98">
            <v>216</v>
          </cell>
          <cell r="Z98">
            <v>183</v>
          </cell>
          <cell r="AA98">
            <v>399</v>
          </cell>
          <cell r="AB98">
            <v>229</v>
          </cell>
          <cell r="AC98">
            <v>207</v>
          </cell>
          <cell r="AD98">
            <v>436</v>
          </cell>
        </row>
        <row r="99">
          <cell r="R99" t="str">
            <v>Bedfordshire</v>
          </cell>
          <cell r="S99">
            <v>616</v>
          </cell>
          <cell r="T99">
            <v>884.00000000000057</v>
          </cell>
          <cell r="U99">
            <v>1500</v>
          </cell>
          <cell r="V99">
            <v>323</v>
          </cell>
          <cell r="W99">
            <v>597.00000000000136</v>
          </cell>
          <cell r="X99">
            <v>920.00000000000114</v>
          </cell>
          <cell r="Y99">
            <v>743</v>
          </cell>
          <cell r="Z99">
            <v>586.99999999999818</v>
          </cell>
          <cell r="AA99">
            <v>1330</v>
          </cell>
          <cell r="AB99">
            <v>668</v>
          </cell>
          <cell r="AC99">
            <v>595.0000000000008</v>
          </cell>
          <cell r="AD99">
            <v>1263</v>
          </cell>
        </row>
        <row r="100">
          <cell r="R100" t="str">
            <v>Luton</v>
          </cell>
          <cell r="S100">
            <v>229</v>
          </cell>
          <cell r="T100">
            <v>318.99999999999926</v>
          </cell>
          <cell r="U100">
            <v>548</v>
          </cell>
          <cell r="V100">
            <v>111</v>
          </cell>
          <cell r="W100">
            <v>231</v>
          </cell>
          <cell r="X100">
            <v>342</v>
          </cell>
          <cell r="Y100">
            <v>286</v>
          </cell>
          <cell r="Z100">
            <v>210</v>
          </cell>
          <cell r="AA100">
            <v>496</v>
          </cell>
          <cell r="AB100">
            <v>298</v>
          </cell>
          <cell r="AC100">
            <v>279</v>
          </cell>
          <cell r="AD100">
            <v>577</v>
          </cell>
        </row>
        <row r="101">
          <cell r="R101" t="str">
            <v>Buckinghamshire</v>
          </cell>
          <cell r="S101">
            <v>900.0000000000008</v>
          </cell>
          <cell r="T101">
            <v>1094</v>
          </cell>
          <cell r="U101">
            <v>1994</v>
          </cell>
          <cell r="V101">
            <v>412.00000000000068</v>
          </cell>
          <cell r="W101">
            <v>626.00000000000057</v>
          </cell>
          <cell r="X101">
            <v>1038</v>
          </cell>
          <cell r="Y101">
            <v>976.00000000000239</v>
          </cell>
          <cell r="Z101">
            <v>756</v>
          </cell>
          <cell r="AA101">
            <v>1732</v>
          </cell>
          <cell r="AB101">
            <v>869</v>
          </cell>
          <cell r="AC101">
            <v>742.99999999999795</v>
          </cell>
          <cell r="AD101">
            <v>1612</v>
          </cell>
        </row>
        <row r="102">
          <cell r="R102" t="str">
            <v>Milton Keynes</v>
          </cell>
          <cell r="S102">
            <v>313</v>
          </cell>
          <cell r="T102">
            <v>412.00000000000068</v>
          </cell>
          <cell r="U102">
            <v>725</v>
          </cell>
          <cell r="V102">
            <v>119</v>
          </cell>
          <cell r="W102">
            <v>251</v>
          </cell>
          <cell r="X102">
            <v>370</v>
          </cell>
          <cell r="Y102">
            <v>327</v>
          </cell>
          <cell r="Z102">
            <v>252</v>
          </cell>
          <cell r="AA102">
            <v>579</v>
          </cell>
          <cell r="AB102">
            <v>293</v>
          </cell>
          <cell r="AC102">
            <v>302</v>
          </cell>
          <cell r="AD102">
            <v>595</v>
          </cell>
        </row>
        <row r="103">
          <cell r="R103" t="str">
            <v>Derbyshire</v>
          </cell>
          <cell r="S103">
            <v>1079</v>
          </cell>
          <cell r="T103">
            <v>1452</v>
          </cell>
          <cell r="U103">
            <v>2531.0000000000073</v>
          </cell>
          <cell r="V103">
            <v>485.99999999999932</v>
          </cell>
          <cell r="W103">
            <v>915.00000000000227</v>
          </cell>
          <cell r="X103">
            <v>1401</v>
          </cell>
          <cell r="Y103">
            <v>1273</v>
          </cell>
          <cell r="Z103">
            <v>1078</v>
          </cell>
          <cell r="AA103">
            <v>2351</v>
          </cell>
          <cell r="AB103">
            <v>1346</v>
          </cell>
          <cell r="AC103">
            <v>1296</v>
          </cell>
          <cell r="AD103">
            <v>2642</v>
          </cell>
        </row>
        <row r="104">
          <cell r="R104" t="str">
            <v>Derby</v>
          </cell>
          <cell r="S104">
            <v>289</v>
          </cell>
          <cell r="T104">
            <v>381.00000000000068</v>
          </cell>
          <cell r="U104">
            <v>670</v>
          </cell>
          <cell r="V104">
            <v>128</v>
          </cell>
          <cell r="W104">
            <v>233</v>
          </cell>
          <cell r="X104">
            <v>361</v>
          </cell>
          <cell r="Y104">
            <v>351</v>
          </cell>
          <cell r="Z104">
            <v>277</v>
          </cell>
          <cell r="AA104">
            <v>627.99999999999898</v>
          </cell>
          <cell r="AB104">
            <v>359</v>
          </cell>
          <cell r="AC104">
            <v>326.99999999999943</v>
          </cell>
          <cell r="AD104">
            <v>685.99999999999898</v>
          </cell>
        </row>
        <row r="105">
          <cell r="R105" t="str">
            <v>Dorset</v>
          </cell>
          <cell r="S105">
            <v>571.00000000000057</v>
          </cell>
          <cell r="T105">
            <v>656</v>
          </cell>
          <cell r="U105">
            <v>1227</v>
          </cell>
          <cell r="V105">
            <v>237</v>
          </cell>
          <cell r="W105">
            <v>367.00000000000063</v>
          </cell>
          <cell r="X105">
            <v>604.00000000000114</v>
          </cell>
          <cell r="Y105">
            <v>613.99999999999875</v>
          </cell>
          <cell r="Z105">
            <v>407</v>
          </cell>
          <cell r="AA105">
            <v>1021</v>
          </cell>
          <cell r="AB105">
            <v>654.00000000000125</v>
          </cell>
          <cell r="AC105">
            <v>502</v>
          </cell>
          <cell r="AD105">
            <v>1156</v>
          </cell>
        </row>
        <row r="106">
          <cell r="R106" t="str">
            <v>Poole</v>
          </cell>
          <cell r="S106">
            <v>205</v>
          </cell>
          <cell r="T106">
            <v>252</v>
          </cell>
          <cell r="U106">
            <v>457</v>
          </cell>
          <cell r="V106">
            <v>104</v>
          </cell>
          <cell r="W106">
            <v>163</v>
          </cell>
          <cell r="X106">
            <v>267</v>
          </cell>
          <cell r="Y106">
            <v>216</v>
          </cell>
          <cell r="Z106">
            <v>171</v>
          </cell>
          <cell r="AA106">
            <v>386.99999999999943</v>
          </cell>
          <cell r="AB106">
            <v>248</v>
          </cell>
          <cell r="AC106">
            <v>228</v>
          </cell>
          <cell r="AD106">
            <v>476</v>
          </cell>
        </row>
        <row r="107">
          <cell r="R107" t="str">
            <v>Bournemouth</v>
          </cell>
          <cell r="S107">
            <v>207</v>
          </cell>
          <cell r="T107">
            <v>233</v>
          </cell>
          <cell r="U107">
            <v>440</v>
          </cell>
          <cell r="V107">
            <v>70</v>
          </cell>
          <cell r="W107">
            <v>126</v>
          </cell>
          <cell r="X107">
            <v>196</v>
          </cell>
          <cell r="Y107">
            <v>229</v>
          </cell>
          <cell r="Z107">
            <v>162</v>
          </cell>
          <cell r="AA107">
            <v>391</v>
          </cell>
          <cell r="AB107">
            <v>221</v>
          </cell>
          <cell r="AC107">
            <v>183</v>
          </cell>
          <cell r="AD107">
            <v>403.99999999999943</v>
          </cell>
        </row>
        <row r="108">
          <cell r="R108" t="str">
            <v>Durham</v>
          </cell>
          <cell r="S108">
            <v>437</v>
          </cell>
          <cell r="T108">
            <v>701.00000000000148</v>
          </cell>
          <cell r="U108">
            <v>1138</v>
          </cell>
          <cell r="V108">
            <v>182</v>
          </cell>
          <cell r="W108">
            <v>377</v>
          </cell>
          <cell r="X108">
            <v>559</v>
          </cell>
          <cell r="Y108">
            <v>511</v>
          </cell>
          <cell r="Z108">
            <v>440</v>
          </cell>
          <cell r="AA108">
            <v>951.00000000000284</v>
          </cell>
          <cell r="AB108">
            <v>499.00000000000057</v>
          </cell>
          <cell r="AC108">
            <v>505.00000000000057</v>
          </cell>
          <cell r="AD108">
            <v>1004</v>
          </cell>
        </row>
        <row r="109">
          <cell r="R109" t="str">
            <v>Darlington</v>
          </cell>
          <cell r="S109">
            <v>127</v>
          </cell>
          <cell r="T109">
            <v>146</v>
          </cell>
          <cell r="U109">
            <v>273</v>
          </cell>
          <cell r="V109">
            <v>39.00000000000005</v>
          </cell>
          <cell r="W109">
            <v>63</v>
          </cell>
          <cell r="X109">
            <v>102</v>
          </cell>
          <cell r="Y109">
            <v>122</v>
          </cell>
          <cell r="Z109">
            <v>86</v>
          </cell>
          <cell r="AA109">
            <v>208</v>
          </cell>
          <cell r="AB109">
            <v>144</v>
          </cell>
          <cell r="AC109">
            <v>135</v>
          </cell>
          <cell r="AD109">
            <v>279</v>
          </cell>
        </row>
        <row r="110">
          <cell r="R110" t="str">
            <v>East Sussex</v>
          </cell>
          <cell r="S110">
            <v>551.99999999999875</v>
          </cell>
          <cell r="T110">
            <v>736</v>
          </cell>
          <cell r="U110">
            <v>1288</v>
          </cell>
          <cell r="V110">
            <v>160</v>
          </cell>
          <cell r="W110">
            <v>337</v>
          </cell>
          <cell r="X110">
            <v>497</v>
          </cell>
          <cell r="Y110">
            <v>588.99999999999943</v>
          </cell>
          <cell r="Z110">
            <v>426.00000000000068</v>
          </cell>
          <cell r="AA110">
            <v>1015</v>
          </cell>
          <cell r="AB110">
            <v>578</v>
          </cell>
          <cell r="AC110">
            <v>445</v>
          </cell>
          <cell r="AD110">
            <v>1023</v>
          </cell>
        </row>
        <row r="111">
          <cell r="R111" t="str">
            <v>Brighton and Hove</v>
          </cell>
          <cell r="S111">
            <v>331</v>
          </cell>
          <cell r="T111">
            <v>387</v>
          </cell>
          <cell r="U111">
            <v>718</v>
          </cell>
          <cell r="V111">
            <v>124</v>
          </cell>
          <cell r="W111">
            <v>215</v>
          </cell>
          <cell r="X111">
            <v>339</v>
          </cell>
          <cell r="Y111">
            <v>379</v>
          </cell>
          <cell r="Z111">
            <v>265</v>
          </cell>
          <cell r="AA111">
            <v>644.0000000000008</v>
          </cell>
          <cell r="AB111">
            <v>379</v>
          </cell>
          <cell r="AC111">
            <v>332</v>
          </cell>
          <cell r="AD111">
            <v>711</v>
          </cell>
        </row>
        <row r="112">
          <cell r="R112" t="str">
            <v>Hampshire</v>
          </cell>
          <cell r="S112">
            <v>1826.9999999999879</v>
          </cell>
          <cell r="T112">
            <v>2395.0000000000086</v>
          </cell>
          <cell r="U112">
            <v>4222</v>
          </cell>
          <cell r="V112">
            <v>578.99999999999943</v>
          </cell>
          <cell r="W112">
            <v>1062</v>
          </cell>
          <cell r="X112">
            <v>1640.9999999999923</v>
          </cell>
          <cell r="Y112">
            <v>1855</v>
          </cell>
          <cell r="Z112">
            <v>1402</v>
          </cell>
          <cell r="AA112">
            <v>3257.0000000000114</v>
          </cell>
          <cell r="AB112">
            <v>2553.0000000000082</v>
          </cell>
          <cell r="AC112">
            <v>2166</v>
          </cell>
          <cell r="AD112">
            <v>4719</v>
          </cell>
        </row>
        <row r="113">
          <cell r="R113" t="str">
            <v>Portsmouth</v>
          </cell>
          <cell r="S113">
            <v>247</v>
          </cell>
          <cell r="T113">
            <v>278</v>
          </cell>
          <cell r="U113">
            <v>525</v>
          </cell>
          <cell r="V113">
            <v>16</v>
          </cell>
          <cell r="W113">
            <v>51</v>
          </cell>
          <cell r="X113">
            <v>66.999999999999901</v>
          </cell>
          <cell r="Y113">
            <v>200</v>
          </cell>
          <cell r="Z113">
            <v>148</v>
          </cell>
          <cell r="AA113">
            <v>348.00000000000063</v>
          </cell>
          <cell r="AB113">
            <v>272</v>
          </cell>
          <cell r="AC113">
            <v>253</v>
          </cell>
          <cell r="AD113">
            <v>525</v>
          </cell>
        </row>
        <row r="114">
          <cell r="R114" t="str">
            <v>Southampton</v>
          </cell>
          <cell r="S114">
            <v>243</v>
          </cell>
          <cell r="T114">
            <v>299</v>
          </cell>
          <cell r="U114">
            <v>542</v>
          </cell>
          <cell r="V114">
            <v>89</v>
          </cell>
          <cell r="W114">
            <v>154</v>
          </cell>
          <cell r="X114">
            <v>243</v>
          </cell>
          <cell r="Y114">
            <v>286.00000000000057</v>
          </cell>
          <cell r="Z114">
            <v>206</v>
          </cell>
          <cell r="AA114">
            <v>492</v>
          </cell>
          <cell r="AB114">
            <v>309</v>
          </cell>
          <cell r="AC114">
            <v>276</v>
          </cell>
          <cell r="AD114">
            <v>584.99999999999829</v>
          </cell>
        </row>
        <row r="115">
          <cell r="R115" t="str">
            <v>Leicestershire</v>
          </cell>
          <cell r="S115">
            <v>890.0000000000008</v>
          </cell>
          <cell r="T115">
            <v>1144</v>
          </cell>
          <cell r="U115">
            <v>2034</v>
          </cell>
          <cell r="V115">
            <v>378</v>
          </cell>
          <cell r="W115">
            <v>685.99999999999875</v>
          </cell>
          <cell r="X115">
            <v>1064</v>
          </cell>
          <cell r="Y115">
            <v>1006</v>
          </cell>
          <cell r="Z115">
            <v>770.00000000000205</v>
          </cell>
          <cell r="AA115">
            <v>1776</v>
          </cell>
          <cell r="AB115">
            <v>1071</v>
          </cell>
          <cell r="AC115">
            <v>935.00000000000114</v>
          </cell>
          <cell r="AD115">
            <v>2006</v>
          </cell>
        </row>
        <row r="116">
          <cell r="R116" t="str">
            <v>Leicester</v>
          </cell>
          <cell r="S116">
            <v>260</v>
          </cell>
          <cell r="T116">
            <v>368</v>
          </cell>
          <cell r="U116">
            <v>628.00000000000239</v>
          </cell>
          <cell r="V116">
            <v>98.000000000000156</v>
          </cell>
          <cell r="W116">
            <v>216</v>
          </cell>
          <cell r="X116">
            <v>314</v>
          </cell>
          <cell r="Y116">
            <v>327.00000000000051</v>
          </cell>
          <cell r="Z116">
            <v>219</v>
          </cell>
          <cell r="AA116">
            <v>545.99999999999807</v>
          </cell>
          <cell r="AB116">
            <v>319</v>
          </cell>
          <cell r="AC116">
            <v>242</v>
          </cell>
          <cell r="AD116">
            <v>561</v>
          </cell>
        </row>
        <row r="117">
          <cell r="R117" t="str">
            <v>Rutland</v>
          </cell>
          <cell r="S117">
            <v>50</v>
          </cell>
          <cell r="T117">
            <v>70</v>
          </cell>
          <cell r="U117">
            <v>120</v>
          </cell>
          <cell r="V117">
            <v>17</v>
          </cell>
          <cell r="W117">
            <v>36</v>
          </cell>
          <cell r="X117">
            <v>53</v>
          </cell>
          <cell r="Y117">
            <v>59</v>
          </cell>
          <cell r="Z117">
            <v>47</v>
          </cell>
          <cell r="AA117">
            <v>106</v>
          </cell>
          <cell r="AB117">
            <v>53</v>
          </cell>
          <cell r="AC117">
            <v>47</v>
          </cell>
          <cell r="AD117">
            <v>100</v>
          </cell>
        </row>
        <row r="118">
          <cell r="R118" t="str">
            <v>Staffordshire</v>
          </cell>
          <cell r="S118">
            <v>960</v>
          </cell>
          <cell r="T118">
            <v>1249</v>
          </cell>
          <cell r="U118">
            <v>2208.9999999999923</v>
          </cell>
          <cell r="V118">
            <v>375</v>
          </cell>
          <cell r="W118">
            <v>696.00000000000159</v>
          </cell>
          <cell r="X118">
            <v>1071</v>
          </cell>
          <cell r="Y118">
            <v>991.99999999999943</v>
          </cell>
          <cell r="Z118">
            <v>714</v>
          </cell>
          <cell r="AA118">
            <v>1706</v>
          </cell>
          <cell r="AB118">
            <v>1159</v>
          </cell>
          <cell r="AC118">
            <v>963.99999999999909</v>
          </cell>
          <cell r="AD118">
            <v>2123</v>
          </cell>
        </row>
        <row r="119">
          <cell r="R119" t="str">
            <v>Stoke-on-Trent</v>
          </cell>
          <cell r="S119">
            <v>178</v>
          </cell>
          <cell r="T119">
            <v>275</v>
          </cell>
          <cell r="U119">
            <v>453</v>
          </cell>
          <cell r="V119">
            <v>66</v>
          </cell>
          <cell r="W119">
            <v>137</v>
          </cell>
          <cell r="X119">
            <v>203</v>
          </cell>
          <cell r="Y119">
            <v>184</v>
          </cell>
          <cell r="Z119">
            <v>144</v>
          </cell>
          <cell r="AA119">
            <v>328</v>
          </cell>
          <cell r="AB119">
            <v>183</v>
          </cell>
          <cell r="AC119">
            <v>192</v>
          </cell>
          <cell r="AD119">
            <v>375.00000000000063</v>
          </cell>
        </row>
        <row r="120">
          <cell r="R120" t="str">
            <v>Wiltshire</v>
          </cell>
          <cell r="S120">
            <v>525.99999999999886</v>
          </cell>
          <cell r="T120">
            <v>688.00000000000068</v>
          </cell>
          <cell r="U120">
            <v>1214</v>
          </cell>
          <cell r="V120">
            <v>185</v>
          </cell>
          <cell r="W120">
            <v>328</v>
          </cell>
          <cell r="X120">
            <v>512.99999999999943</v>
          </cell>
          <cell r="Y120">
            <v>551.99999999999932</v>
          </cell>
          <cell r="Z120">
            <v>397.0000000000008</v>
          </cell>
          <cell r="AA120">
            <v>949.00000000000193</v>
          </cell>
          <cell r="AB120">
            <v>623.99999999999841</v>
          </cell>
          <cell r="AC120">
            <v>431.00000000000085</v>
          </cell>
          <cell r="AD120">
            <v>1055</v>
          </cell>
        </row>
        <row r="121">
          <cell r="R121" t="str">
            <v>Swindon</v>
          </cell>
          <cell r="S121">
            <v>285</v>
          </cell>
          <cell r="T121">
            <v>387</v>
          </cell>
          <cell r="U121">
            <v>671.99999999999943</v>
          </cell>
          <cell r="V121">
            <v>110</v>
          </cell>
          <cell r="W121">
            <v>199</v>
          </cell>
          <cell r="X121">
            <v>309</v>
          </cell>
          <cell r="Y121">
            <v>334</v>
          </cell>
          <cell r="Z121">
            <v>274</v>
          </cell>
          <cell r="AA121">
            <v>608</v>
          </cell>
          <cell r="AB121">
            <v>292</v>
          </cell>
          <cell r="AC121">
            <v>262</v>
          </cell>
          <cell r="AD121">
            <v>554.00000000000068</v>
          </cell>
        </row>
        <row r="122">
          <cell r="R122" t="str">
            <v>Bracknell Forest</v>
          </cell>
          <cell r="S122">
            <v>133</v>
          </cell>
          <cell r="T122">
            <v>173</v>
          </cell>
          <cell r="U122">
            <v>306</v>
          </cell>
          <cell r="V122">
            <v>51</v>
          </cell>
          <cell r="W122">
            <v>97</v>
          </cell>
          <cell r="X122">
            <v>148</v>
          </cell>
          <cell r="Y122">
            <v>152</v>
          </cell>
          <cell r="Z122">
            <v>112</v>
          </cell>
          <cell r="AA122">
            <v>264</v>
          </cell>
          <cell r="AB122">
            <v>130</v>
          </cell>
          <cell r="AC122">
            <v>109</v>
          </cell>
          <cell r="AD122">
            <v>239</v>
          </cell>
        </row>
        <row r="123">
          <cell r="R123" t="str">
            <v>Windsor and Maidenhead</v>
          </cell>
          <cell r="S123">
            <v>190</v>
          </cell>
          <cell r="T123">
            <v>254</v>
          </cell>
          <cell r="U123">
            <v>444.00000000000114</v>
          </cell>
          <cell r="V123">
            <v>91</v>
          </cell>
          <cell r="W123">
            <v>165</v>
          </cell>
          <cell r="X123">
            <v>256</v>
          </cell>
          <cell r="Y123">
            <v>238</v>
          </cell>
          <cell r="Z123">
            <v>191</v>
          </cell>
          <cell r="AA123">
            <v>429</v>
          </cell>
          <cell r="AB123">
            <v>213</v>
          </cell>
          <cell r="AC123">
            <v>197</v>
          </cell>
          <cell r="AD123">
            <v>410</v>
          </cell>
        </row>
        <row r="124">
          <cell r="R124" t="str">
            <v>West Berkshire</v>
          </cell>
          <cell r="S124">
            <v>221</v>
          </cell>
          <cell r="T124">
            <v>301</v>
          </cell>
          <cell r="U124">
            <v>522</v>
          </cell>
          <cell r="V124">
            <v>77.000000000000114</v>
          </cell>
          <cell r="W124">
            <v>146</v>
          </cell>
          <cell r="X124">
            <v>223</v>
          </cell>
          <cell r="Y124">
            <v>279</v>
          </cell>
          <cell r="Z124">
            <v>219</v>
          </cell>
          <cell r="AA124">
            <v>498</v>
          </cell>
          <cell r="AB124">
            <v>270</v>
          </cell>
          <cell r="AC124">
            <v>234</v>
          </cell>
          <cell r="AD124">
            <v>504</v>
          </cell>
        </row>
        <row r="125">
          <cell r="R125" t="str">
            <v>Reading</v>
          </cell>
          <cell r="S125">
            <v>137</v>
          </cell>
          <cell r="T125">
            <v>151</v>
          </cell>
          <cell r="U125">
            <v>288</v>
          </cell>
          <cell r="V125">
            <v>55.000000000000064</v>
          </cell>
          <cell r="W125">
            <v>77.999999999999929</v>
          </cell>
          <cell r="X125">
            <v>133</v>
          </cell>
          <cell r="Y125">
            <v>155</v>
          </cell>
          <cell r="Z125">
            <v>88</v>
          </cell>
          <cell r="AA125">
            <v>243</v>
          </cell>
          <cell r="AB125">
            <v>114</v>
          </cell>
          <cell r="AC125">
            <v>83.000000000000057</v>
          </cell>
          <cell r="AD125">
            <v>197</v>
          </cell>
        </row>
        <row r="126">
          <cell r="R126" t="str">
            <v>Slough</v>
          </cell>
          <cell r="S126">
            <v>172</v>
          </cell>
          <cell r="T126">
            <v>209</v>
          </cell>
          <cell r="U126">
            <v>381</v>
          </cell>
          <cell r="V126">
            <v>83</v>
          </cell>
          <cell r="W126">
            <v>125</v>
          </cell>
          <cell r="X126">
            <v>208</v>
          </cell>
          <cell r="Y126">
            <v>200</v>
          </cell>
          <cell r="Z126">
            <v>154</v>
          </cell>
          <cell r="AA126">
            <v>353.99999999999932</v>
          </cell>
          <cell r="AB126">
            <v>156</v>
          </cell>
          <cell r="AC126">
            <v>146</v>
          </cell>
          <cell r="AD126">
            <v>302</v>
          </cell>
        </row>
        <row r="127">
          <cell r="R127" t="str">
            <v>Wokingham</v>
          </cell>
          <cell r="S127">
            <v>265</v>
          </cell>
          <cell r="T127">
            <v>329</v>
          </cell>
          <cell r="U127">
            <v>594</v>
          </cell>
          <cell r="V127">
            <v>96.999999999999901</v>
          </cell>
          <cell r="W127">
            <v>178</v>
          </cell>
          <cell r="X127">
            <v>275.00000000000063</v>
          </cell>
          <cell r="Y127">
            <v>303</v>
          </cell>
          <cell r="Z127">
            <v>227</v>
          </cell>
          <cell r="AA127">
            <v>530</v>
          </cell>
          <cell r="AB127">
            <v>272</v>
          </cell>
          <cell r="AC127">
            <v>224</v>
          </cell>
          <cell r="AD127">
            <v>496</v>
          </cell>
        </row>
        <row r="128">
          <cell r="R128" t="str">
            <v>Cambridgeshire</v>
          </cell>
          <cell r="S128">
            <v>717.99999999999852</v>
          </cell>
          <cell r="T128">
            <v>1043</v>
          </cell>
          <cell r="U128">
            <v>1761</v>
          </cell>
          <cell r="V128">
            <v>297.99999999999943</v>
          </cell>
          <cell r="W128">
            <v>604.00000000000136</v>
          </cell>
          <cell r="X128">
            <v>902.00000000000205</v>
          </cell>
          <cell r="Y128">
            <v>822.00000000000341</v>
          </cell>
          <cell r="Z128">
            <v>669</v>
          </cell>
          <cell r="AA128">
            <v>1491</v>
          </cell>
          <cell r="AB128">
            <v>730</v>
          </cell>
          <cell r="AC128">
            <v>667</v>
          </cell>
          <cell r="AD128">
            <v>1397</v>
          </cell>
        </row>
        <row r="129">
          <cell r="R129" t="str">
            <v>Peterborough</v>
          </cell>
          <cell r="S129">
            <v>125</v>
          </cell>
          <cell r="T129">
            <v>237</v>
          </cell>
          <cell r="U129">
            <v>361.99999999999926</v>
          </cell>
          <cell r="V129">
            <v>31</v>
          </cell>
          <cell r="W129">
            <v>127</v>
          </cell>
          <cell r="X129">
            <v>158</v>
          </cell>
          <cell r="Y129">
            <v>166</v>
          </cell>
          <cell r="Z129">
            <v>134</v>
          </cell>
          <cell r="AA129">
            <v>300</v>
          </cell>
          <cell r="AB129">
            <v>149</v>
          </cell>
          <cell r="AC129">
            <v>155</v>
          </cell>
          <cell r="AD129">
            <v>303.99999999999943</v>
          </cell>
        </row>
        <row r="130">
          <cell r="R130" t="str">
            <v>Cheshire</v>
          </cell>
          <cell r="S130">
            <v>905.00000000000102</v>
          </cell>
          <cell r="T130">
            <v>1220</v>
          </cell>
          <cell r="U130">
            <v>2125</v>
          </cell>
          <cell r="V130">
            <v>326</v>
          </cell>
          <cell r="W130">
            <v>656.9999999999992</v>
          </cell>
          <cell r="X130">
            <v>983.00000000000523</v>
          </cell>
          <cell r="Y130">
            <v>947.99999999999704</v>
          </cell>
          <cell r="Z130">
            <v>770</v>
          </cell>
          <cell r="AA130">
            <v>1717.9999999999925</v>
          </cell>
          <cell r="AB130">
            <v>959.99999999999523</v>
          </cell>
          <cell r="AC130">
            <v>829</v>
          </cell>
          <cell r="AD130">
            <v>1789</v>
          </cell>
        </row>
        <row r="131">
          <cell r="R131" t="str">
            <v>Halton</v>
          </cell>
          <cell r="S131">
            <v>171</v>
          </cell>
          <cell r="T131">
            <v>181</v>
          </cell>
          <cell r="U131">
            <v>352.00000000000074</v>
          </cell>
          <cell r="V131">
            <v>67.000000000000085</v>
          </cell>
          <cell r="W131">
            <v>97</v>
          </cell>
          <cell r="X131">
            <v>164</v>
          </cell>
          <cell r="Y131">
            <v>183</v>
          </cell>
          <cell r="Z131">
            <v>122</v>
          </cell>
          <cell r="AA131">
            <v>305</v>
          </cell>
          <cell r="AB131">
            <v>184</v>
          </cell>
          <cell r="AC131">
            <v>135</v>
          </cell>
          <cell r="AD131">
            <v>319</v>
          </cell>
        </row>
        <row r="132">
          <cell r="R132" t="str">
            <v>Warrington</v>
          </cell>
          <cell r="S132">
            <v>266</v>
          </cell>
          <cell r="T132">
            <v>362</v>
          </cell>
          <cell r="U132">
            <v>628</v>
          </cell>
          <cell r="V132">
            <v>86</v>
          </cell>
          <cell r="W132">
            <v>211</v>
          </cell>
          <cell r="X132">
            <v>297</v>
          </cell>
          <cell r="Y132">
            <v>309</v>
          </cell>
          <cell r="Z132">
            <v>223</v>
          </cell>
          <cell r="AA132">
            <v>531.99999999999943</v>
          </cell>
          <cell r="AB132">
            <v>278</v>
          </cell>
          <cell r="AC132">
            <v>250</v>
          </cell>
          <cell r="AD132">
            <v>528</v>
          </cell>
        </row>
        <row r="133">
          <cell r="R133" t="str">
            <v>Devon</v>
          </cell>
          <cell r="S133">
            <v>770</v>
          </cell>
          <cell r="T133">
            <v>1093</v>
          </cell>
          <cell r="U133">
            <v>1863</v>
          </cell>
          <cell r="V133">
            <v>261</v>
          </cell>
          <cell r="W133">
            <v>480</v>
          </cell>
          <cell r="X133">
            <v>740.99999999999909</v>
          </cell>
          <cell r="Y133">
            <v>813</v>
          </cell>
          <cell r="Z133">
            <v>594.00000000000091</v>
          </cell>
          <cell r="AA133">
            <v>1407</v>
          </cell>
          <cell r="AB133">
            <v>753</v>
          </cell>
          <cell r="AC133">
            <v>630.99999999999909</v>
          </cell>
          <cell r="AD133">
            <v>1383.999999999993</v>
          </cell>
        </row>
        <row r="134">
          <cell r="R134" t="str">
            <v>Plymouth</v>
          </cell>
          <cell r="S134">
            <v>225</v>
          </cell>
          <cell r="T134">
            <v>335</v>
          </cell>
          <cell r="U134">
            <v>560</v>
          </cell>
          <cell r="V134">
            <v>70</v>
          </cell>
          <cell r="W134">
            <v>153</v>
          </cell>
          <cell r="X134">
            <v>223</v>
          </cell>
          <cell r="Y134">
            <v>255</v>
          </cell>
          <cell r="Z134">
            <v>213</v>
          </cell>
          <cell r="AA134">
            <v>468</v>
          </cell>
          <cell r="AB134">
            <v>240</v>
          </cell>
          <cell r="AC134">
            <v>211</v>
          </cell>
          <cell r="AD134">
            <v>451</v>
          </cell>
        </row>
        <row r="135">
          <cell r="R135" t="str">
            <v>Torbay</v>
          </cell>
          <cell r="S135">
            <v>141</v>
          </cell>
          <cell r="T135">
            <v>145</v>
          </cell>
          <cell r="U135">
            <v>286</v>
          </cell>
          <cell r="V135">
            <v>44</v>
          </cell>
          <cell r="W135">
            <v>61</v>
          </cell>
          <cell r="X135">
            <v>105</v>
          </cell>
          <cell r="Y135">
            <v>139</v>
          </cell>
          <cell r="Z135">
            <v>75</v>
          </cell>
          <cell r="AA135">
            <v>214</v>
          </cell>
          <cell r="AB135">
            <v>129</v>
          </cell>
          <cell r="AC135">
            <v>69</v>
          </cell>
          <cell r="AD135">
            <v>198</v>
          </cell>
        </row>
        <row r="136">
          <cell r="R136" t="str">
            <v>Essex</v>
          </cell>
          <cell r="S136">
            <v>1683</v>
          </cell>
          <cell r="T136">
            <v>2387.9999999999932</v>
          </cell>
          <cell r="U136">
            <v>4071.0000000000168</v>
          </cell>
          <cell r="V136">
            <v>665.99999999999943</v>
          </cell>
          <cell r="W136">
            <v>1383</v>
          </cell>
          <cell r="X136">
            <v>2049.0000000000136</v>
          </cell>
          <cell r="Y136">
            <v>1915.9999999999893</v>
          </cell>
          <cell r="Z136">
            <v>1552</v>
          </cell>
          <cell r="AA136">
            <v>3468</v>
          </cell>
          <cell r="AB136">
            <v>1730</v>
          </cell>
          <cell r="AC136">
            <v>1510</v>
          </cell>
          <cell r="AD136">
            <v>3239.9999999999891</v>
          </cell>
        </row>
        <row r="137">
          <cell r="R137" t="str">
            <v>Southend-on-Sea</v>
          </cell>
          <cell r="S137">
            <v>234</v>
          </cell>
          <cell r="T137">
            <v>307</v>
          </cell>
          <cell r="U137">
            <v>541.00000000000091</v>
          </cell>
          <cell r="V137">
            <v>88.000000000000199</v>
          </cell>
          <cell r="W137">
            <v>150</v>
          </cell>
          <cell r="X137">
            <v>238</v>
          </cell>
          <cell r="Y137">
            <v>266</v>
          </cell>
          <cell r="Z137">
            <v>192</v>
          </cell>
          <cell r="AA137">
            <v>457.99999999999937</v>
          </cell>
          <cell r="AB137">
            <v>257</v>
          </cell>
          <cell r="AC137">
            <v>247</v>
          </cell>
          <cell r="AD137">
            <v>504.00000000000108</v>
          </cell>
        </row>
        <row r="138">
          <cell r="R138" t="str">
            <v>Thurrock</v>
          </cell>
          <cell r="S138">
            <v>145</v>
          </cell>
          <cell r="T138">
            <v>198</v>
          </cell>
          <cell r="U138">
            <v>343</v>
          </cell>
          <cell r="V138">
            <v>57.000000000000057</v>
          </cell>
          <cell r="W138">
            <v>101</v>
          </cell>
          <cell r="X138">
            <v>158</v>
          </cell>
          <cell r="Y138">
            <v>171</v>
          </cell>
          <cell r="Z138">
            <v>132</v>
          </cell>
          <cell r="AA138">
            <v>303</v>
          </cell>
          <cell r="AB138">
            <v>145</v>
          </cell>
          <cell r="AC138">
            <v>150</v>
          </cell>
          <cell r="AD138">
            <v>295</v>
          </cell>
        </row>
        <row r="139">
          <cell r="R139" t="str">
            <v>Herefordshire</v>
          </cell>
          <cell r="S139">
            <v>175</v>
          </cell>
          <cell r="T139">
            <v>269</v>
          </cell>
          <cell r="U139">
            <v>444</v>
          </cell>
          <cell r="V139">
            <v>57</v>
          </cell>
          <cell r="W139">
            <v>113</v>
          </cell>
          <cell r="X139">
            <v>170</v>
          </cell>
          <cell r="Y139">
            <v>191</v>
          </cell>
          <cell r="Z139">
            <v>150</v>
          </cell>
          <cell r="AA139">
            <v>341</v>
          </cell>
          <cell r="AB139">
            <v>185</v>
          </cell>
          <cell r="AC139">
            <v>178</v>
          </cell>
          <cell r="AD139">
            <v>363</v>
          </cell>
        </row>
        <row r="140">
          <cell r="R140" t="str">
            <v>Worcestershire</v>
          </cell>
          <cell r="S140">
            <v>742.00000000000182</v>
          </cell>
          <cell r="T140">
            <v>991.99999999999932</v>
          </cell>
          <cell r="U140">
            <v>1734</v>
          </cell>
          <cell r="V140">
            <v>305</v>
          </cell>
          <cell r="W140">
            <v>580</v>
          </cell>
          <cell r="X140">
            <v>884.99999999999852</v>
          </cell>
          <cell r="Y140">
            <v>805.0000000000008</v>
          </cell>
          <cell r="Z140">
            <v>657</v>
          </cell>
          <cell r="AA140">
            <v>1462</v>
          </cell>
          <cell r="AB140">
            <v>883</v>
          </cell>
          <cell r="AC140">
            <v>822.00000000000091</v>
          </cell>
          <cell r="AD140">
            <v>1704.9999999999943</v>
          </cell>
        </row>
        <row r="141">
          <cell r="R141" t="str">
            <v>Kent</v>
          </cell>
          <cell r="S141">
            <v>1869</v>
          </cell>
          <cell r="T141">
            <v>2464</v>
          </cell>
          <cell r="U141">
            <v>4333.0000000000118</v>
          </cell>
          <cell r="V141">
            <v>669.00000000000102</v>
          </cell>
          <cell r="W141">
            <v>1279</v>
          </cell>
          <cell r="X141">
            <v>1947.9999999999909</v>
          </cell>
          <cell r="Y141">
            <v>2083.0000000000059</v>
          </cell>
          <cell r="Z141">
            <v>1682</v>
          </cell>
          <cell r="AA141">
            <v>3765</v>
          </cell>
          <cell r="AB141">
            <v>1978</v>
          </cell>
          <cell r="AC141">
            <v>1754</v>
          </cell>
          <cell r="AD141">
            <v>3732.0000000000109</v>
          </cell>
        </row>
        <row r="142">
          <cell r="R142" t="str">
            <v>Medway</v>
          </cell>
          <cell r="S142">
            <v>301</v>
          </cell>
          <cell r="T142">
            <v>417</v>
          </cell>
          <cell r="U142">
            <v>718</v>
          </cell>
          <cell r="V142">
            <v>92.999999999999801</v>
          </cell>
          <cell r="W142">
            <v>162</v>
          </cell>
          <cell r="X142">
            <v>255</v>
          </cell>
          <cell r="Y142">
            <v>346</v>
          </cell>
          <cell r="Z142">
            <v>253</v>
          </cell>
          <cell r="AA142">
            <v>598.99999999999898</v>
          </cell>
          <cell r="AB142">
            <v>351</v>
          </cell>
          <cell r="AC142">
            <v>292</v>
          </cell>
          <cell r="AD142">
            <v>643</v>
          </cell>
        </row>
        <row r="143">
          <cell r="R143" t="str">
            <v>Lancashire</v>
          </cell>
          <cell r="S143">
            <v>1303</v>
          </cell>
          <cell r="T143">
            <v>1868</v>
          </cell>
          <cell r="U143">
            <v>3171.0000000000132</v>
          </cell>
          <cell r="V143">
            <v>519</v>
          </cell>
          <cell r="W143">
            <v>1058</v>
          </cell>
          <cell r="X143">
            <v>1577</v>
          </cell>
          <cell r="Y143">
            <v>1558</v>
          </cell>
          <cell r="Z143">
            <v>1256</v>
          </cell>
          <cell r="AA143">
            <v>2813.9999999999936</v>
          </cell>
          <cell r="AB143">
            <v>1437</v>
          </cell>
          <cell r="AC143">
            <v>1275</v>
          </cell>
          <cell r="AD143">
            <v>2712</v>
          </cell>
        </row>
        <row r="144">
          <cell r="R144" t="str">
            <v>Blackburn with Darwen</v>
          </cell>
          <cell r="S144">
            <v>143</v>
          </cell>
          <cell r="T144">
            <v>193</v>
          </cell>
          <cell r="U144">
            <v>336</v>
          </cell>
          <cell r="V144">
            <v>61</v>
          </cell>
          <cell r="W144">
            <v>95.999999999999929</v>
          </cell>
          <cell r="X144">
            <v>157</v>
          </cell>
          <cell r="Y144">
            <v>178</v>
          </cell>
          <cell r="Z144">
            <v>110</v>
          </cell>
          <cell r="AA144">
            <v>288.00000000000057</v>
          </cell>
          <cell r="AB144">
            <v>169</v>
          </cell>
          <cell r="AC144">
            <v>117</v>
          </cell>
          <cell r="AD144">
            <v>286</v>
          </cell>
        </row>
        <row r="145">
          <cell r="R145" t="str">
            <v>Blackpool</v>
          </cell>
          <cell r="S145">
            <v>186</v>
          </cell>
          <cell r="T145">
            <v>205</v>
          </cell>
          <cell r="U145">
            <v>391</v>
          </cell>
          <cell r="V145">
            <v>61.000000000000085</v>
          </cell>
          <cell r="W145">
            <v>109</v>
          </cell>
          <cell r="X145">
            <v>170</v>
          </cell>
          <cell r="Y145">
            <v>216</v>
          </cell>
          <cell r="Z145">
            <v>141</v>
          </cell>
          <cell r="AA145">
            <v>357</v>
          </cell>
          <cell r="AB145">
            <v>225</v>
          </cell>
          <cell r="AC145">
            <v>216</v>
          </cell>
          <cell r="AD145">
            <v>441</v>
          </cell>
        </row>
        <row r="146">
          <cell r="R146" t="str">
            <v>Nottinghamshire</v>
          </cell>
          <cell r="S146">
            <v>941.99999999999943</v>
          </cell>
          <cell r="T146">
            <v>1249</v>
          </cell>
          <cell r="U146">
            <v>2191</v>
          </cell>
          <cell r="V146">
            <v>421.00000000000051</v>
          </cell>
          <cell r="W146">
            <v>747.99999999999864</v>
          </cell>
          <cell r="X146">
            <v>1169</v>
          </cell>
          <cell r="Y146">
            <v>1134</v>
          </cell>
          <cell r="Z146">
            <v>866</v>
          </cell>
          <cell r="AA146">
            <v>1999.9999999999861</v>
          </cell>
          <cell r="AB146">
            <v>1160</v>
          </cell>
          <cell r="AC146">
            <v>1015</v>
          </cell>
          <cell r="AD146">
            <v>2175</v>
          </cell>
        </row>
        <row r="147">
          <cell r="R147" t="str">
            <v>Nottingham</v>
          </cell>
          <cell r="S147">
            <v>203</v>
          </cell>
          <cell r="T147">
            <v>275</v>
          </cell>
          <cell r="U147">
            <v>478.0000000000008</v>
          </cell>
          <cell r="V147">
            <v>73</v>
          </cell>
          <cell r="W147">
            <v>137</v>
          </cell>
          <cell r="X147">
            <v>210</v>
          </cell>
          <cell r="Y147">
            <v>277</v>
          </cell>
          <cell r="Z147">
            <v>189</v>
          </cell>
          <cell r="AA147">
            <v>465.99999999999909</v>
          </cell>
          <cell r="AB147">
            <v>255</v>
          </cell>
          <cell r="AC147">
            <v>185</v>
          </cell>
          <cell r="AD147">
            <v>440</v>
          </cell>
        </row>
        <row r="148">
          <cell r="R148" t="str">
            <v>Shropshire</v>
          </cell>
          <cell r="S148">
            <v>348</v>
          </cell>
          <cell r="T148">
            <v>439.99999999999926</v>
          </cell>
          <cell r="U148">
            <v>788.00000000000125</v>
          </cell>
          <cell r="V148">
            <v>139</v>
          </cell>
          <cell r="W148">
            <v>259</v>
          </cell>
          <cell r="X148">
            <v>397.9999999999992</v>
          </cell>
          <cell r="Y148">
            <v>371.00000000000097</v>
          </cell>
          <cell r="Z148">
            <v>275</v>
          </cell>
          <cell r="AA148">
            <v>646</v>
          </cell>
          <cell r="AB148">
            <v>377.00000000000136</v>
          </cell>
          <cell r="AC148">
            <v>303.99999999999937</v>
          </cell>
          <cell r="AD148">
            <v>681</v>
          </cell>
        </row>
        <row r="149">
          <cell r="R149" t="str">
            <v>Telford and Wrekin</v>
          </cell>
          <cell r="S149">
            <v>213</v>
          </cell>
          <cell r="T149">
            <v>301</v>
          </cell>
          <cell r="U149">
            <v>513.99999999999943</v>
          </cell>
          <cell r="V149">
            <v>110</v>
          </cell>
          <cell r="W149">
            <v>187</v>
          </cell>
          <cell r="X149">
            <v>297.00000000000051</v>
          </cell>
          <cell r="Y149">
            <v>254</v>
          </cell>
          <cell r="Z149">
            <v>203</v>
          </cell>
          <cell r="AA149">
            <v>457</v>
          </cell>
          <cell r="AB149">
            <v>239</v>
          </cell>
          <cell r="AC149">
            <v>219</v>
          </cell>
          <cell r="AD149">
            <v>458</v>
          </cell>
        </row>
        <row r="150">
          <cell r="R150" t="str">
            <v>Cornwall</v>
          </cell>
          <cell r="S150">
            <v>602.00000000000227</v>
          </cell>
          <cell r="T150">
            <v>787</v>
          </cell>
          <cell r="U150">
            <v>1389</v>
          </cell>
          <cell r="V150">
            <v>182</v>
          </cell>
          <cell r="W150">
            <v>406.00000000000051</v>
          </cell>
          <cell r="X150">
            <v>587.99999999999886</v>
          </cell>
          <cell r="Y150">
            <v>626</v>
          </cell>
          <cell r="Z150">
            <v>459</v>
          </cell>
          <cell r="AA150">
            <v>1085</v>
          </cell>
          <cell r="AB150">
            <v>547.99999999999864</v>
          </cell>
          <cell r="AC150">
            <v>468</v>
          </cell>
          <cell r="AD150">
            <v>1016</v>
          </cell>
        </row>
        <row r="151">
          <cell r="R151" t="str">
            <v>Cumbria</v>
          </cell>
          <cell r="S151">
            <v>537</v>
          </cell>
          <cell r="T151">
            <v>836</v>
          </cell>
          <cell r="U151">
            <v>1373</v>
          </cell>
          <cell r="V151">
            <v>201.00000000000063</v>
          </cell>
          <cell r="W151">
            <v>423</v>
          </cell>
          <cell r="X151">
            <v>624.00000000000159</v>
          </cell>
          <cell r="Y151">
            <v>628</v>
          </cell>
          <cell r="Z151">
            <v>538.00000000000091</v>
          </cell>
          <cell r="AA151">
            <v>1166</v>
          </cell>
          <cell r="AB151">
            <v>651</v>
          </cell>
          <cell r="AC151">
            <v>611.0000000000008</v>
          </cell>
          <cell r="AD151">
            <v>1262</v>
          </cell>
        </row>
        <row r="152">
          <cell r="R152" t="str">
            <v>Gloucestershire</v>
          </cell>
          <cell r="S152">
            <v>825</v>
          </cell>
          <cell r="T152">
            <v>1025</v>
          </cell>
          <cell r="U152">
            <v>1850.0000000000064</v>
          </cell>
          <cell r="V152">
            <v>305</v>
          </cell>
          <cell r="W152">
            <v>497.99999999999937</v>
          </cell>
          <cell r="X152">
            <v>803</v>
          </cell>
          <cell r="Y152">
            <v>922.99999999999829</v>
          </cell>
          <cell r="Z152">
            <v>682.99999999999841</v>
          </cell>
          <cell r="AA152">
            <v>1606</v>
          </cell>
          <cell r="AB152">
            <v>803.00000000000148</v>
          </cell>
          <cell r="AC152">
            <v>662.99999999999943</v>
          </cell>
          <cell r="AD152">
            <v>1466</v>
          </cell>
        </row>
        <row r="153">
          <cell r="R153" t="str">
            <v>Hertfordshire</v>
          </cell>
          <cell r="S153">
            <v>1795</v>
          </cell>
          <cell r="T153">
            <v>2297</v>
          </cell>
          <cell r="U153">
            <v>4091.9999999999832</v>
          </cell>
          <cell r="V153">
            <v>866.00000000000102</v>
          </cell>
          <cell r="W153">
            <v>1483</v>
          </cell>
          <cell r="X153">
            <v>2349</v>
          </cell>
          <cell r="Y153">
            <v>1975</v>
          </cell>
          <cell r="Z153">
            <v>1512.9999999999943</v>
          </cell>
          <cell r="AA153">
            <v>3488.0000000000177</v>
          </cell>
          <cell r="AB153">
            <v>1722</v>
          </cell>
          <cell r="AC153">
            <v>1490.9999999999948</v>
          </cell>
          <cell r="AD153">
            <v>3213</v>
          </cell>
        </row>
        <row r="154">
          <cell r="R154" t="str">
            <v>Isle of Wight</v>
          </cell>
          <cell r="S154">
            <v>168</v>
          </cell>
          <cell r="T154">
            <v>258</v>
          </cell>
          <cell r="U154">
            <v>426.00000000000085</v>
          </cell>
          <cell r="V154">
            <v>77</v>
          </cell>
          <cell r="W154">
            <v>158</v>
          </cell>
          <cell r="X154">
            <v>235</v>
          </cell>
          <cell r="Y154">
            <v>202</v>
          </cell>
          <cell r="Z154">
            <v>168</v>
          </cell>
          <cell r="AA154">
            <v>370</v>
          </cell>
          <cell r="AB154">
            <v>181</v>
          </cell>
          <cell r="AC154">
            <v>188</v>
          </cell>
          <cell r="AD154">
            <v>369.00000000000085</v>
          </cell>
        </row>
        <row r="155">
          <cell r="R155" t="str">
            <v>Lincolnshire</v>
          </cell>
          <cell r="S155">
            <v>813</v>
          </cell>
          <cell r="T155">
            <v>1048</v>
          </cell>
          <cell r="U155">
            <v>1861</v>
          </cell>
          <cell r="V155">
            <v>326</v>
          </cell>
          <cell r="W155">
            <v>550.00000000000102</v>
          </cell>
          <cell r="X155">
            <v>876.00000000000091</v>
          </cell>
          <cell r="Y155">
            <v>917.99999999999932</v>
          </cell>
          <cell r="Z155">
            <v>652.00000000000148</v>
          </cell>
          <cell r="AA155">
            <v>1570</v>
          </cell>
          <cell r="AB155">
            <v>826.00000000000125</v>
          </cell>
          <cell r="AC155">
            <v>639.99999999999909</v>
          </cell>
          <cell r="AD155">
            <v>1466</v>
          </cell>
        </row>
        <row r="156">
          <cell r="R156" t="str">
            <v>Norfolk</v>
          </cell>
          <cell r="S156">
            <v>911.00000000000091</v>
          </cell>
          <cell r="T156">
            <v>1157</v>
          </cell>
          <cell r="U156">
            <v>2068</v>
          </cell>
          <cell r="V156">
            <v>383</v>
          </cell>
          <cell r="W156">
            <v>661</v>
          </cell>
          <cell r="X156">
            <v>1044</v>
          </cell>
          <cell r="Y156">
            <v>964.99999999999909</v>
          </cell>
          <cell r="Z156">
            <v>683</v>
          </cell>
          <cell r="AA156">
            <v>1648</v>
          </cell>
          <cell r="AB156">
            <v>991</v>
          </cell>
          <cell r="AC156">
            <v>729</v>
          </cell>
          <cell r="AD156">
            <v>1720</v>
          </cell>
        </row>
        <row r="157">
          <cell r="R157" t="str">
            <v>Northamptonshire</v>
          </cell>
          <cell r="S157">
            <v>903.00000000000148</v>
          </cell>
          <cell r="T157">
            <v>1193</v>
          </cell>
          <cell r="U157">
            <v>2095.9999999999918</v>
          </cell>
          <cell r="V157">
            <v>445</v>
          </cell>
          <cell r="W157">
            <v>752.99999999999898</v>
          </cell>
          <cell r="X157">
            <v>1198</v>
          </cell>
          <cell r="Y157">
            <v>1033</v>
          </cell>
          <cell r="Z157">
            <v>771.00000000000091</v>
          </cell>
          <cell r="AA157">
            <v>1804</v>
          </cell>
          <cell r="AB157">
            <v>1170</v>
          </cell>
          <cell r="AC157">
            <v>937.99999999999932</v>
          </cell>
          <cell r="AD157">
            <v>2108.0000000000055</v>
          </cell>
        </row>
        <row r="158">
          <cell r="R158" t="str">
            <v>Northumberland</v>
          </cell>
          <cell r="S158">
            <v>475</v>
          </cell>
          <cell r="T158">
            <v>603</v>
          </cell>
          <cell r="U158">
            <v>1078</v>
          </cell>
          <cell r="V158">
            <v>246</v>
          </cell>
          <cell r="W158">
            <v>402</v>
          </cell>
          <cell r="X158">
            <v>648.00000000000091</v>
          </cell>
          <cell r="Y158">
            <v>571.00000000000057</v>
          </cell>
          <cell r="Z158">
            <v>473.00000000000097</v>
          </cell>
          <cell r="AA158">
            <v>1044</v>
          </cell>
          <cell r="AB158">
            <v>510</v>
          </cell>
          <cell r="AC158">
            <v>445.00000000000051</v>
          </cell>
          <cell r="AD158">
            <v>954.99999999999886</v>
          </cell>
        </row>
        <row r="159">
          <cell r="R159" t="str">
            <v>Oxfordshire</v>
          </cell>
          <cell r="S159">
            <v>728</v>
          </cell>
          <cell r="T159">
            <v>952.99999999999795</v>
          </cell>
          <cell r="U159">
            <v>1681</v>
          </cell>
          <cell r="V159">
            <v>214</v>
          </cell>
          <cell r="W159">
            <v>419</v>
          </cell>
          <cell r="X159">
            <v>632.99999999999943</v>
          </cell>
          <cell r="Y159">
            <v>824.99999999999875</v>
          </cell>
          <cell r="Z159">
            <v>635</v>
          </cell>
          <cell r="AA159">
            <v>1460</v>
          </cell>
          <cell r="AB159">
            <v>800</v>
          </cell>
          <cell r="AC159">
            <v>703.99999999999932</v>
          </cell>
          <cell r="AD159">
            <v>1504</v>
          </cell>
        </row>
        <row r="160">
          <cell r="R160" t="str">
            <v>Somerset</v>
          </cell>
          <cell r="S160">
            <v>578.99999999999875</v>
          </cell>
          <cell r="T160">
            <v>849.9999999999992</v>
          </cell>
          <cell r="U160">
            <v>1429.0000000000057</v>
          </cell>
          <cell r="V160">
            <v>174</v>
          </cell>
          <cell r="W160">
            <v>382.00000000000131</v>
          </cell>
          <cell r="X160">
            <v>555.99999999999875</v>
          </cell>
          <cell r="Y160">
            <v>630.99999999999898</v>
          </cell>
          <cell r="Z160">
            <v>525</v>
          </cell>
          <cell r="AA160">
            <v>1156</v>
          </cell>
          <cell r="AB160">
            <v>610</v>
          </cell>
          <cell r="AC160">
            <v>555</v>
          </cell>
          <cell r="AD160">
            <v>1165</v>
          </cell>
        </row>
        <row r="161">
          <cell r="R161" t="str">
            <v>Suffolk</v>
          </cell>
          <cell r="S161">
            <v>850</v>
          </cell>
          <cell r="T161">
            <v>1152</v>
          </cell>
          <cell r="U161">
            <v>2002</v>
          </cell>
          <cell r="V161">
            <v>436</v>
          </cell>
          <cell r="W161">
            <v>733.99999999999841</v>
          </cell>
          <cell r="X161">
            <v>1170</v>
          </cell>
          <cell r="Y161">
            <v>1010.9999999999948</v>
          </cell>
          <cell r="Z161">
            <v>781</v>
          </cell>
          <cell r="AA161">
            <v>1792</v>
          </cell>
          <cell r="AB161">
            <v>985.99999999999886</v>
          </cell>
          <cell r="AC161">
            <v>812</v>
          </cell>
          <cell r="AD161">
            <v>1798</v>
          </cell>
        </row>
        <row r="162">
          <cell r="R162" t="str">
            <v>Surrey</v>
          </cell>
          <cell r="S162">
            <v>1769</v>
          </cell>
          <cell r="T162">
            <v>2318</v>
          </cell>
          <cell r="U162">
            <v>4086.9999999999886</v>
          </cell>
          <cell r="V162">
            <v>686.99999999999841</v>
          </cell>
          <cell r="W162">
            <v>1235</v>
          </cell>
          <cell r="X162">
            <v>1922</v>
          </cell>
          <cell r="Y162">
            <v>1969</v>
          </cell>
          <cell r="Z162">
            <v>1570</v>
          </cell>
          <cell r="AA162">
            <v>3539</v>
          </cell>
          <cell r="AB162">
            <v>2036</v>
          </cell>
          <cell r="AC162">
            <v>1813</v>
          </cell>
          <cell r="AD162">
            <v>3848.999999999995</v>
          </cell>
        </row>
        <row r="163">
          <cell r="R163" t="str">
            <v>Warwickshire</v>
          </cell>
          <cell r="S163">
            <v>763.99999999999829</v>
          </cell>
          <cell r="T163">
            <v>982</v>
          </cell>
          <cell r="U163">
            <v>1746</v>
          </cell>
          <cell r="V163">
            <v>291</v>
          </cell>
          <cell r="W163">
            <v>522</v>
          </cell>
          <cell r="X163">
            <v>812.9999999999992</v>
          </cell>
          <cell r="Y163">
            <v>857.99999999999864</v>
          </cell>
          <cell r="Z163">
            <v>635</v>
          </cell>
          <cell r="AA163">
            <v>1493</v>
          </cell>
          <cell r="AB163">
            <v>842.99999999999784</v>
          </cell>
          <cell r="AC163">
            <v>733</v>
          </cell>
          <cell r="AD163">
            <v>1576</v>
          </cell>
        </row>
        <row r="164">
          <cell r="R164" t="str">
            <v>West Sussex</v>
          </cell>
          <cell r="S164">
            <v>1043</v>
          </cell>
          <cell r="T164">
            <v>1382</v>
          </cell>
          <cell r="U164">
            <v>2424.9999999999923</v>
          </cell>
          <cell r="V164">
            <v>504.00000000000131</v>
          </cell>
          <cell r="W164">
            <v>939.00000000000512</v>
          </cell>
          <cell r="X164">
            <v>1443</v>
          </cell>
          <cell r="Y164">
            <v>1219</v>
          </cell>
          <cell r="Z164">
            <v>930</v>
          </cell>
          <cell r="AA164">
            <v>2149.0000000000064</v>
          </cell>
          <cell r="AB164">
            <v>1233</v>
          </cell>
          <cell r="AC164">
            <v>1014</v>
          </cell>
          <cell r="AD164">
            <v>2247</v>
          </cell>
        </row>
        <row r="165">
          <cell r="R165" t="str">
            <v>Total</v>
          </cell>
          <cell r="S165">
            <v>59941.000000000684</v>
          </cell>
          <cell r="T165">
            <v>80152.000000000262</v>
          </cell>
          <cell r="U165">
            <v>140092.99999999022</v>
          </cell>
          <cell r="V165">
            <v>23914.999999999403</v>
          </cell>
          <cell r="W165">
            <v>44348.000000000407</v>
          </cell>
          <cell r="X165">
            <v>68263.000000003492</v>
          </cell>
          <cell r="Y165">
            <v>67372.00000000016</v>
          </cell>
          <cell r="Z165">
            <v>52060.000000000364</v>
          </cell>
          <cell r="AA165">
            <v>119432.00000000068</v>
          </cell>
          <cell r="AB165">
            <v>66292.999999999171</v>
          </cell>
          <cell r="AC165">
            <v>57948.999999999833</v>
          </cell>
          <cell r="AD165">
            <v>124241.99999999901</v>
          </cell>
        </row>
        <row r="166">
          <cell r="R166" t="str">
            <v>Inner London</v>
          </cell>
          <cell r="S166">
            <v>2293</v>
          </cell>
          <cell r="T166">
            <v>3093.9999999999945</v>
          </cell>
          <cell r="U166">
            <v>5387.0000000000118</v>
          </cell>
          <cell r="V166">
            <v>924.00000000000296</v>
          </cell>
          <cell r="W166">
            <v>1694</v>
          </cell>
          <cell r="X166">
            <v>2618</v>
          </cell>
          <cell r="Y166">
            <v>2579</v>
          </cell>
          <cell r="Z166">
            <v>1980.0000000000127</v>
          </cell>
          <cell r="AA166">
            <v>4559.0000000000064</v>
          </cell>
          <cell r="AB166">
            <v>2167.9999999999927</v>
          </cell>
          <cell r="AC166">
            <v>1952</v>
          </cell>
          <cell r="AD166">
            <v>4120</v>
          </cell>
        </row>
        <row r="167">
          <cell r="R167" t="str">
            <v>Outer London</v>
          </cell>
          <cell r="S167">
            <v>5486.0000000000109</v>
          </cell>
          <cell r="T167">
            <v>7211.0000000000655</v>
          </cell>
          <cell r="U167">
            <v>12696.999999999885</v>
          </cell>
          <cell r="V167">
            <v>2259.9999999999895</v>
          </cell>
          <cell r="W167">
            <v>4098.0000000000236</v>
          </cell>
          <cell r="X167">
            <v>6357.9999999999509</v>
          </cell>
          <cell r="Y167">
            <v>6329.9999999999909</v>
          </cell>
          <cell r="Z167">
            <v>4909.9999999999918</v>
          </cell>
          <cell r="AA167">
            <v>11239.999999999909</v>
          </cell>
          <cell r="AB167">
            <v>6014.00000000001</v>
          </cell>
          <cell r="AC167">
            <v>5444.99999999999</v>
          </cell>
          <cell r="AD167">
            <v>11458.999999999889</v>
          </cell>
        </row>
        <row r="168">
          <cell r="R168" t="str">
            <v>City of London</v>
          </cell>
          <cell r="S168">
            <v>3</v>
          </cell>
          <cell r="T168">
            <v>4</v>
          </cell>
          <cell r="U168">
            <v>7</v>
          </cell>
          <cell r="V168">
            <v>0</v>
          </cell>
          <cell r="W168">
            <v>3</v>
          </cell>
          <cell r="X168">
            <v>3</v>
          </cell>
          <cell r="Y168">
            <v>3</v>
          </cell>
          <cell r="Z168">
            <v>0</v>
          </cell>
          <cell r="AA168">
            <v>3</v>
          </cell>
          <cell r="AB168">
            <v>4</v>
          </cell>
          <cell r="AC168">
            <v>2</v>
          </cell>
          <cell r="AD168">
            <v>6</v>
          </cell>
        </row>
        <row r="169">
          <cell r="R169" t="str">
            <v>Outside London</v>
          </cell>
          <cell r="S169">
            <v>52159</v>
          </cell>
          <cell r="T169">
            <v>69843.000000000611</v>
          </cell>
          <cell r="U169">
            <v>122002.00000000207</v>
          </cell>
          <cell r="V169">
            <v>20731</v>
          </cell>
          <cell r="W169">
            <v>38553.000000000087</v>
          </cell>
          <cell r="X169">
            <v>59283.999999998923</v>
          </cell>
          <cell r="Y169">
            <v>58460.000000000538</v>
          </cell>
          <cell r="Z169">
            <v>45170.000000000124</v>
          </cell>
          <cell r="AA169">
            <v>103630</v>
          </cell>
          <cell r="AB169">
            <v>58106.999999999498</v>
          </cell>
          <cell r="AC169">
            <v>50550.0000000004</v>
          </cell>
          <cell r="AD169">
            <v>108657.00000000095</v>
          </cell>
        </row>
        <row r="170">
          <cell r="R170" t="str">
            <v>allsch</v>
          </cell>
          <cell r="S170">
            <v>60359.000000000153</v>
          </cell>
          <cell r="T170">
            <v>80841.999999999782</v>
          </cell>
          <cell r="U170">
            <v>141201</v>
          </cell>
          <cell r="V170">
            <v>24116.000000000251</v>
          </cell>
          <cell r="W170">
            <v>44799.00000000107</v>
          </cell>
          <cell r="X170">
            <v>68914.999999998749</v>
          </cell>
          <cell r="Y170">
            <v>67775.999999998108</v>
          </cell>
          <cell r="Z170">
            <v>52607.000000000262</v>
          </cell>
          <cell r="AA170">
            <v>120383</v>
          </cell>
          <cell r="AB170">
            <v>66683.999999999563</v>
          </cell>
          <cell r="AC170">
            <v>58510.999999998865</v>
          </cell>
          <cell r="AD170">
            <v>125194.99999999945</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row r="13">
          <cell r="C13" t="str">
            <v>M</v>
          </cell>
          <cell r="D13">
            <v>7</v>
          </cell>
          <cell r="E13">
            <v>43583</v>
          </cell>
          <cell r="F13">
            <v>61007</v>
          </cell>
          <cell r="G13">
            <v>62016</v>
          </cell>
          <cell r="H13">
            <v>39731</v>
          </cell>
          <cell r="I13">
            <v>60268</v>
          </cell>
          <cell r="J13">
            <v>91</v>
          </cell>
          <cell r="K13">
            <v>157</v>
          </cell>
          <cell r="L13">
            <v>299</v>
          </cell>
          <cell r="M13">
            <v>12725</v>
          </cell>
          <cell r="N13">
            <v>279884</v>
          </cell>
          <cell r="O13">
            <v>279877.00000000442</v>
          </cell>
          <cell r="P13">
            <v>223112.9999999982</v>
          </cell>
          <cell r="Q13">
            <v>183382.00000000503</v>
          </cell>
          <cell r="R13">
            <v>60359.000000000153</v>
          </cell>
          <cell r="S13">
            <v>56307.999999999673</v>
          </cell>
        </row>
        <row r="14">
          <cell r="C14" t="str">
            <v>F</v>
          </cell>
          <cell r="D14">
            <v>7</v>
          </cell>
          <cell r="E14">
            <v>25939</v>
          </cell>
          <cell r="F14">
            <v>68650</v>
          </cell>
          <cell r="G14">
            <v>55725</v>
          </cell>
          <cell r="H14">
            <v>29625</v>
          </cell>
          <cell r="I14">
            <v>80702</v>
          </cell>
          <cell r="J14">
            <v>140</v>
          </cell>
          <cell r="K14">
            <v>147</v>
          </cell>
          <cell r="L14">
            <v>189</v>
          </cell>
          <cell r="M14">
            <v>5943</v>
          </cell>
          <cell r="N14">
            <v>267067</v>
          </cell>
          <cell r="O14">
            <v>267060.00000000466</v>
          </cell>
          <cell r="P14">
            <v>234842.000000003</v>
          </cell>
          <cell r="Q14">
            <v>205217.00000000393</v>
          </cell>
          <cell r="R14">
            <v>80841.999999999782</v>
          </cell>
          <cell r="S14">
            <v>31882.000000000055</v>
          </cell>
        </row>
        <row r="15">
          <cell r="C15" t="str">
            <v>Total</v>
          </cell>
          <cell r="D15">
            <v>14</v>
          </cell>
          <cell r="E15">
            <v>69522</v>
          </cell>
          <cell r="F15">
            <v>129657</v>
          </cell>
          <cell r="G15">
            <v>117741</v>
          </cell>
          <cell r="H15">
            <v>69356</v>
          </cell>
          <cell r="I15">
            <v>140970</v>
          </cell>
          <cell r="J15">
            <v>231</v>
          </cell>
          <cell r="K15">
            <v>304</v>
          </cell>
          <cell r="L15">
            <v>488</v>
          </cell>
          <cell r="M15">
            <v>18668</v>
          </cell>
          <cell r="N15">
            <v>546951</v>
          </cell>
          <cell r="O15">
            <v>546936.99999999499</v>
          </cell>
          <cell r="P15">
            <v>457955.00000000163</v>
          </cell>
          <cell r="Q15">
            <v>388598.99999998679</v>
          </cell>
          <cell r="R15">
            <v>141201</v>
          </cell>
          <cell r="S15">
            <v>88190.00000000195</v>
          </cell>
        </row>
        <row r="21">
          <cell r="C21" t="str">
            <v>M</v>
          </cell>
          <cell r="D21">
            <v>5</v>
          </cell>
          <cell r="E21">
            <v>50852</v>
          </cell>
          <cell r="F21">
            <v>45733</v>
          </cell>
          <cell r="G21">
            <v>72291</v>
          </cell>
          <cell r="H21">
            <v>67386</v>
          </cell>
          <cell r="I21">
            <v>24110</v>
          </cell>
          <cell r="J21">
            <v>6</v>
          </cell>
          <cell r="K21">
            <v>159</v>
          </cell>
          <cell r="L21">
            <v>306</v>
          </cell>
          <cell r="M21">
            <v>19036</v>
          </cell>
          <cell r="N21">
            <v>279884</v>
          </cell>
          <cell r="O21">
            <v>279879.00000000902</v>
          </cell>
          <cell r="P21">
            <v>209526.0000000021</v>
          </cell>
          <cell r="Q21">
            <v>142140</v>
          </cell>
          <cell r="R21">
            <v>24116.000000000251</v>
          </cell>
          <cell r="S21">
            <v>69887.999999999214</v>
          </cell>
        </row>
        <row r="22">
          <cell r="C22" t="str">
            <v>F</v>
          </cell>
          <cell r="D22">
            <v>4</v>
          </cell>
          <cell r="E22">
            <v>28812</v>
          </cell>
          <cell r="F22">
            <v>61615</v>
          </cell>
          <cell r="G22">
            <v>72768</v>
          </cell>
          <cell r="H22">
            <v>50350</v>
          </cell>
          <cell r="I22">
            <v>44771</v>
          </cell>
          <cell r="J22">
            <v>28</v>
          </cell>
          <cell r="K22">
            <v>151</v>
          </cell>
          <cell r="L22">
            <v>191</v>
          </cell>
          <cell r="M22">
            <v>8377</v>
          </cell>
          <cell r="N22">
            <v>267067</v>
          </cell>
          <cell r="O22">
            <v>267063</v>
          </cell>
          <cell r="P22">
            <v>229531.99999999537</v>
          </cell>
          <cell r="Q22">
            <v>179182.00000000073</v>
          </cell>
          <cell r="R22">
            <v>44799.00000000107</v>
          </cell>
          <cell r="S22">
            <v>37189.00000000115</v>
          </cell>
        </row>
        <row r="23">
          <cell r="C23" t="str">
            <v>Total</v>
          </cell>
          <cell r="D23">
            <v>9</v>
          </cell>
          <cell r="E23">
            <v>79664</v>
          </cell>
          <cell r="F23">
            <v>107348</v>
          </cell>
          <cell r="G23">
            <v>145059</v>
          </cell>
          <cell r="H23">
            <v>117736</v>
          </cell>
          <cell r="I23">
            <v>68881</v>
          </cell>
          <cell r="J23">
            <v>34</v>
          </cell>
          <cell r="K23">
            <v>310</v>
          </cell>
          <cell r="L23">
            <v>497</v>
          </cell>
          <cell r="M23">
            <v>27413</v>
          </cell>
          <cell r="N23">
            <v>546951</v>
          </cell>
          <cell r="O23">
            <v>546942.00000000617</v>
          </cell>
          <cell r="P23">
            <v>439058.00000000547</v>
          </cell>
          <cell r="Q23">
            <v>321322.00000000675</v>
          </cell>
          <cell r="R23">
            <v>68914.999999998749</v>
          </cell>
          <cell r="S23">
            <v>107077</v>
          </cell>
        </row>
        <row r="29">
          <cell r="C29" t="str">
            <v>M</v>
          </cell>
          <cell r="D29">
            <v>7</v>
          </cell>
          <cell r="E29">
            <v>23877</v>
          </cell>
          <cell r="F29">
            <v>71446</v>
          </cell>
          <cell r="G29">
            <v>64360</v>
          </cell>
          <cell r="H29">
            <v>44015</v>
          </cell>
          <cell r="I29">
            <v>67668</v>
          </cell>
          <cell r="J29">
            <v>108</v>
          </cell>
          <cell r="K29">
            <v>155</v>
          </cell>
          <cell r="L29">
            <v>353</v>
          </cell>
          <cell r="M29">
            <v>7895</v>
          </cell>
          <cell r="N29">
            <v>279884</v>
          </cell>
          <cell r="O29">
            <v>279877.00000000454</v>
          </cell>
          <cell r="P29">
            <v>247596.99999999811</v>
          </cell>
          <cell r="Q29">
            <v>203581.99999999508</v>
          </cell>
          <cell r="R29">
            <v>67775.999999998108</v>
          </cell>
          <cell r="S29">
            <v>31772.000000000138</v>
          </cell>
        </row>
        <row r="30">
          <cell r="C30" t="str">
            <v>F</v>
          </cell>
          <cell r="D30">
            <v>6</v>
          </cell>
          <cell r="E30">
            <v>18368</v>
          </cell>
          <cell r="F30">
            <v>78521</v>
          </cell>
          <cell r="G30">
            <v>69158</v>
          </cell>
          <cell r="H30">
            <v>43520</v>
          </cell>
          <cell r="I30">
            <v>52581</v>
          </cell>
          <cell r="J30">
            <v>26</v>
          </cell>
          <cell r="K30">
            <v>148</v>
          </cell>
          <cell r="L30">
            <v>252</v>
          </cell>
          <cell r="M30">
            <v>4487</v>
          </cell>
          <cell r="N30">
            <v>267067</v>
          </cell>
          <cell r="O30">
            <v>267061</v>
          </cell>
          <cell r="P30">
            <v>243805.9999999984</v>
          </cell>
          <cell r="Q30">
            <v>200285.99999999657</v>
          </cell>
          <cell r="R30">
            <v>52607.000000000262</v>
          </cell>
          <cell r="S30">
            <v>22854.999999999844</v>
          </cell>
        </row>
        <row r="31">
          <cell r="C31" t="str">
            <v>Total</v>
          </cell>
          <cell r="D31">
            <v>13</v>
          </cell>
          <cell r="E31">
            <v>42245</v>
          </cell>
          <cell r="F31">
            <v>149967</v>
          </cell>
          <cell r="G31">
            <v>133518</v>
          </cell>
          <cell r="H31">
            <v>87535</v>
          </cell>
          <cell r="I31">
            <v>120249</v>
          </cell>
          <cell r="J31">
            <v>134</v>
          </cell>
          <cell r="K31">
            <v>303</v>
          </cell>
          <cell r="L31">
            <v>605</v>
          </cell>
          <cell r="M31">
            <v>12382</v>
          </cell>
          <cell r="N31">
            <v>546951</v>
          </cell>
          <cell r="O31">
            <v>546937.99999999942</v>
          </cell>
          <cell r="P31">
            <v>491403.0000000032</v>
          </cell>
          <cell r="Q31">
            <v>403868.00000000664</v>
          </cell>
          <cell r="R31">
            <v>120383</v>
          </cell>
          <cell r="S31">
            <v>54626.999999999738</v>
          </cell>
        </row>
        <row r="37">
          <cell r="C37" t="str">
            <v>M</v>
          </cell>
          <cell r="D37">
            <v>26</v>
          </cell>
          <cell r="E37">
            <v>28594</v>
          </cell>
          <cell r="G37">
            <v>177752</v>
          </cell>
          <cell r="I37">
            <v>66677</v>
          </cell>
          <cell r="J37">
            <v>7</v>
          </cell>
          <cell r="K37">
            <v>629</v>
          </cell>
          <cell r="M37">
            <v>6199</v>
          </cell>
          <cell r="N37">
            <v>279884</v>
          </cell>
          <cell r="O37">
            <v>279857.9999999993</v>
          </cell>
          <cell r="P37">
            <v>244436</v>
          </cell>
          <cell r="R37">
            <v>66684.000000000058</v>
          </cell>
          <cell r="S37">
            <v>34792.999999999927</v>
          </cell>
        </row>
        <row r="38">
          <cell r="C38" t="str">
            <v>F</v>
          </cell>
          <cell r="D38">
            <v>29</v>
          </cell>
          <cell r="E38">
            <v>21803</v>
          </cell>
          <cell r="G38">
            <v>182878</v>
          </cell>
          <cell r="I38">
            <v>58509</v>
          </cell>
          <cell r="J38">
            <v>2</v>
          </cell>
          <cell r="K38">
            <v>491</v>
          </cell>
          <cell r="M38">
            <v>3355</v>
          </cell>
          <cell r="N38">
            <v>267067</v>
          </cell>
          <cell r="O38">
            <v>267037.99999999895</v>
          </cell>
          <cell r="P38">
            <v>241389</v>
          </cell>
          <cell r="R38">
            <v>58511.000000000393</v>
          </cell>
          <cell r="S38">
            <v>25158.000000000426</v>
          </cell>
        </row>
        <row r="39">
          <cell r="C39" t="str">
            <v>Total</v>
          </cell>
          <cell r="D39">
            <v>55</v>
          </cell>
          <cell r="E39">
            <v>50397</v>
          </cell>
          <cell r="G39">
            <v>360630</v>
          </cell>
          <cell r="I39">
            <v>125186</v>
          </cell>
          <cell r="J39">
            <v>9</v>
          </cell>
          <cell r="K39">
            <v>1120</v>
          </cell>
          <cell r="M39">
            <v>9554</v>
          </cell>
          <cell r="N39">
            <v>546951</v>
          </cell>
          <cell r="O39">
            <v>546896</v>
          </cell>
          <cell r="P39">
            <v>485825.00000001595</v>
          </cell>
          <cell r="R39">
            <v>125195</v>
          </cell>
          <cell r="S39">
            <v>59951.0000000008</v>
          </cell>
        </row>
        <row r="45">
          <cell r="C45" t="str">
            <v>M</v>
          </cell>
          <cell r="D45">
            <v>32</v>
          </cell>
          <cell r="E45">
            <v>35837</v>
          </cell>
          <cell r="G45">
            <v>175786</v>
          </cell>
          <cell r="I45">
            <v>60806</v>
          </cell>
          <cell r="J45">
            <v>7</v>
          </cell>
          <cell r="K45">
            <v>183</v>
          </cell>
          <cell r="L45">
            <v>385</v>
          </cell>
          <cell r="M45">
            <v>6848</v>
          </cell>
          <cell r="N45">
            <v>279884</v>
          </cell>
          <cell r="O45">
            <v>279852.00000000175</v>
          </cell>
          <cell r="P45">
            <v>236599.00000000111</v>
          </cell>
          <cell r="R45">
            <v>60813.000000001477</v>
          </cell>
          <cell r="S45">
            <v>42685.000000000189</v>
          </cell>
        </row>
        <row r="46">
          <cell r="C46" t="str">
            <v>F</v>
          </cell>
          <cell r="D46">
            <v>31</v>
          </cell>
          <cell r="E46">
            <v>27719</v>
          </cell>
          <cell r="G46">
            <v>182210</v>
          </cell>
          <cell r="I46">
            <v>52900</v>
          </cell>
          <cell r="J46">
            <v>2</v>
          </cell>
          <cell r="K46">
            <v>176</v>
          </cell>
          <cell r="L46">
            <v>265</v>
          </cell>
          <cell r="M46">
            <v>3764</v>
          </cell>
          <cell r="N46">
            <v>267067</v>
          </cell>
          <cell r="O46">
            <v>267036.00000000151</v>
          </cell>
          <cell r="P46">
            <v>235112.00000000172</v>
          </cell>
          <cell r="R46">
            <v>52901.999999999382</v>
          </cell>
          <cell r="S46">
            <v>31482.999999999913</v>
          </cell>
        </row>
        <row r="47">
          <cell r="C47" t="str">
            <v>Total</v>
          </cell>
          <cell r="D47">
            <v>63</v>
          </cell>
          <cell r="E47">
            <v>63556</v>
          </cell>
          <cell r="G47">
            <v>357996</v>
          </cell>
          <cell r="I47">
            <v>113706</v>
          </cell>
          <cell r="J47">
            <v>9</v>
          </cell>
          <cell r="K47">
            <v>359</v>
          </cell>
          <cell r="L47">
            <v>650</v>
          </cell>
          <cell r="M47">
            <v>10612</v>
          </cell>
          <cell r="N47">
            <v>546951</v>
          </cell>
          <cell r="O47">
            <v>546887.99999999639</v>
          </cell>
          <cell r="P47">
            <v>471710.99999999377</v>
          </cell>
          <cell r="R47">
            <v>113715.00000000121</v>
          </cell>
          <cell r="S47">
            <v>74168.000000000524</v>
          </cell>
        </row>
        <row r="53">
          <cell r="C53" t="str">
            <v>M</v>
          </cell>
          <cell r="D53">
            <v>31</v>
          </cell>
          <cell r="E53">
            <v>24976</v>
          </cell>
          <cell r="G53">
            <v>177818</v>
          </cell>
          <cell r="I53">
            <v>70636</v>
          </cell>
          <cell r="J53">
            <v>8</v>
          </cell>
          <cell r="K53">
            <v>210</v>
          </cell>
          <cell r="L53">
            <v>385</v>
          </cell>
          <cell r="M53">
            <v>5820</v>
          </cell>
          <cell r="N53">
            <v>279884</v>
          </cell>
          <cell r="O53">
            <v>279853.00000000186</v>
          </cell>
          <cell r="P53">
            <v>248461.99999999625</v>
          </cell>
          <cell r="R53">
            <v>70643.999999999869</v>
          </cell>
          <cell r="S53">
            <v>30796</v>
          </cell>
        </row>
        <row r="54">
          <cell r="C54" t="str">
            <v>F</v>
          </cell>
          <cell r="D54">
            <v>31</v>
          </cell>
          <cell r="E54">
            <v>18016</v>
          </cell>
          <cell r="G54">
            <v>177583</v>
          </cell>
          <cell r="I54">
            <v>67822</v>
          </cell>
          <cell r="J54">
            <v>2</v>
          </cell>
          <cell r="K54">
            <v>188</v>
          </cell>
          <cell r="L54">
            <v>270</v>
          </cell>
          <cell r="M54">
            <v>3155</v>
          </cell>
          <cell r="N54">
            <v>267067</v>
          </cell>
          <cell r="O54">
            <v>267036</v>
          </cell>
          <cell r="P54">
            <v>245406.99999999657</v>
          </cell>
          <cell r="R54">
            <v>67823.999999998923</v>
          </cell>
          <cell r="S54">
            <v>21171.000000000186</v>
          </cell>
        </row>
        <row r="55">
          <cell r="C55" t="str">
            <v>Total</v>
          </cell>
          <cell r="D55">
            <v>62</v>
          </cell>
          <cell r="E55">
            <v>42992</v>
          </cell>
          <cell r="G55">
            <v>355401</v>
          </cell>
          <cell r="I55">
            <v>138458</v>
          </cell>
          <cell r="J55">
            <v>10</v>
          </cell>
          <cell r="K55">
            <v>398</v>
          </cell>
          <cell r="L55">
            <v>655</v>
          </cell>
          <cell r="M55">
            <v>8975</v>
          </cell>
          <cell r="N55">
            <v>546951</v>
          </cell>
          <cell r="O55">
            <v>546889.00000000908</v>
          </cell>
          <cell r="P55">
            <v>493869.00000000757</v>
          </cell>
          <cell r="R55">
            <v>138467.99999999849</v>
          </cell>
          <cell r="S55">
            <v>51967.000000002095</v>
          </cell>
        </row>
        <row r="61">
          <cell r="C61" t="str">
            <v>M</v>
          </cell>
          <cell r="D61">
            <v>67</v>
          </cell>
          <cell r="E61">
            <v>28183</v>
          </cell>
          <cell r="G61">
            <v>181178</v>
          </cell>
          <cell r="I61">
            <v>63530</v>
          </cell>
          <cell r="J61">
            <v>3</v>
          </cell>
          <cell r="K61">
            <v>294</v>
          </cell>
          <cell r="L61">
            <v>389</v>
          </cell>
          <cell r="M61">
            <v>6240</v>
          </cell>
          <cell r="N61">
            <v>279884</v>
          </cell>
          <cell r="O61">
            <v>279817.00000000268</v>
          </cell>
          <cell r="P61">
            <v>244711</v>
          </cell>
          <cell r="R61">
            <v>63532.99999999984</v>
          </cell>
          <cell r="S61">
            <v>34423.000000000124</v>
          </cell>
        </row>
        <row r="62">
          <cell r="C62" t="str">
            <v>F</v>
          </cell>
          <cell r="D62">
            <v>55</v>
          </cell>
          <cell r="E62">
            <v>21442</v>
          </cell>
          <cell r="G62">
            <v>184119</v>
          </cell>
          <cell r="I62">
            <v>57526</v>
          </cell>
          <cell r="J62">
            <v>5</v>
          </cell>
          <cell r="K62">
            <v>261</v>
          </cell>
          <cell r="L62">
            <v>274</v>
          </cell>
          <cell r="M62">
            <v>3385</v>
          </cell>
          <cell r="N62">
            <v>267067</v>
          </cell>
          <cell r="O62">
            <v>267012.00000000192</v>
          </cell>
          <cell r="P62">
            <v>241650</v>
          </cell>
          <cell r="R62">
            <v>57531.000000000211</v>
          </cell>
          <cell r="S62">
            <v>24826.999999999894</v>
          </cell>
        </row>
        <row r="63">
          <cell r="C63" t="str">
            <v>Total</v>
          </cell>
          <cell r="D63">
            <v>122</v>
          </cell>
          <cell r="E63">
            <v>49625</v>
          </cell>
          <cell r="G63">
            <v>365297</v>
          </cell>
          <cell r="I63">
            <v>121056</v>
          </cell>
          <cell r="J63">
            <v>8</v>
          </cell>
          <cell r="K63">
            <v>555</v>
          </cell>
          <cell r="L63">
            <v>663</v>
          </cell>
          <cell r="M63">
            <v>9625</v>
          </cell>
          <cell r="N63">
            <v>546951</v>
          </cell>
          <cell r="O63">
            <v>546829.0000000007</v>
          </cell>
          <cell r="P63">
            <v>486361.00000001135</v>
          </cell>
          <cell r="R63">
            <v>121064</v>
          </cell>
          <cell r="S63">
            <v>59250</v>
          </cell>
        </row>
        <row r="69">
          <cell r="C69" t="str">
            <v>M</v>
          </cell>
          <cell r="D69">
            <v>29</v>
          </cell>
          <cell r="E69">
            <v>30114</v>
          </cell>
          <cell r="G69">
            <v>178375</v>
          </cell>
          <cell r="I69">
            <v>64470</v>
          </cell>
          <cell r="J69">
            <v>7</v>
          </cell>
          <cell r="K69">
            <v>256</v>
          </cell>
          <cell r="L69">
            <v>383</v>
          </cell>
          <cell r="M69">
            <v>6250</v>
          </cell>
          <cell r="N69">
            <v>279884</v>
          </cell>
          <cell r="O69">
            <v>279855.00000000396</v>
          </cell>
          <cell r="P69">
            <v>242852</v>
          </cell>
          <cell r="R69">
            <v>64477.000000000357</v>
          </cell>
          <cell r="S69">
            <v>36364.000000000437</v>
          </cell>
        </row>
        <row r="70">
          <cell r="C70" t="str">
            <v>F</v>
          </cell>
          <cell r="D70">
            <v>31</v>
          </cell>
          <cell r="E70">
            <v>24494</v>
          </cell>
          <cell r="G70">
            <v>184576</v>
          </cell>
          <cell r="I70">
            <v>53999</v>
          </cell>
          <cell r="J70">
            <v>12</v>
          </cell>
          <cell r="K70">
            <v>239</v>
          </cell>
          <cell r="L70">
            <v>275</v>
          </cell>
          <cell r="M70">
            <v>3441</v>
          </cell>
          <cell r="N70">
            <v>267067</v>
          </cell>
          <cell r="O70">
            <v>267036</v>
          </cell>
          <cell r="P70">
            <v>238587.00000000055</v>
          </cell>
          <cell r="R70">
            <v>54010.999999998698</v>
          </cell>
          <cell r="S70">
            <v>27935</v>
          </cell>
        </row>
        <row r="71">
          <cell r="C71" t="str">
            <v>Total</v>
          </cell>
          <cell r="D71">
            <v>60</v>
          </cell>
          <cell r="E71">
            <v>54608</v>
          </cell>
          <cell r="G71">
            <v>362951</v>
          </cell>
          <cell r="I71">
            <v>118469</v>
          </cell>
          <cell r="J71">
            <v>19</v>
          </cell>
          <cell r="K71">
            <v>495</v>
          </cell>
          <cell r="L71">
            <v>658</v>
          </cell>
          <cell r="M71">
            <v>9691</v>
          </cell>
          <cell r="N71">
            <v>546951</v>
          </cell>
          <cell r="O71">
            <v>546890.99999999558</v>
          </cell>
          <cell r="P71">
            <v>481439.00000000326</v>
          </cell>
          <cell r="R71">
            <v>118487.9999999983</v>
          </cell>
          <cell r="S71">
            <v>64298.999999998785</v>
          </cell>
        </row>
      </sheetData>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pageSetUpPr fitToPage="1"/>
  </sheetPr>
  <dimension ref="A2:F25"/>
  <sheetViews>
    <sheetView showGridLines="0" tabSelected="1" workbookViewId="0">
      <selection activeCell="A2" sqref="A2:B2"/>
    </sheetView>
  </sheetViews>
  <sheetFormatPr defaultRowHeight="12.75" x14ac:dyDescent="0.2"/>
  <cols>
    <col min="1" max="1" width="9.7109375" style="132" customWidth="1"/>
    <col min="2" max="2" width="170.28515625" style="132" bestFit="1" customWidth="1"/>
    <col min="3" max="16384" width="9.140625" style="132"/>
  </cols>
  <sheetData>
    <row r="2" spans="1:6" x14ac:dyDescent="0.2">
      <c r="A2" s="571" t="s">
        <v>602</v>
      </c>
      <c r="B2" s="571"/>
      <c r="C2" s="100"/>
      <c r="D2"/>
      <c r="E2"/>
      <c r="F2"/>
    </row>
    <row r="3" spans="1:6" x14ac:dyDescent="0.2">
      <c r="A3" s="264"/>
      <c r="B3" s="264"/>
      <c r="C3" s="133"/>
      <c r="D3" s="133"/>
      <c r="E3" s="133"/>
    </row>
    <row r="4" spans="1:6" x14ac:dyDescent="0.2">
      <c r="A4" s="134" t="s">
        <v>0</v>
      </c>
      <c r="B4" s="264"/>
      <c r="C4" s="133"/>
      <c r="D4" s="133"/>
      <c r="E4" s="133"/>
    </row>
    <row r="5" spans="1:6" x14ac:dyDescent="0.2">
      <c r="A5" s="264"/>
      <c r="B5" s="264"/>
      <c r="C5" s="133"/>
      <c r="D5" s="133"/>
      <c r="E5" s="133"/>
    </row>
    <row r="6" spans="1:6" x14ac:dyDescent="0.2">
      <c r="A6" s="135" t="s">
        <v>709</v>
      </c>
      <c r="B6" s="265"/>
      <c r="C6" s="136"/>
      <c r="D6" s="136"/>
      <c r="E6" s="133"/>
    </row>
    <row r="7" spans="1:6" customFormat="1" x14ac:dyDescent="0.2">
      <c r="A7" s="137" t="s">
        <v>651</v>
      </c>
      <c r="B7" s="137" t="s">
        <v>500</v>
      </c>
      <c r="E7" s="100"/>
    </row>
    <row r="8" spans="1:6" customFormat="1" x14ac:dyDescent="0.2">
      <c r="A8" s="137" t="s">
        <v>1</v>
      </c>
      <c r="B8" s="137" t="s">
        <v>501</v>
      </c>
    </row>
    <row r="9" spans="1:6" customFormat="1" x14ac:dyDescent="0.2">
      <c r="A9" s="137" t="s">
        <v>2</v>
      </c>
      <c r="B9" s="137" t="s">
        <v>502</v>
      </c>
    </row>
    <row r="10" spans="1:6" customFormat="1" x14ac:dyDescent="0.2">
      <c r="A10" s="137" t="s">
        <v>652</v>
      </c>
      <c r="B10" s="137" t="s">
        <v>503</v>
      </c>
    </row>
    <row r="11" spans="1:6" customFormat="1" x14ac:dyDescent="0.2">
      <c r="A11" s="137" t="s">
        <v>653</v>
      </c>
      <c r="B11" s="137" t="s">
        <v>504</v>
      </c>
    </row>
    <row r="12" spans="1:6" customFormat="1" x14ac:dyDescent="0.2">
      <c r="A12" s="137" t="s">
        <v>654</v>
      </c>
      <c r="B12" s="137" t="s">
        <v>505</v>
      </c>
    </row>
    <row r="13" spans="1:6" x14ac:dyDescent="0.2">
      <c r="A13" s="137" t="s">
        <v>3</v>
      </c>
      <c r="B13" s="137" t="s">
        <v>647</v>
      </c>
      <c r="C13" s="136"/>
      <c r="D13" s="136"/>
      <c r="E13" s="133"/>
    </row>
    <row r="14" spans="1:6" x14ac:dyDescent="0.2">
      <c r="A14" s="137" t="s">
        <v>4</v>
      </c>
      <c r="B14" s="137" t="s">
        <v>607</v>
      </c>
      <c r="C14" s="136"/>
      <c r="D14" s="136"/>
      <c r="E14" s="133"/>
    </row>
    <row r="15" spans="1:6" x14ac:dyDescent="0.2">
      <c r="A15" s="137" t="s">
        <v>5</v>
      </c>
      <c r="B15" s="137" t="s">
        <v>506</v>
      </c>
      <c r="C15" s="136"/>
      <c r="D15" s="136"/>
      <c r="E15" s="133"/>
    </row>
    <row r="16" spans="1:6" x14ac:dyDescent="0.2">
      <c r="A16" s="138"/>
      <c r="B16" s="139"/>
      <c r="C16" s="136"/>
      <c r="D16" s="136"/>
      <c r="E16" s="133"/>
    </row>
    <row r="17" spans="1:5" x14ac:dyDescent="0.2">
      <c r="A17" s="135" t="s">
        <v>7</v>
      </c>
      <c r="B17" s="139"/>
      <c r="C17" s="136"/>
      <c r="D17" s="136"/>
      <c r="E17" s="133"/>
    </row>
    <row r="18" spans="1:5" x14ac:dyDescent="0.2">
      <c r="A18" s="137" t="s">
        <v>6</v>
      </c>
      <c r="B18" s="137" t="s">
        <v>507</v>
      </c>
      <c r="C18" s="136"/>
      <c r="D18" s="136"/>
      <c r="E18" s="133"/>
    </row>
    <row r="19" spans="1:5" x14ac:dyDescent="0.2">
      <c r="A19" s="137" t="s">
        <v>8</v>
      </c>
      <c r="B19" s="137" t="s">
        <v>603</v>
      </c>
      <c r="C19" s="136"/>
      <c r="D19" s="136"/>
      <c r="E19" s="133"/>
    </row>
    <row r="20" spans="1:5" x14ac:dyDescent="0.2">
      <c r="A20" s="137" t="s">
        <v>9</v>
      </c>
      <c r="B20" s="137" t="s">
        <v>508</v>
      </c>
    </row>
    <row r="21" spans="1:5" x14ac:dyDescent="0.2">
      <c r="A21" s="137" t="s">
        <v>10</v>
      </c>
      <c r="B21" s="137" t="s">
        <v>604</v>
      </c>
    </row>
    <row r="22" spans="1:5" x14ac:dyDescent="0.2">
      <c r="A22" s="137" t="s">
        <v>11</v>
      </c>
      <c r="B22" s="137" t="s">
        <v>605</v>
      </c>
      <c r="C22" s="175"/>
      <c r="D22" s="175"/>
      <c r="E22" s="175"/>
    </row>
    <row r="24" spans="1:5" x14ac:dyDescent="0.2">
      <c r="A24" s="135" t="s">
        <v>601</v>
      </c>
      <c r="B24" s="139"/>
    </row>
    <row r="25" spans="1:5" x14ac:dyDescent="0.2">
      <c r="A25" s="137" t="s">
        <v>12</v>
      </c>
      <c r="B25" s="137" t="s">
        <v>728</v>
      </c>
    </row>
  </sheetData>
  <sheetProtection sheet="1" objects="1" scenarios="1"/>
  <mergeCells count="1">
    <mergeCell ref="A2:B2"/>
  </mergeCells>
  <phoneticPr fontId="27" type="noConversion"/>
  <hyperlinks>
    <hyperlink ref="A7:B7" location="'Table 7'!A1" display="Table 7"/>
    <hyperlink ref="A8:B8" location="'Table 8'!A1" display="Table 8"/>
    <hyperlink ref="A9:B9" location="'Table 9'!A1" display="Table 9"/>
    <hyperlink ref="A10:B10" location="'Table 10a'!A1" display="Table 10a"/>
    <hyperlink ref="A11:B11" location="'Table 10b'!A1" display="Table 10b"/>
    <hyperlink ref="A12:B12" location="'Table 11'!A1" display="Table 11"/>
    <hyperlink ref="A13:B13" location="'Table 12'!A1" display="Table 12"/>
    <hyperlink ref="A14:B14" location="'Table 13'!A1" display="Table 13"/>
    <hyperlink ref="A15:B15" location="'Table 14'!A1" display="Table 14"/>
    <hyperlink ref="A20:B20" location="'Table 17'!A1" display="Table 17"/>
    <hyperlink ref="A21:B21" location="'Table 18'!A1" display="Table 18"/>
    <hyperlink ref="A22:B22" location="'Table 19'!A1" display="Table 19"/>
    <hyperlink ref="A25:B25" location="'Table 20'!A1" display="Table 20"/>
    <hyperlink ref="A21" location="'Table 18'!M3" display="Table 18"/>
    <hyperlink ref="B21" location="'Table 18'!M3" display="Percentage of pupils in state-funded mainstream schools making expected progress in English and in mathematics between key stage 2 and key stage 4, by local authority and region (2008/09 - 2013/14)"/>
    <hyperlink ref="A22" location="'Table 19'!M3" display="Table 19"/>
    <hyperlink ref="B22" location="'Table 19'!M3" display="Percentage of pupils in state-funded schools making expected progress in English and in mathematics between key stage 2 and key stage 4, by local authority and region (2008/09 - 2013/14)"/>
    <hyperlink ref="B25" location="'Table 20'!A1" display="Non-discounted examination entries in EBacc and non-EBacc subjects for pupils at the end of key stage 4"/>
    <hyperlink ref="A19:B19" location="'Table 16'!J3" display="Table 16"/>
    <hyperlink ref="A18:B18" location="'Table 15'!L3" display="Table 15"/>
  </hyperlinks>
  <pageMargins left="0.75" right="0.75" top="1" bottom="1" header="0.5" footer="0.5"/>
  <pageSetup paperSize="9" scale="74"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6"/>
  </sheetPr>
  <dimension ref="A1:K39"/>
  <sheetViews>
    <sheetView showGridLines="0" workbookViewId="0">
      <selection sqref="A1:G1"/>
    </sheetView>
  </sheetViews>
  <sheetFormatPr defaultRowHeight="12.75" x14ac:dyDescent="0.2"/>
  <cols>
    <col min="1" max="1" width="27.5703125" style="41" customWidth="1"/>
    <col min="2" max="2" width="2.28515625" style="41" customWidth="1"/>
    <col min="3" max="3" width="9.42578125" style="41" customWidth="1"/>
    <col min="4" max="4" width="2.85546875" style="41" customWidth="1"/>
    <col min="5" max="5" width="9.42578125" style="41" customWidth="1"/>
    <col min="6" max="6" width="4.28515625" style="41" customWidth="1"/>
    <col min="7" max="7" width="9.42578125" style="41" customWidth="1"/>
    <col min="8" max="16384" width="9.140625" style="41"/>
  </cols>
  <sheetData>
    <row r="1" spans="1:9" ht="26.25" customHeight="1" x14ac:dyDescent="0.2">
      <c r="A1" s="603" t="s">
        <v>698</v>
      </c>
      <c r="B1" s="603"/>
      <c r="C1" s="603"/>
      <c r="D1" s="603"/>
      <c r="E1" s="603"/>
      <c r="F1" s="603"/>
      <c r="G1" s="603"/>
    </row>
    <row r="2" spans="1:9" ht="13.5" customHeight="1" x14ac:dyDescent="0.2">
      <c r="A2" s="579" t="s">
        <v>610</v>
      </c>
      <c r="B2" s="579"/>
      <c r="C2" s="171"/>
      <c r="D2" s="171"/>
      <c r="E2" s="48"/>
      <c r="F2" s="48"/>
      <c r="G2" s="48"/>
    </row>
    <row r="3" spans="1:9" ht="12.75" customHeight="1" x14ac:dyDescent="0.2">
      <c r="A3" s="2" t="s">
        <v>49</v>
      </c>
      <c r="B3" s="42"/>
      <c r="C3" s="171"/>
      <c r="D3" s="171"/>
      <c r="E3" s="48"/>
      <c r="F3" s="48"/>
      <c r="G3" s="48"/>
    </row>
    <row r="4" spans="1:9" ht="11.25" customHeight="1" x14ac:dyDescent="0.2">
      <c r="A4" s="44"/>
      <c r="B4" s="45"/>
      <c r="C4" s="45"/>
      <c r="D4" s="45"/>
      <c r="E4" s="604" t="s">
        <v>112</v>
      </c>
      <c r="F4" s="604"/>
      <c r="G4" s="604"/>
    </row>
    <row r="5" spans="1:9" x14ac:dyDescent="0.2">
      <c r="A5" s="50" t="s">
        <v>113</v>
      </c>
      <c r="B5" s="51"/>
      <c r="C5" s="233" t="s">
        <v>114</v>
      </c>
      <c r="D5" s="234"/>
      <c r="E5" s="233" t="s">
        <v>115</v>
      </c>
      <c r="F5" s="234"/>
      <c r="G5" s="233" t="s">
        <v>116</v>
      </c>
    </row>
    <row r="6" spans="1:9" ht="11.25" customHeight="1" x14ac:dyDescent="0.2">
      <c r="A6" s="40"/>
      <c r="B6" s="42"/>
      <c r="C6" s="42"/>
      <c r="D6" s="42"/>
      <c r="E6" s="42"/>
      <c r="F6" s="42"/>
      <c r="G6" s="42"/>
    </row>
    <row r="7" spans="1:9" ht="12" customHeight="1" x14ac:dyDescent="0.2">
      <c r="A7" s="151" t="s">
        <v>489</v>
      </c>
      <c r="B7" s="52"/>
      <c r="C7" s="178" t="s">
        <v>477</v>
      </c>
      <c r="D7" s="178"/>
      <c r="E7" s="178">
        <v>47660</v>
      </c>
      <c r="F7" s="178"/>
      <c r="G7" s="178" t="s">
        <v>477</v>
      </c>
      <c r="H7" s="150"/>
      <c r="I7" s="150"/>
    </row>
    <row r="8" spans="1:9" ht="12" customHeight="1" x14ac:dyDescent="0.2">
      <c r="A8" s="151" t="s">
        <v>490</v>
      </c>
      <c r="B8" s="52"/>
      <c r="C8" s="178">
        <v>2636</v>
      </c>
      <c r="D8" s="178"/>
      <c r="E8" s="178">
        <v>221718</v>
      </c>
      <c r="F8" s="178"/>
      <c r="G8" s="178" t="s">
        <v>477</v>
      </c>
      <c r="H8" s="150"/>
      <c r="I8" s="150"/>
    </row>
    <row r="9" spans="1:9" ht="12" customHeight="1" x14ac:dyDescent="0.2">
      <c r="A9" s="151" t="s">
        <v>491</v>
      </c>
      <c r="B9" s="52"/>
      <c r="C9" s="178">
        <v>715</v>
      </c>
      <c r="D9" s="178"/>
      <c r="E9" s="178">
        <v>24843</v>
      </c>
      <c r="F9" s="178"/>
      <c r="G9" s="178" t="s">
        <v>477</v>
      </c>
      <c r="H9" s="150"/>
      <c r="I9" s="150"/>
    </row>
    <row r="10" spans="1:9" ht="12" customHeight="1" x14ac:dyDescent="0.2">
      <c r="A10" s="151" t="s">
        <v>492</v>
      </c>
      <c r="B10" s="52"/>
      <c r="C10" s="178" t="s">
        <v>477</v>
      </c>
      <c r="D10" s="178"/>
      <c r="E10" s="178">
        <v>57359</v>
      </c>
      <c r="F10" s="178"/>
      <c r="G10" s="178" t="s">
        <v>477</v>
      </c>
      <c r="H10" s="150"/>
      <c r="I10" s="150"/>
    </row>
    <row r="11" spans="1:9" ht="12" customHeight="1" x14ac:dyDescent="0.2">
      <c r="A11" s="151" t="s">
        <v>493</v>
      </c>
      <c r="B11" s="52"/>
      <c r="C11" s="178" t="s">
        <v>477</v>
      </c>
      <c r="D11" s="178"/>
      <c r="E11" s="178">
        <v>36439</v>
      </c>
      <c r="F11" s="178"/>
      <c r="G11" s="178" t="s">
        <v>477</v>
      </c>
      <c r="H11" s="150"/>
      <c r="I11" s="150"/>
    </row>
    <row r="12" spans="1:9" ht="12" customHeight="1" x14ac:dyDescent="0.2">
      <c r="A12" s="151" t="s">
        <v>563</v>
      </c>
      <c r="B12" s="52"/>
      <c r="C12" s="178" t="s">
        <v>477</v>
      </c>
      <c r="D12" s="178"/>
      <c r="E12" s="178">
        <v>364</v>
      </c>
      <c r="F12" s="178"/>
      <c r="G12" s="178"/>
      <c r="H12" s="150"/>
      <c r="I12" s="150"/>
    </row>
    <row r="13" spans="1:9" ht="11.25" customHeight="1" x14ac:dyDescent="0.2">
      <c r="A13" s="151" t="s">
        <v>117</v>
      </c>
      <c r="B13" s="52"/>
      <c r="C13" s="178" t="s">
        <v>477</v>
      </c>
      <c r="D13" s="178"/>
      <c r="E13" s="178">
        <v>1555</v>
      </c>
      <c r="F13" s="178"/>
      <c r="G13" s="178">
        <v>15652</v>
      </c>
      <c r="H13" s="150"/>
      <c r="I13" s="150"/>
    </row>
    <row r="14" spans="1:9" ht="11.25" customHeight="1" x14ac:dyDescent="0.2">
      <c r="A14" s="151" t="s">
        <v>118</v>
      </c>
      <c r="B14" s="52"/>
      <c r="C14" s="178" t="s">
        <v>477</v>
      </c>
      <c r="D14" s="178"/>
      <c r="E14" s="178" t="s">
        <v>477</v>
      </c>
      <c r="F14" s="178"/>
      <c r="G14" s="178">
        <v>17</v>
      </c>
      <c r="H14" s="150"/>
      <c r="I14" s="150"/>
    </row>
    <row r="15" spans="1:9" ht="11.25" customHeight="1" x14ac:dyDescent="0.2">
      <c r="A15" s="151" t="s">
        <v>119</v>
      </c>
      <c r="B15" s="52"/>
      <c r="C15" s="178" t="s">
        <v>477</v>
      </c>
      <c r="D15" s="178"/>
      <c r="E15" s="178" t="s">
        <v>477</v>
      </c>
      <c r="F15" s="178"/>
      <c r="G15" s="178">
        <v>11260</v>
      </c>
      <c r="H15" s="150"/>
      <c r="I15" s="150"/>
    </row>
    <row r="16" spans="1:9" ht="11.25" customHeight="1" x14ac:dyDescent="0.2">
      <c r="A16" s="151" t="s">
        <v>120</v>
      </c>
      <c r="B16" s="52"/>
      <c r="C16" s="178" t="s">
        <v>477</v>
      </c>
      <c r="D16" s="178"/>
      <c r="E16" s="178" t="s">
        <v>477</v>
      </c>
      <c r="F16" s="178"/>
      <c r="G16" s="178">
        <v>37</v>
      </c>
      <c r="H16" s="150"/>
    </row>
    <row r="17" spans="1:11" ht="11.25" customHeight="1" x14ac:dyDescent="0.2">
      <c r="A17" s="44"/>
      <c r="B17" s="45"/>
      <c r="C17" s="148"/>
      <c r="D17" s="49"/>
      <c r="E17" s="148"/>
      <c r="F17" s="49"/>
      <c r="G17" s="148"/>
    </row>
    <row r="18" spans="1:11" ht="11.25" customHeight="1" x14ac:dyDescent="0.2">
      <c r="A18" s="46"/>
      <c r="B18" s="47"/>
      <c r="C18" s="47"/>
      <c r="D18" s="47"/>
      <c r="E18" s="47"/>
      <c r="F18" s="47"/>
      <c r="G18" s="165" t="s">
        <v>608</v>
      </c>
    </row>
    <row r="19" spans="1:11" ht="4.5" customHeight="1" x14ac:dyDescent="0.2">
      <c r="A19" s="46"/>
      <c r="B19" s="47"/>
      <c r="C19" s="47"/>
      <c r="D19" s="47"/>
      <c r="E19" s="47"/>
      <c r="F19" s="47"/>
      <c r="G19" s="165"/>
    </row>
    <row r="20" spans="1:11" ht="22.5" customHeight="1" x14ac:dyDescent="0.2">
      <c r="A20" s="605" t="s">
        <v>535</v>
      </c>
      <c r="B20" s="605"/>
      <c r="C20" s="605"/>
      <c r="D20" s="605"/>
      <c r="E20" s="605"/>
      <c r="F20" s="605"/>
      <c r="G20" s="605"/>
    </row>
    <row r="21" spans="1:11" ht="22.5" customHeight="1" x14ac:dyDescent="0.2">
      <c r="A21" s="592" t="s">
        <v>692</v>
      </c>
      <c r="B21" s="592"/>
      <c r="C21" s="592"/>
      <c r="D21" s="592"/>
      <c r="E21" s="592"/>
      <c r="F21" s="592"/>
      <c r="G21" s="592"/>
      <c r="H21" s="405"/>
      <c r="I21" s="405"/>
      <c r="J21" s="405"/>
      <c r="K21" s="405"/>
    </row>
    <row r="22" spans="1:11" ht="11.25" customHeight="1" x14ac:dyDescent="0.2">
      <c r="A22" s="602" t="s">
        <v>612</v>
      </c>
      <c r="B22" s="602"/>
      <c r="C22" s="602"/>
      <c r="D22" s="602"/>
      <c r="E22" s="602"/>
      <c r="F22" s="602"/>
      <c r="G22" s="602"/>
    </row>
    <row r="23" spans="1:11" ht="11.25" customHeight="1" x14ac:dyDescent="0.2">
      <c r="E23" s="53"/>
    </row>
    <row r="24" spans="1:11" x14ac:dyDescent="0.2">
      <c r="A24" s="32"/>
    </row>
    <row r="25" spans="1:11" x14ac:dyDescent="0.2">
      <c r="A25" s="54"/>
      <c r="C25" s="176"/>
      <c r="D25" s="177"/>
      <c r="E25" s="176"/>
      <c r="F25" s="177"/>
      <c r="G25" s="176"/>
    </row>
    <row r="26" spans="1:11" x14ac:dyDescent="0.2">
      <c r="A26" s="54"/>
      <c r="C26" s="176"/>
      <c r="D26" s="177"/>
      <c r="E26" s="176"/>
      <c r="F26" s="177"/>
      <c r="G26" s="176"/>
    </row>
    <row r="27" spans="1:11" x14ac:dyDescent="0.2">
      <c r="A27" s="54"/>
      <c r="C27" s="176"/>
      <c r="D27" s="177"/>
      <c r="E27" s="176"/>
      <c r="F27" s="177"/>
      <c r="G27" s="176"/>
    </row>
    <row r="28" spans="1:11" x14ac:dyDescent="0.2">
      <c r="A28" s="54"/>
      <c r="C28" s="176"/>
      <c r="D28" s="177"/>
      <c r="E28" s="176"/>
      <c r="F28" s="177"/>
      <c r="G28" s="176"/>
    </row>
    <row r="29" spans="1:11" x14ac:dyDescent="0.2">
      <c r="A29" s="54"/>
      <c r="C29" s="176"/>
      <c r="D29" s="177"/>
      <c r="E29" s="176"/>
      <c r="F29" s="177"/>
      <c r="G29" s="176"/>
    </row>
    <row r="30" spans="1:11" x14ac:dyDescent="0.2">
      <c r="A30" s="54"/>
      <c r="C30" s="176"/>
      <c r="D30" s="177"/>
      <c r="E30" s="176"/>
      <c r="F30" s="177"/>
      <c r="G30" s="176"/>
    </row>
    <row r="31" spans="1:11" x14ac:dyDescent="0.2">
      <c r="A31" s="54"/>
      <c r="C31" s="176"/>
      <c r="D31" s="177"/>
      <c r="E31" s="176"/>
      <c r="F31" s="177"/>
      <c r="G31" s="176"/>
    </row>
    <row r="32" spans="1:11" x14ac:dyDescent="0.2">
      <c r="A32" s="54"/>
      <c r="C32" s="176"/>
      <c r="D32" s="177"/>
      <c r="E32" s="176"/>
      <c r="F32" s="177"/>
      <c r="G32" s="176"/>
    </row>
    <row r="33" spans="1:7" x14ac:dyDescent="0.2">
      <c r="A33" s="54"/>
      <c r="C33" s="176"/>
      <c r="D33" s="177"/>
      <c r="E33" s="176"/>
      <c r="F33" s="177"/>
      <c r="G33" s="176"/>
    </row>
    <row r="34" spans="1:7" x14ac:dyDescent="0.2">
      <c r="A34" s="54"/>
      <c r="C34" s="176"/>
      <c r="D34" s="177"/>
      <c r="E34" s="176"/>
      <c r="F34" s="177"/>
      <c r="G34" s="176"/>
    </row>
    <row r="35" spans="1:7" x14ac:dyDescent="0.2">
      <c r="A35" s="54"/>
      <c r="C35" s="176"/>
      <c r="D35" s="177"/>
      <c r="E35" s="176"/>
      <c r="F35" s="177"/>
      <c r="G35" s="176"/>
    </row>
    <row r="36" spans="1:7" x14ac:dyDescent="0.2">
      <c r="A36" s="54"/>
      <c r="C36" s="176"/>
      <c r="D36" s="177"/>
      <c r="E36" s="176"/>
      <c r="F36" s="177"/>
      <c r="G36" s="176"/>
    </row>
    <row r="37" spans="1:7" x14ac:dyDescent="0.2">
      <c r="A37" s="54"/>
      <c r="C37" s="176"/>
      <c r="D37" s="177"/>
      <c r="E37" s="176"/>
      <c r="F37" s="177"/>
      <c r="G37" s="176"/>
    </row>
    <row r="38" spans="1:7" x14ac:dyDescent="0.2">
      <c r="A38" s="54"/>
      <c r="C38" s="176"/>
      <c r="D38" s="177"/>
      <c r="E38" s="176"/>
      <c r="F38" s="177"/>
      <c r="G38" s="176"/>
    </row>
    <row r="39" spans="1:7" x14ac:dyDescent="0.2">
      <c r="A39" s="54"/>
      <c r="C39" s="176"/>
      <c r="D39" s="177"/>
      <c r="E39" s="176"/>
      <c r="F39" s="177"/>
      <c r="G39" s="176"/>
    </row>
  </sheetData>
  <sheetProtection sheet="1" objects="1" scenarios="1"/>
  <mergeCells count="6">
    <mergeCell ref="A22:G22"/>
    <mergeCell ref="A1:G1"/>
    <mergeCell ref="A2:B2"/>
    <mergeCell ref="E4:G4"/>
    <mergeCell ref="A20:G20"/>
    <mergeCell ref="A21:G21"/>
  </mergeCells>
  <phoneticPr fontId="27" type="noConversion"/>
  <pageMargins left="0.31496062992125984" right="0.27559055118110237" top="0.51181102362204722" bottom="0.51181102362204722"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80"/>
  <sheetViews>
    <sheetView zoomScale="70" zoomScaleNormal="70" workbookViewId="0"/>
  </sheetViews>
  <sheetFormatPr defaultRowHeight="12.75" x14ac:dyDescent="0.2"/>
  <cols>
    <col min="2" max="2" width="27" bestFit="1" customWidth="1"/>
    <col min="37" max="37" width="10.42578125" bestFit="1" customWidth="1"/>
    <col min="38" max="38" width="29.140625" bestFit="1" customWidth="1"/>
    <col min="258" max="258" width="27" bestFit="1" customWidth="1"/>
    <col min="514" max="514" width="27" bestFit="1" customWidth="1"/>
    <col min="770" max="770" width="27" bestFit="1" customWidth="1"/>
    <col min="1026" max="1026" width="27" bestFit="1" customWidth="1"/>
    <col min="1282" max="1282" width="27" bestFit="1" customWidth="1"/>
    <col min="1538" max="1538" width="27" bestFit="1" customWidth="1"/>
    <col min="1794" max="1794" width="27" bestFit="1" customWidth="1"/>
    <col min="2050" max="2050" width="27" bestFit="1" customWidth="1"/>
    <col min="2306" max="2306" width="27" bestFit="1" customWidth="1"/>
    <col min="2562" max="2562" width="27" bestFit="1" customWidth="1"/>
    <col min="2818" max="2818" width="27" bestFit="1" customWidth="1"/>
    <col min="3074" max="3074" width="27" bestFit="1" customWidth="1"/>
    <col min="3330" max="3330" width="27" bestFit="1" customWidth="1"/>
    <col min="3586" max="3586" width="27" bestFit="1" customWidth="1"/>
    <col min="3842" max="3842" width="27" bestFit="1" customWidth="1"/>
    <col min="4098" max="4098" width="27" bestFit="1" customWidth="1"/>
    <col min="4354" max="4354" width="27" bestFit="1" customWidth="1"/>
    <col min="4610" max="4610" width="27" bestFit="1" customWidth="1"/>
    <col min="4866" max="4866" width="27" bestFit="1" customWidth="1"/>
    <col min="5122" max="5122" width="27" bestFit="1" customWidth="1"/>
    <col min="5378" max="5378" width="27" bestFit="1" customWidth="1"/>
    <col min="5634" max="5634" width="27" bestFit="1" customWidth="1"/>
    <col min="5890" max="5890" width="27" bestFit="1" customWidth="1"/>
    <col min="6146" max="6146" width="27" bestFit="1" customWidth="1"/>
    <col min="6402" max="6402" width="27" bestFit="1" customWidth="1"/>
    <col min="6658" max="6658" width="27" bestFit="1" customWidth="1"/>
    <col min="6914" max="6914" width="27" bestFit="1" customWidth="1"/>
    <col min="7170" max="7170" width="27" bestFit="1" customWidth="1"/>
    <col min="7426" max="7426" width="27" bestFit="1" customWidth="1"/>
    <col min="7682" max="7682" width="27" bestFit="1" customWidth="1"/>
    <col min="7938" max="7938" width="27" bestFit="1" customWidth="1"/>
    <col min="8194" max="8194" width="27" bestFit="1" customWidth="1"/>
    <col min="8450" max="8450" width="27" bestFit="1" customWidth="1"/>
    <col min="8706" max="8706" width="27" bestFit="1" customWidth="1"/>
    <col min="8962" max="8962" width="27" bestFit="1" customWidth="1"/>
    <col min="9218" max="9218" width="27" bestFit="1" customWidth="1"/>
    <col min="9474" max="9474" width="27" bestFit="1" customWidth="1"/>
    <col min="9730" max="9730" width="27" bestFit="1" customWidth="1"/>
    <col min="9986" max="9986" width="27" bestFit="1" customWidth="1"/>
    <col min="10242" max="10242" width="27" bestFit="1" customWidth="1"/>
    <col min="10498" max="10498" width="27" bestFit="1" customWidth="1"/>
    <col min="10754" max="10754" width="27" bestFit="1" customWidth="1"/>
    <col min="11010" max="11010" width="27" bestFit="1" customWidth="1"/>
    <col min="11266" max="11266" width="27" bestFit="1" customWidth="1"/>
    <col min="11522" max="11522" width="27" bestFit="1" customWidth="1"/>
    <col min="11778" max="11778" width="27" bestFit="1" customWidth="1"/>
    <col min="12034" max="12034" width="27" bestFit="1" customWidth="1"/>
    <col min="12290" max="12290" width="27" bestFit="1" customWidth="1"/>
    <col min="12546" max="12546" width="27" bestFit="1" customWidth="1"/>
    <col min="12802" max="12802" width="27" bestFit="1" customWidth="1"/>
    <col min="13058" max="13058" width="27" bestFit="1" customWidth="1"/>
    <col min="13314" max="13314" width="27" bestFit="1" customWidth="1"/>
    <col min="13570" max="13570" width="27" bestFit="1" customWidth="1"/>
    <col min="13826" max="13826" width="27" bestFit="1" customWidth="1"/>
    <col min="14082" max="14082" width="27" bestFit="1" customWidth="1"/>
    <col min="14338" max="14338" width="27" bestFit="1" customWidth="1"/>
    <col min="14594" max="14594" width="27" bestFit="1" customWidth="1"/>
    <col min="14850" max="14850" width="27" bestFit="1" customWidth="1"/>
    <col min="15106" max="15106" width="27" bestFit="1" customWidth="1"/>
    <col min="15362" max="15362" width="27" bestFit="1" customWidth="1"/>
    <col min="15618" max="15618" width="27" bestFit="1" customWidth="1"/>
    <col min="15874" max="15874" width="27" bestFit="1" customWidth="1"/>
    <col min="16130" max="16130" width="27" bestFit="1" customWidth="1"/>
  </cols>
  <sheetData>
    <row r="1" spans="1:38" x14ac:dyDescent="0.2">
      <c r="D1" s="263"/>
      <c r="F1" s="263"/>
    </row>
    <row r="2" spans="1:38" x14ac:dyDescent="0.2">
      <c r="A2" s="342" t="s">
        <v>609</v>
      </c>
      <c r="D2" s="263"/>
      <c r="F2" s="263"/>
      <c r="M2" s="152"/>
    </row>
    <row r="3" spans="1:38" x14ac:dyDescent="0.2">
      <c r="D3" s="343"/>
      <c r="E3" s="344" t="s">
        <v>613</v>
      </c>
    </row>
    <row r="4" spans="1:38" x14ac:dyDescent="0.2">
      <c r="B4">
        <v>1</v>
      </c>
      <c r="C4">
        <f>B4+1</f>
        <v>2</v>
      </c>
      <c r="D4">
        <f t="shared" ref="D4:AI4" si="0">C4+1</f>
        <v>3</v>
      </c>
      <c r="E4">
        <f t="shared" si="0"/>
        <v>4</v>
      </c>
      <c r="F4">
        <f t="shared" si="0"/>
        <v>5</v>
      </c>
      <c r="G4">
        <f t="shared" si="0"/>
        <v>6</v>
      </c>
      <c r="H4">
        <f t="shared" si="0"/>
        <v>7</v>
      </c>
      <c r="I4">
        <f t="shared" si="0"/>
        <v>8</v>
      </c>
      <c r="J4">
        <f t="shared" si="0"/>
        <v>9</v>
      </c>
      <c r="K4">
        <f t="shared" si="0"/>
        <v>10</v>
      </c>
      <c r="L4">
        <f t="shared" si="0"/>
        <v>11</v>
      </c>
      <c r="M4">
        <f t="shared" si="0"/>
        <v>12</v>
      </c>
      <c r="N4">
        <f t="shared" si="0"/>
        <v>13</v>
      </c>
      <c r="O4">
        <f t="shared" si="0"/>
        <v>14</v>
      </c>
      <c r="P4">
        <f t="shared" si="0"/>
        <v>15</v>
      </c>
      <c r="Q4">
        <f t="shared" si="0"/>
        <v>16</v>
      </c>
      <c r="R4">
        <f t="shared" si="0"/>
        <v>17</v>
      </c>
      <c r="S4">
        <f t="shared" si="0"/>
        <v>18</v>
      </c>
      <c r="T4">
        <f t="shared" si="0"/>
        <v>19</v>
      </c>
      <c r="U4">
        <f t="shared" si="0"/>
        <v>20</v>
      </c>
      <c r="V4">
        <f t="shared" si="0"/>
        <v>21</v>
      </c>
      <c r="W4">
        <f t="shared" si="0"/>
        <v>22</v>
      </c>
      <c r="X4">
        <f t="shared" si="0"/>
        <v>23</v>
      </c>
      <c r="Y4">
        <f t="shared" si="0"/>
        <v>24</v>
      </c>
      <c r="Z4">
        <f t="shared" si="0"/>
        <v>25</v>
      </c>
      <c r="AA4">
        <f t="shared" si="0"/>
        <v>26</v>
      </c>
      <c r="AB4">
        <f t="shared" si="0"/>
        <v>27</v>
      </c>
      <c r="AC4">
        <f t="shared" si="0"/>
        <v>28</v>
      </c>
      <c r="AD4">
        <f t="shared" si="0"/>
        <v>29</v>
      </c>
      <c r="AE4">
        <f t="shared" si="0"/>
        <v>30</v>
      </c>
      <c r="AF4">
        <f t="shared" si="0"/>
        <v>31</v>
      </c>
      <c r="AG4">
        <f t="shared" si="0"/>
        <v>32</v>
      </c>
      <c r="AH4">
        <f t="shared" si="0"/>
        <v>33</v>
      </c>
      <c r="AI4">
        <f t="shared" si="0"/>
        <v>34</v>
      </c>
      <c r="AK4" s="263"/>
      <c r="AL4" s="263"/>
    </row>
    <row r="5" spans="1:38" x14ac:dyDescent="0.2">
      <c r="B5">
        <v>1</v>
      </c>
      <c r="C5">
        <f>B5+1</f>
        <v>2</v>
      </c>
      <c r="D5">
        <f t="shared" ref="D5:AI5" si="1">C5+1</f>
        <v>3</v>
      </c>
      <c r="E5">
        <f t="shared" si="1"/>
        <v>4</v>
      </c>
      <c r="F5">
        <f t="shared" si="1"/>
        <v>5</v>
      </c>
      <c r="G5">
        <f t="shared" si="1"/>
        <v>6</v>
      </c>
      <c r="H5">
        <f t="shared" si="1"/>
        <v>7</v>
      </c>
      <c r="I5">
        <f t="shared" si="1"/>
        <v>8</v>
      </c>
      <c r="J5">
        <f t="shared" si="1"/>
        <v>9</v>
      </c>
      <c r="K5">
        <f t="shared" si="1"/>
        <v>10</v>
      </c>
      <c r="L5">
        <f t="shared" si="1"/>
        <v>11</v>
      </c>
      <c r="M5">
        <f t="shared" si="1"/>
        <v>12</v>
      </c>
      <c r="N5">
        <f t="shared" si="1"/>
        <v>13</v>
      </c>
      <c r="O5">
        <f t="shared" si="1"/>
        <v>14</v>
      </c>
      <c r="P5">
        <f t="shared" si="1"/>
        <v>15</v>
      </c>
      <c r="Q5">
        <f t="shared" si="1"/>
        <v>16</v>
      </c>
      <c r="R5">
        <f t="shared" si="1"/>
        <v>17</v>
      </c>
      <c r="S5">
        <f t="shared" si="1"/>
        <v>18</v>
      </c>
      <c r="T5">
        <f t="shared" si="1"/>
        <v>19</v>
      </c>
      <c r="U5">
        <f t="shared" si="1"/>
        <v>20</v>
      </c>
      <c r="V5">
        <f t="shared" si="1"/>
        <v>21</v>
      </c>
      <c r="W5">
        <f t="shared" si="1"/>
        <v>22</v>
      </c>
      <c r="X5">
        <f t="shared" si="1"/>
        <v>23</v>
      </c>
      <c r="Y5">
        <f t="shared" si="1"/>
        <v>24</v>
      </c>
      <c r="Z5">
        <f t="shared" si="1"/>
        <v>25</v>
      </c>
      <c r="AA5">
        <f t="shared" si="1"/>
        <v>26</v>
      </c>
      <c r="AB5">
        <f t="shared" si="1"/>
        <v>27</v>
      </c>
      <c r="AC5">
        <f t="shared" si="1"/>
        <v>28</v>
      </c>
      <c r="AD5">
        <f t="shared" si="1"/>
        <v>29</v>
      </c>
      <c r="AE5">
        <f t="shared" si="1"/>
        <v>30</v>
      </c>
      <c r="AF5">
        <f t="shared" si="1"/>
        <v>31</v>
      </c>
      <c r="AG5">
        <f t="shared" si="1"/>
        <v>32</v>
      </c>
      <c r="AH5">
        <f t="shared" si="1"/>
        <v>33</v>
      </c>
      <c r="AI5">
        <f t="shared" si="1"/>
        <v>34</v>
      </c>
    </row>
    <row r="6" spans="1:38" x14ac:dyDescent="0.2">
      <c r="B6" s="343" t="s">
        <v>566</v>
      </c>
      <c r="C6" s="343"/>
      <c r="D6" s="343">
        <v>14226</v>
      </c>
      <c r="E6" s="345">
        <v>56.9</v>
      </c>
      <c r="F6" s="345">
        <v>48.6</v>
      </c>
      <c r="G6" s="345">
        <v>90.5</v>
      </c>
      <c r="H6" s="345">
        <v>88.7</v>
      </c>
      <c r="I6" s="345">
        <v>97.4</v>
      </c>
      <c r="J6" s="345">
        <v>288</v>
      </c>
      <c r="K6" s="345">
        <v>335.3</v>
      </c>
      <c r="L6" s="345">
        <v>94.3</v>
      </c>
      <c r="M6" s="345">
        <v>52</v>
      </c>
      <c r="N6" s="343"/>
      <c r="O6" s="343">
        <v>13451</v>
      </c>
      <c r="P6" s="345">
        <v>68.900000000000006</v>
      </c>
      <c r="Q6" s="345">
        <v>59.7</v>
      </c>
      <c r="R6" s="345">
        <v>94.2</v>
      </c>
      <c r="S6" s="345">
        <v>92.2</v>
      </c>
      <c r="T6" s="345">
        <v>98.5</v>
      </c>
      <c r="U6" s="345">
        <v>317.5</v>
      </c>
      <c r="V6" s="345">
        <v>376.5</v>
      </c>
      <c r="W6" s="345">
        <v>96.6</v>
      </c>
      <c r="X6" s="345">
        <v>61.9</v>
      </c>
      <c r="Y6" s="343"/>
      <c r="Z6" s="343">
        <v>27677</v>
      </c>
      <c r="AA6" s="345">
        <v>62.7</v>
      </c>
      <c r="AB6" s="345">
        <v>54</v>
      </c>
      <c r="AC6" s="345">
        <v>92.3</v>
      </c>
      <c r="AD6" s="345">
        <v>90.4</v>
      </c>
      <c r="AE6" s="345">
        <v>97.9</v>
      </c>
      <c r="AF6" s="345">
        <v>302.3</v>
      </c>
      <c r="AG6" s="345">
        <v>355.3</v>
      </c>
      <c r="AH6" s="345">
        <v>95.4</v>
      </c>
      <c r="AI6" s="345">
        <v>56.8</v>
      </c>
    </row>
    <row r="7" spans="1:38" x14ac:dyDescent="0.2">
      <c r="B7" s="343" t="s">
        <v>466</v>
      </c>
      <c r="C7" s="343"/>
      <c r="D7" s="343">
        <v>2724</v>
      </c>
      <c r="E7" s="345">
        <v>58.2</v>
      </c>
      <c r="F7" s="345">
        <v>51.1</v>
      </c>
      <c r="G7" s="345">
        <v>90.6</v>
      </c>
      <c r="H7" s="345">
        <v>89.2</v>
      </c>
      <c r="I7" s="345">
        <v>98</v>
      </c>
      <c r="J7" s="345">
        <v>289.39999999999998</v>
      </c>
      <c r="K7" s="345">
        <v>335</v>
      </c>
      <c r="L7" s="345">
        <v>94.1</v>
      </c>
      <c r="M7" s="345">
        <v>55.2</v>
      </c>
      <c r="N7" s="343"/>
      <c r="O7" s="343">
        <v>2542</v>
      </c>
      <c r="P7" s="345">
        <v>71.3</v>
      </c>
      <c r="Q7" s="345">
        <v>63.5</v>
      </c>
      <c r="R7" s="345">
        <v>95.1</v>
      </c>
      <c r="S7" s="345">
        <v>93.4</v>
      </c>
      <c r="T7" s="345">
        <v>98.9</v>
      </c>
      <c r="U7" s="345">
        <v>322.7</v>
      </c>
      <c r="V7" s="345">
        <v>382.4</v>
      </c>
      <c r="W7" s="345">
        <v>97.5</v>
      </c>
      <c r="X7" s="345">
        <v>65.599999999999994</v>
      </c>
      <c r="Y7" s="343"/>
      <c r="Z7" s="343">
        <v>5266</v>
      </c>
      <c r="AA7" s="345">
        <v>64.5</v>
      </c>
      <c r="AB7" s="345">
        <v>57.1</v>
      </c>
      <c r="AC7" s="345">
        <v>92.8</v>
      </c>
      <c r="AD7" s="345">
        <v>91.2</v>
      </c>
      <c r="AE7" s="345">
        <v>98.4</v>
      </c>
      <c r="AF7" s="345">
        <v>305.5</v>
      </c>
      <c r="AG7" s="345">
        <v>357.8</v>
      </c>
      <c r="AH7" s="345">
        <v>95.7</v>
      </c>
      <c r="AI7" s="345">
        <v>60.2</v>
      </c>
    </row>
    <row r="8" spans="1:38" x14ac:dyDescent="0.2">
      <c r="B8" s="343" t="s">
        <v>130</v>
      </c>
      <c r="C8" s="343"/>
      <c r="D8" s="343">
        <v>572</v>
      </c>
      <c r="E8" s="345">
        <v>61.2</v>
      </c>
      <c r="F8" s="345">
        <v>53.7</v>
      </c>
      <c r="G8" s="345">
        <v>90</v>
      </c>
      <c r="H8" s="345">
        <v>89</v>
      </c>
      <c r="I8" s="345">
        <v>98.6</v>
      </c>
      <c r="J8" s="345">
        <v>294.5</v>
      </c>
      <c r="K8" s="345">
        <v>349.8</v>
      </c>
      <c r="L8" s="345">
        <v>95.8</v>
      </c>
      <c r="M8" s="345">
        <v>58.9</v>
      </c>
      <c r="N8" s="343"/>
      <c r="O8" s="343">
        <v>581</v>
      </c>
      <c r="P8" s="345">
        <v>70.599999999999994</v>
      </c>
      <c r="Q8" s="345">
        <v>59</v>
      </c>
      <c r="R8" s="345">
        <v>95.2</v>
      </c>
      <c r="S8" s="345">
        <v>93.3</v>
      </c>
      <c r="T8" s="345">
        <v>99</v>
      </c>
      <c r="U8" s="345">
        <v>325.5</v>
      </c>
      <c r="V8" s="345">
        <v>390.9</v>
      </c>
      <c r="W8" s="345">
        <v>97.8</v>
      </c>
      <c r="X8" s="345">
        <v>62.1</v>
      </c>
      <c r="Y8" s="343"/>
      <c r="Z8" s="343">
        <v>1153</v>
      </c>
      <c r="AA8" s="345">
        <v>65.900000000000006</v>
      </c>
      <c r="AB8" s="345">
        <v>56.4</v>
      </c>
      <c r="AC8" s="345">
        <v>92.6</v>
      </c>
      <c r="AD8" s="345">
        <v>91.2</v>
      </c>
      <c r="AE8" s="345">
        <v>98.8</v>
      </c>
      <c r="AF8" s="345">
        <v>310.10000000000002</v>
      </c>
      <c r="AG8" s="345">
        <v>370.5</v>
      </c>
      <c r="AH8" s="345">
        <v>96.8</v>
      </c>
      <c r="AI8" s="345">
        <v>60.5</v>
      </c>
    </row>
    <row r="9" spans="1:38" x14ac:dyDescent="0.2">
      <c r="B9" s="343" t="s">
        <v>133</v>
      </c>
      <c r="C9" s="343"/>
      <c r="D9" s="343">
        <v>1030</v>
      </c>
      <c r="E9" s="345">
        <v>61.6</v>
      </c>
      <c r="F9" s="345">
        <v>52.2</v>
      </c>
      <c r="G9" s="345">
        <v>92.7</v>
      </c>
      <c r="H9" s="345">
        <v>92</v>
      </c>
      <c r="I9" s="345">
        <v>97.5</v>
      </c>
      <c r="J9" s="345">
        <v>300</v>
      </c>
      <c r="K9" s="345">
        <v>358.9</v>
      </c>
      <c r="L9" s="345">
        <v>96.4</v>
      </c>
      <c r="M9" s="345">
        <v>56.7</v>
      </c>
      <c r="N9" s="343"/>
      <c r="O9" s="343">
        <v>1067</v>
      </c>
      <c r="P9" s="345">
        <v>71.2</v>
      </c>
      <c r="Q9" s="345">
        <v>63.4</v>
      </c>
      <c r="R9" s="345">
        <v>93.8</v>
      </c>
      <c r="S9" s="345">
        <v>92.4</v>
      </c>
      <c r="T9" s="345">
        <v>97.9</v>
      </c>
      <c r="U9" s="345">
        <v>320.89999999999998</v>
      </c>
      <c r="V9" s="345">
        <v>395.6</v>
      </c>
      <c r="W9" s="345">
        <v>96.1</v>
      </c>
      <c r="X9" s="345">
        <v>64.7</v>
      </c>
      <c r="Y9" s="343"/>
      <c r="Z9" s="343">
        <v>2097</v>
      </c>
      <c r="AA9" s="345">
        <v>66.5</v>
      </c>
      <c r="AB9" s="345">
        <v>57.9</v>
      </c>
      <c r="AC9" s="345">
        <v>93.3</v>
      </c>
      <c r="AD9" s="345">
        <v>92.2</v>
      </c>
      <c r="AE9" s="345">
        <v>97.7</v>
      </c>
      <c r="AF9" s="345">
        <v>310.7</v>
      </c>
      <c r="AG9" s="345">
        <v>377.6</v>
      </c>
      <c r="AH9" s="345">
        <v>96.2</v>
      </c>
      <c r="AI9" s="345">
        <v>60.8</v>
      </c>
    </row>
    <row r="10" spans="1:38" x14ac:dyDescent="0.2">
      <c r="B10" s="343" t="s">
        <v>135</v>
      </c>
      <c r="C10" s="343"/>
      <c r="D10" s="343">
        <v>544</v>
      </c>
      <c r="E10" s="345">
        <v>53.5</v>
      </c>
      <c r="F10" s="345">
        <v>46.9</v>
      </c>
      <c r="G10" s="345">
        <v>88.2</v>
      </c>
      <c r="H10" s="345">
        <v>86.4</v>
      </c>
      <c r="I10" s="345">
        <v>96.3</v>
      </c>
      <c r="J10" s="345">
        <v>278.5</v>
      </c>
      <c r="K10" s="345">
        <v>309.5</v>
      </c>
      <c r="L10" s="345">
        <v>95.2</v>
      </c>
      <c r="M10" s="345">
        <v>50.2</v>
      </c>
      <c r="N10" s="343"/>
      <c r="O10" s="343">
        <v>577</v>
      </c>
      <c r="P10" s="345">
        <v>68.599999999999994</v>
      </c>
      <c r="Q10" s="345">
        <v>60</v>
      </c>
      <c r="R10" s="345">
        <v>94.6</v>
      </c>
      <c r="S10" s="345">
        <v>91.9</v>
      </c>
      <c r="T10" s="345">
        <v>98.3</v>
      </c>
      <c r="U10" s="345">
        <v>317.8</v>
      </c>
      <c r="V10" s="345">
        <v>364.4</v>
      </c>
      <c r="W10" s="345">
        <v>97.9</v>
      </c>
      <c r="X10" s="345">
        <v>62.4</v>
      </c>
      <c r="Y10" s="343"/>
      <c r="Z10" s="343">
        <v>1121</v>
      </c>
      <c r="AA10" s="345">
        <v>61.3</v>
      </c>
      <c r="AB10" s="345">
        <v>53.6</v>
      </c>
      <c r="AC10" s="345">
        <v>91.5</v>
      </c>
      <c r="AD10" s="345">
        <v>89.2</v>
      </c>
      <c r="AE10" s="345">
        <v>97.3</v>
      </c>
      <c r="AF10" s="345">
        <v>298.7</v>
      </c>
      <c r="AG10" s="345">
        <v>337.7</v>
      </c>
      <c r="AH10" s="345">
        <v>96.6</v>
      </c>
      <c r="AI10" s="345">
        <v>56.5</v>
      </c>
    </row>
    <row r="11" spans="1:38" x14ac:dyDescent="0.2">
      <c r="B11" s="343" t="s">
        <v>137</v>
      </c>
      <c r="C11" s="343"/>
      <c r="D11" s="343">
        <v>714</v>
      </c>
      <c r="E11" s="345">
        <v>50.7</v>
      </c>
      <c r="F11" s="345">
        <v>42.6</v>
      </c>
      <c r="G11" s="345">
        <v>86.4</v>
      </c>
      <c r="H11" s="345">
        <v>84.9</v>
      </c>
      <c r="I11" s="345">
        <v>95.9</v>
      </c>
      <c r="J11" s="345">
        <v>267.7</v>
      </c>
      <c r="K11" s="345">
        <v>299.60000000000002</v>
      </c>
      <c r="L11" s="345">
        <v>92.6</v>
      </c>
      <c r="M11" s="345">
        <v>46.1</v>
      </c>
      <c r="N11" s="343"/>
      <c r="O11" s="343">
        <v>730</v>
      </c>
      <c r="P11" s="345">
        <v>62.9</v>
      </c>
      <c r="Q11" s="345">
        <v>50.3</v>
      </c>
      <c r="R11" s="345">
        <v>92.9</v>
      </c>
      <c r="S11" s="345">
        <v>90.5</v>
      </c>
      <c r="T11" s="345">
        <v>98.8</v>
      </c>
      <c r="U11" s="345">
        <v>303.39999999999998</v>
      </c>
      <c r="V11" s="345">
        <v>346.1</v>
      </c>
      <c r="W11" s="345">
        <v>97.5</v>
      </c>
      <c r="X11" s="345">
        <v>53</v>
      </c>
      <c r="Y11" s="343"/>
      <c r="Z11" s="343">
        <v>1444</v>
      </c>
      <c r="AA11" s="345">
        <v>56.9</v>
      </c>
      <c r="AB11" s="345">
        <v>46.5</v>
      </c>
      <c r="AC11" s="345">
        <v>89.7</v>
      </c>
      <c r="AD11" s="345">
        <v>87.7</v>
      </c>
      <c r="AE11" s="345">
        <v>97.4</v>
      </c>
      <c r="AF11" s="345">
        <v>285.7</v>
      </c>
      <c r="AG11" s="345">
        <v>323.10000000000002</v>
      </c>
      <c r="AH11" s="345">
        <v>95.1</v>
      </c>
      <c r="AI11" s="345">
        <v>49.6</v>
      </c>
    </row>
    <row r="12" spans="1:38" x14ac:dyDescent="0.2">
      <c r="B12" s="343" t="s">
        <v>139</v>
      </c>
      <c r="C12" s="343"/>
      <c r="D12" s="343">
        <v>1216</v>
      </c>
      <c r="E12" s="345">
        <v>57.8</v>
      </c>
      <c r="F12" s="345">
        <v>51.2</v>
      </c>
      <c r="G12" s="345">
        <v>90</v>
      </c>
      <c r="H12" s="345">
        <v>88.9</v>
      </c>
      <c r="I12" s="345">
        <v>97.2</v>
      </c>
      <c r="J12" s="345">
        <v>286</v>
      </c>
      <c r="K12" s="345">
        <v>339.8</v>
      </c>
      <c r="L12" s="345">
        <v>95.2</v>
      </c>
      <c r="M12" s="345">
        <v>54.9</v>
      </c>
      <c r="N12" s="343"/>
      <c r="O12" s="343">
        <v>1129</v>
      </c>
      <c r="P12" s="345">
        <v>68.7</v>
      </c>
      <c r="Q12" s="345">
        <v>61.8</v>
      </c>
      <c r="R12" s="345">
        <v>92.7</v>
      </c>
      <c r="S12" s="345">
        <v>91.5</v>
      </c>
      <c r="T12" s="345">
        <v>98.5</v>
      </c>
      <c r="U12" s="345">
        <v>311.8</v>
      </c>
      <c r="V12" s="345">
        <v>371.1</v>
      </c>
      <c r="W12" s="345">
        <v>97.3</v>
      </c>
      <c r="X12" s="345">
        <v>65.5</v>
      </c>
      <c r="Y12" s="343"/>
      <c r="Z12" s="343">
        <v>2345</v>
      </c>
      <c r="AA12" s="345">
        <v>63.1</v>
      </c>
      <c r="AB12" s="345">
        <v>56.3</v>
      </c>
      <c r="AC12" s="345">
        <v>91.3</v>
      </c>
      <c r="AD12" s="345">
        <v>90.1</v>
      </c>
      <c r="AE12" s="345">
        <v>97.8</v>
      </c>
      <c r="AF12" s="345">
        <v>298.39999999999998</v>
      </c>
      <c r="AG12" s="345">
        <v>354.9</v>
      </c>
      <c r="AH12" s="345">
        <v>96.2</v>
      </c>
      <c r="AI12" s="345">
        <v>60</v>
      </c>
    </row>
    <row r="13" spans="1:38" x14ac:dyDescent="0.2">
      <c r="B13" s="343" t="s">
        <v>141</v>
      </c>
      <c r="C13" s="343"/>
      <c r="D13" s="343">
        <v>1152</v>
      </c>
      <c r="E13" s="345">
        <v>61.9</v>
      </c>
      <c r="F13" s="345">
        <v>50.3</v>
      </c>
      <c r="G13" s="345">
        <v>91.8</v>
      </c>
      <c r="H13" s="345">
        <v>88.1</v>
      </c>
      <c r="I13" s="345">
        <v>96.9</v>
      </c>
      <c r="J13" s="345">
        <v>296</v>
      </c>
      <c r="K13" s="345">
        <v>333</v>
      </c>
      <c r="L13" s="345">
        <v>91.1</v>
      </c>
      <c r="M13" s="345">
        <v>52.4</v>
      </c>
      <c r="N13" s="343"/>
      <c r="O13" s="343">
        <v>1045</v>
      </c>
      <c r="P13" s="345">
        <v>73.8</v>
      </c>
      <c r="Q13" s="345">
        <v>61.8</v>
      </c>
      <c r="R13" s="345">
        <v>95.9</v>
      </c>
      <c r="S13" s="345">
        <v>92.4</v>
      </c>
      <c r="T13" s="345">
        <v>98.4</v>
      </c>
      <c r="U13" s="345">
        <v>323.89999999999998</v>
      </c>
      <c r="V13" s="345">
        <v>368.8</v>
      </c>
      <c r="W13" s="345">
        <v>94</v>
      </c>
      <c r="X13" s="345">
        <v>63.1</v>
      </c>
      <c r="Y13" s="343"/>
      <c r="Z13" s="343">
        <v>2197</v>
      </c>
      <c r="AA13" s="345">
        <v>67.5</v>
      </c>
      <c r="AB13" s="345">
        <v>55.8</v>
      </c>
      <c r="AC13" s="345">
        <v>93.8</v>
      </c>
      <c r="AD13" s="345">
        <v>90.2</v>
      </c>
      <c r="AE13" s="345">
        <v>97.6</v>
      </c>
      <c r="AF13" s="345">
        <v>309.3</v>
      </c>
      <c r="AG13" s="345">
        <v>350</v>
      </c>
      <c r="AH13" s="345">
        <v>92.4</v>
      </c>
      <c r="AI13" s="345">
        <v>57.5</v>
      </c>
    </row>
    <row r="14" spans="1:38" x14ac:dyDescent="0.2">
      <c r="B14" s="343" t="s">
        <v>143</v>
      </c>
      <c r="C14" s="343"/>
      <c r="D14" s="343">
        <v>1825</v>
      </c>
      <c r="E14" s="345">
        <v>55.2</v>
      </c>
      <c r="F14" s="345">
        <v>46.5</v>
      </c>
      <c r="G14" s="345">
        <v>92.3</v>
      </c>
      <c r="H14" s="345">
        <v>90.4</v>
      </c>
      <c r="I14" s="345">
        <v>97.8</v>
      </c>
      <c r="J14" s="345">
        <v>291.8</v>
      </c>
      <c r="K14" s="345">
        <v>333.6</v>
      </c>
      <c r="L14" s="345">
        <v>94.8</v>
      </c>
      <c r="M14" s="345">
        <v>49.7</v>
      </c>
      <c r="N14" s="343"/>
      <c r="O14" s="343">
        <v>1664</v>
      </c>
      <c r="P14" s="345">
        <v>66.2</v>
      </c>
      <c r="Q14" s="345">
        <v>58.2</v>
      </c>
      <c r="R14" s="345">
        <v>92.9</v>
      </c>
      <c r="S14" s="345">
        <v>91.4</v>
      </c>
      <c r="T14" s="345">
        <v>98</v>
      </c>
      <c r="U14" s="345">
        <v>314.5</v>
      </c>
      <c r="V14" s="345">
        <v>364.1</v>
      </c>
      <c r="W14" s="345">
        <v>96.3</v>
      </c>
      <c r="X14" s="345">
        <v>60.6</v>
      </c>
      <c r="Y14" s="343"/>
      <c r="Z14" s="343">
        <v>3489</v>
      </c>
      <c r="AA14" s="345">
        <v>60.5</v>
      </c>
      <c r="AB14" s="345">
        <v>52.1</v>
      </c>
      <c r="AC14" s="345">
        <v>92.6</v>
      </c>
      <c r="AD14" s="345">
        <v>90.9</v>
      </c>
      <c r="AE14" s="345">
        <v>97.9</v>
      </c>
      <c r="AF14" s="345">
        <v>302.60000000000002</v>
      </c>
      <c r="AG14" s="345">
        <v>348.1</v>
      </c>
      <c r="AH14" s="345">
        <v>95.5</v>
      </c>
      <c r="AI14" s="345">
        <v>54.9</v>
      </c>
    </row>
    <row r="15" spans="1:38" x14ac:dyDescent="0.2">
      <c r="B15" s="343" t="s">
        <v>145</v>
      </c>
      <c r="C15" s="343"/>
      <c r="D15" s="343">
        <v>900</v>
      </c>
      <c r="E15" s="345">
        <v>53.4</v>
      </c>
      <c r="F15" s="345">
        <v>44.8</v>
      </c>
      <c r="G15" s="345">
        <v>89.1</v>
      </c>
      <c r="H15" s="345">
        <v>87.4</v>
      </c>
      <c r="I15" s="345">
        <v>96.7</v>
      </c>
      <c r="J15" s="345">
        <v>277.5</v>
      </c>
      <c r="K15" s="345">
        <v>322.5</v>
      </c>
      <c r="L15" s="345">
        <v>94.3</v>
      </c>
      <c r="M15" s="345">
        <v>48.3</v>
      </c>
      <c r="N15" s="343"/>
      <c r="O15" s="343">
        <v>823</v>
      </c>
      <c r="P15" s="345">
        <v>63.5</v>
      </c>
      <c r="Q15" s="345">
        <v>54.4</v>
      </c>
      <c r="R15" s="345">
        <v>94.5</v>
      </c>
      <c r="S15" s="345">
        <v>92.3</v>
      </c>
      <c r="T15" s="345">
        <v>98.3</v>
      </c>
      <c r="U15" s="345">
        <v>307.7</v>
      </c>
      <c r="V15" s="345">
        <v>361.2</v>
      </c>
      <c r="W15" s="345">
        <v>97.1</v>
      </c>
      <c r="X15" s="345">
        <v>56.7</v>
      </c>
      <c r="Y15" s="343"/>
      <c r="Z15" s="343">
        <v>1723</v>
      </c>
      <c r="AA15" s="345">
        <v>58.3</v>
      </c>
      <c r="AB15" s="345">
        <v>49.4</v>
      </c>
      <c r="AC15" s="345">
        <v>91.7</v>
      </c>
      <c r="AD15" s="345">
        <v>89.8</v>
      </c>
      <c r="AE15" s="345">
        <v>97.4</v>
      </c>
      <c r="AF15" s="345">
        <v>291.89999999999998</v>
      </c>
      <c r="AG15" s="345">
        <v>340.9</v>
      </c>
      <c r="AH15" s="345">
        <v>95.6</v>
      </c>
      <c r="AI15" s="345">
        <v>52.4</v>
      </c>
    </row>
    <row r="16" spans="1:38" x14ac:dyDescent="0.2">
      <c r="B16" s="343" t="s">
        <v>147</v>
      </c>
      <c r="C16" s="343"/>
      <c r="D16" s="343">
        <v>865</v>
      </c>
      <c r="E16" s="345">
        <v>58.5</v>
      </c>
      <c r="F16" s="345">
        <v>50.4</v>
      </c>
      <c r="G16" s="345">
        <v>91.6</v>
      </c>
      <c r="H16" s="345">
        <v>88.6</v>
      </c>
      <c r="I16" s="345">
        <v>97.2</v>
      </c>
      <c r="J16" s="345">
        <v>293.2</v>
      </c>
      <c r="K16" s="345">
        <v>356.3</v>
      </c>
      <c r="L16" s="345">
        <v>92.3</v>
      </c>
      <c r="M16" s="345">
        <v>53.3</v>
      </c>
      <c r="N16" s="343"/>
      <c r="O16" s="343">
        <v>822</v>
      </c>
      <c r="P16" s="345">
        <v>69.3</v>
      </c>
      <c r="Q16" s="345">
        <v>57.1</v>
      </c>
      <c r="R16" s="345">
        <v>94.6</v>
      </c>
      <c r="S16" s="345">
        <v>90.3</v>
      </c>
      <c r="T16" s="345">
        <v>98.9</v>
      </c>
      <c r="U16" s="345">
        <v>320.8</v>
      </c>
      <c r="V16" s="345">
        <v>401.3</v>
      </c>
      <c r="W16" s="345">
        <v>94</v>
      </c>
      <c r="X16" s="345">
        <v>59</v>
      </c>
      <c r="Y16" s="343"/>
      <c r="Z16" s="343">
        <v>1687</v>
      </c>
      <c r="AA16" s="345">
        <v>63.8</v>
      </c>
      <c r="AB16" s="345">
        <v>53.6</v>
      </c>
      <c r="AC16" s="345">
        <v>93.1</v>
      </c>
      <c r="AD16" s="345">
        <v>89.4</v>
      </c>
      <c r="AE16" s="345">
        <v>98</v>
      </c>
      <c r="AF16" s="345">
        <v>306.7</v>
      </c>
      <c r="AG16" s="345">
        <v>378.2</v>
      </c>
      <c r="AH16" s="345">
        <v>93.1</v>
      </c>
      <c r="AI16" s="345">
        <v>56.1</v>
      </c>
    </row>
    <row r="17" spans="2:35" x14ac:dyDescent="0.2">
      <c r="B17" s="343" t="s">
        <v>149</v>
      </c>
      <c r="C17" s="343"/>
      <c r="D17" s="343">
        <v>1121</v>
      </c>
      <c r="E17" s="345">
        <v>59.1</v>
      </c>
      <c r="F17" s="345">
        <v>49.7</v>
      </c>
      <c r="G17" s="345">
        <v>89.4</v>
      </c>
      <c r="H17" s="345">
        <v>88.2</v>
      </c>
      <c r="I17" s="345">
        <v>97.1</v>
      </c>
      <c r="J17" s="345">
        <v>293</v>
      </c>
      <c r="K17" s="345">
        <v>346.5</v>
      </c>
      <c r="L17" s="345">
        <v>93.8</v>
      </c>
      <c r="M17" s="345">
        <v>51.9</v>
      </c>
      <c r="N17" s="343"/>
      <c r="O17" s="343">
        <v>940</v>
      </c>
      <c r="P17" s="345">
        <v>71.3</v>
      </c>
      <c r="Q17" s="345">
        <v>60.3</v>
      </c>
      <c r="R17" s="345">
        <v>93.4</v>
      </c>
      <c r="S17" s="345">
        <v>91.9</v>
      </c>
      <c r="T17" s="345">
        <v>97.6</v>
      </c>
      <c r="U17" s="345">
        <v>324.7</v>
      </c>
      <c r="V17" s="345">
        <v>399.2</v>
      </c>
      <c r="W17" s="345">
        <v>96</v>
      </c>
      <c r="X17" s="345">
        <v>62.1</v>
      </c>
      <c r="Y17" s="343"/>
      <c r="Z17" s="343">
        <v>2061</v>
      </c>
      <c r="AA17" s="345">
        <v>64.7</v>
      </c>
      <c r="AB17" s="345">
        <v>54.5</v>
      </c>
      <c r="AC17" s="345">
        <v>91.2</v>
      </c>
      <c r="AD17" s="345">
        <v>89.9</v>
      </c>
      <c r="AE17" s="345">
        <v>97.3</v>
      </c>
      <c r="AF17" s="345">
        <v>307.5</v>
      </c>
      <c r="AG17" s="345">
        <v>370.5</v>
      </c>
      <c r="AH17" s="345">
        <v>94.8</v>
      </c>
      <c r="AI17" s="345">
        <v>56.6</v>
      </c>
    </row>
    <row r="18" spans="2:35" x14ac:dyDescent="0.2">
      <c r="B18" s="343" t="s">
        <v>151</v>
      </c>
      <c r="C18" s="343"/>
      <c r="D18" s="343">
        <v>1563</v>
      </c>
      <c r="E18" s="345">
        <v>51.4</v>
      </c>
      <c r="F18" s="345">
        <v>43.1</v>
      </c>
      <c r="G18" s="345">
        <v>89.7</v>
      </c>
      <c r="H18" s="345">
        <v>87.5</v>
      </c>
      <c r="I18" s="345">
        <v>97.5</v>
      </c>
      <c r="J18" s="345">
        <v>278.39999999999998</v>
      </c>
      <c r="K18" s="345">
        <v>328.6</v>
      </c>
      <c r="L18" s="345">
        <v>95.5</v>
      </c>
      <c r="M18" s="345">
        <v>45.9</v>
      </c>
      <c r="N18" s="343"/>
      <c r="O18" s="343">
        <v>1531</v>
      </c>
      <c r="P18" s="345">
        <v>66.2</v>
      </c>
      <c r="Q18" s="345">
        <v>57.7</v>
      </c>
      <c r="R18" s="345">
        <v>94.4</v>
      </c>
      <c r="S18" s="345">
        <v>92.6</v>
      </c>
      <c r="T18" s="345">
        <v>99</v>
      </c>
      <c r="U18" s="345">
        <v>312.39999999999998</v>
      </c>
      <c r="V18" s="345">
        <v>370.5</v>
      </c>
      <c r="W18" s="345">
        <v>97.6</v>
      </c>
      <c r="X18" s="345">
        <v>59.8</v>
      </c>
      <c r="Y18" s="343"/>
      <c r="Z18" s="343">
        <v>3094</v>
      </c>
      <c r="AA18" s="345">
        <v>58.7</v>
      </c>
      <c r="AB18" s="345">
        <v>50.3</v>
      </c>
      <c r="AC18" s="345">
        <v>92</v>
      </c>
      <c r="AD18" s="345">
        <v>90</v>
      </c>
      <c r="AE18" s="345">
        <v>98.3</v>
      </c>
      <c r="AF18" s="345">
        <v>295.2</v>
      </c>
      <c r="AG18" s="345">
        <v>349.3</v>
      </c>
      <c r="AH18" s="345">
        <v>96.5</v>
      </c>
      <c r="AI18" s="345">
        <v>52.7</v>
      </c>
    </row>
    <row r="19" spans="2:35" x14ac:dyDescent="0.2">
      <c r="B19" s="343" t="s">
        <v>567</v>
      </c>
      <c r="C19" s="343"/>
      <c r="D19" s="343">
        <v>39326</v>
      </c>
      <c r="E19" s="345">
        <v>58.9</v>
      </c>
      <c r="F19" s="345">
        <v>49.6</v>
      </c>
      <c r="G19" s="345">
        <v>91.4</v>
      </c>
      <c r="H19" s="345">
        <v>89.4</v>
      </c>
      <c r="I19" s="345">
        <v>97.6</v>
      </c>
      <c r="J19" s="345">
        <v>293.5</v>
      </c>
      <c r="K19" s="345">
        <v>338.9</v>
      </c>
      <c r="L19" s="345">
        <v>95.3</v>
      </c>
      <c r="M19" s="345">
        <v>52.1</v>
      </c>
      <c r="N19" s="343"/>
      <c r="O19" s="343">
        <v>37726</v>
      </c>
      <c r="P19" s="345">
        <v>71.400000000000006</v>
      </c>
      <c r="Q19" s="345">
        <v>60.9</v>
      </c>
      <c r="R19" s="345">
        <v>94.8</v>
      </c>
      <c r="S19" s="345">
        <v>92.6</v>
      </c>
      <c r="T19" s="345">
        <v>98.8</v>
      </c>
      <c r="U19" s="345">
        <v>323.3</v>
      </c>
      <c r="V19" s="345">
        <v>380.3</v>
      </c>
      <c r="W19" s="345">
        <v>97.2</v>
      </c>
      <c r="X19" s="345">
        <v>62.4</v>
      </c>
      <c r="Y19" s="343"/>
      <c r="Z19" s="343">
        <v>77052</v>
      </c>
      <c r="AA19" s="345">
        <v>65</v>
      </c>
      <c r="AB19" s="345">
        <v>55.1</v>
      </c>
      <c r="AC19" s="345">
        <v>93.1</v>
      </c>
      <c r="AD19" s="345">
        <v>91</v>
      </c>
      <c r="AE19" s="345">
        <v>98.2</v>
      </c>
      <c r="AF19" s="345">
        <v>308.10000000000002</v>
      </c>
      <c r="AG19" s="345">
        <v>359.2</v>
      </c>
      <c r="AH19" s="345">
        <v>96.2</v>
      </c>
      <c r="AI19" s="345">
        <v>57.1</v>
      </c>
    </row>
    <row r="20" spans="2:35" x14ac:dyDescent="0.2">
      <c r="B20" s="343" t="s">
        <v>154</v>
      </c>
      <c r="C20" s="343"/>
      <c r="D20" s="343">
        <v>853</v>
      </c>
      <c r="E20" s="345">
        <v>55.8</v>
      </c>
      <c r="F20" s="345">
        <v>46.7</v>
      </c>
      <c r="G20" s="345">
        <v>90.5</v>
      </c>
      <c r="H20" s="345">
        <v>88</v>
      </c>
      <c r="I20" s="345">
        <v>97.7</v>
      </c>
      <c r="J20" s="345">
        <v>283.3</v>
      </c>
      <c r="K20" s="345">
        <v>316.8</v>
      </c>
      <c r="L20" s="345">
        <v>94.6</v>
      </c>
      <c r="M20" s="345">
        <v>49.2</v>
      </c>
      <c r="N20" s="343"/>
      <c r="O20" s="343">
        <v>806</v>
      </c>
      <c r="P20" s="345">
        <v>71.2</v>
      </c>
      <c r="Q20" s="345">
        <v>61.2</v>
      </c>
      <c r="R20" s="345">
        <v>95.7</v>
      </c>
      <c r="S20" s="345">
        <v>92.9</v>
      </c>
      <c r="T20" s="345">
        <v>99.5</v>
      </c>
      <c r="U20" s="345">
        <v>321.5</v>
      </c>
      <c r="V20" s="345">
        <v>372.5</v>
      </c>
      <c r="W20" s="345">
        <v>96.5</v>
      </c>
      <c r="X20" s="345">
        <v>62.9</v>
      </c>
      <c r="Y20" s="343"/>
      <c r="Z20" s="343">
        <v>1659</v>
      </c>
      <c r="AA20" s="345">
        <v>63.3</v>
      </c>
      <c r="AB20" s="345">
        <v>53.7</v>
      </c>
      <c r="AC20" s="345">
        <v>93</v>
      </c>
      <c r="AD20" s="345">
        <v>90.4</v>
      </c>
      <c r="AE20" s="345">
        <v>98.6</v>
      </c>
      <c r="AF20" s="345">
        <v>301.89999999999998</v>
      </c>
      <c r="AG20" s="345">
        <v>343.8</v>
      </c>
      <c r="AH20" s="345">
        <v>95.5</v>
      </c>
      <c r="AI20" s="345">
        <v>55.9</v>
      </c>
    </row>
    <row r="21" spans="2:35" x14ac:dyDescent="0.2">
      <c r="B21" s="343" t="s">
        <v>156</v>
      </c>
      <c r="C21" s="343"/>
      <c r="D21" s="343">
        <v>738</v>
      </c>
      <c r="E21" s="345">
        <v>47.2</v>
      </c>
      <c r="F21" s="345">
        <v>39.200000000000003</v>
      </c>
      <c r="G21" s="345">
        <v>88.8</v>
      </c>
      <c r="H21" s="345">
        <v>85.8</v>
      </c>
      <c r="I21" s="345">
        <v>97.3</v>
      </c>
      <c r="J21" s="345">
        <v>267.3</v>
      </c>
      <c r="K21" s="345">
        <v>289.10000000000002</v>
      </c>
      <c r="L21" s="345">
        <v>95.4</v>
      </c>
      <c r="M21" s="345">
        <v>45.3</v>
      </c>
      <c r="N21" s="343"/>
      <c r="O21" s="343">
        <v>705</v>
      </c>
      <c r="P21" s="345">
        <v>58.3</v>
      </c>
      <c r="Q21" s="345">
        <v>47.4</v>
      </c>
      <c r="R21" s="345">
        <v>92.3</v>
      </c>
      <c r="S21" s="345">
        <v>89.2</v>
      </c>
      <c r="T21" s="345">
        <v>98.3</v>
      </c>
      <c r="U21" s="345">
        <v>291.5</v>
      </c>
      <c r="V21" s="345">
        <v>323.10000000000002</v>
      </c>
      <c r="W21" s="345">
        <v>96.6</v>
      </c>
      <c r="X21" s="345">
        <v>49.9</v>
      </c>
      <c r="Y21" s="343"/>
      <c r="Z21" s="343">
        <v>1443</v>
      </c>
      <c r="AA21" s="345">
        <v>52.6</v>
      </c>
      <c r="AB21" s="345">
        <v>43.2</v>
      </c>
      <c r="AC21" s="345">
        <v>90.5</v>
      </c>
      <c r="AD21" s="345">
        <v>87.5</v>
      </c>
      <c r="AE21" s="345">
        <v>97.8</v>
      </c>
      <c r="AF21" s="345">
        <v>279.10000000000002</v>
      </c>
      <c r="AG21" s="345">
        <v>305.7</v>
      </c>
      <c r="AH21" s="345">
        <v>96</v>
      </c>
      <c r="AI21" s="345">
        <v>47.5</v>
      </c>
    </row>
    <row r="22" spans="2:35" x14ac:dyDescent="0.2">
      <c r="B22" s="343" t="s">
        <v>158</v>
      </c>
      <c r="C22" s="343"/>
      <c r="D22" s="343">
        <v>1729</v>
      </c>
      <c r="E22" s="345">
        <v>58.3</v>
      </c>
      <c r="F22" s="345">
        <v>49.9</v>
      </c>
      <c r="G22" s="345">
        <v>90.9</v>
      </c>
      <c r="H22" s="345">
        <v>89.4</v>
      </c>
      <c r="I22" s="345">
        <v>98.1</v>
      </c>
      <c r="J22" s="345">
        <v>289.2</v>
      </c>
      <c r="K22" s="345">
        <v>332.4</v>
      </c>
      <c r="L22" s="345">
        <v>96.4</v>
      </c>
      <c r="M22" s="345">
        <v>52.5</v>
      </c>
      <c r="N22" s="343"/>
      <c r="O22" s="343">
        <v>1650</v>
      </c>
      <c r="P22" s="345">
        <v>72.400000000000006</v>
      </c>
      <c r="Q22" s="345">
        <v>64.099999999999994</v>
      </c>
      <c r="R22" s="345">
        <v>94.1</v>
      </c>
      <c r="S22" s="345">
        <v>92.7</v>
      </c>
      <c r="T22" s="345">
        <v>99.5</v>
      </c>
      <c r="U22" s="345">
        <v>324.3</v>
      </c>
      <c r="V22" s="345">
        <v>381.5</v>
      </c>
      <c r="W22" s="345">
        <v>98.2</v>
      </c>
      <c r="X22" s="345">
        <v>66.3</v>
      </c>
      <c r="Y22" s="343"/>
      <c r="Z22" s="343">
        <v>3379</v>
      </c>
      <c r="AA22" s="345">
        <v>65.2</v>
      </c>
      <c r="AB22" s="345">
        <v>56.8</v>
      </c>
      <c r="AC22" s="345">
        <v>92.5</v>
      </c>
      <c r="AD22" s="345">
        <v>91</v>
      </c>
      <c r="AE22" s="345">
        <v>98.8</v>
      </c>
      <c r="AF22" s="345">
        <v>306.3</v>
      </c>
      <c r="AG22" s="345">
        <v>356.4</v>
      </c>
      <c r="AH22" s="345">
        <v>97.3</v>
      </c>
      <c r="AI22" s="345">
        <v>59.2</v>
      </c>
    </row>
    <row r="23" spans="2:35" x14ac:dyDescent="0.2">
      <c r="B23" s="343" t="s">
        <v>160</v>
      </c>
      <c r="C23" s="343"/>
      <c r="D23" s="343">
        <v>1082</v>
      </c>
      <c r="E23" s="345">
        <v>66.3</v>
      </c>
      <c r="F23" s="345">
        <v>53.4</v>
      </c>
      <c r="G23" s="345">
        <v>95.6</v>
      </c>
      <c r="H23" s="345">
        <v>93.8</v>
      </c>
      <c r="I23" s="345">
        <v>98.2</v>
      </c>
      <c r="J23" s="345">
        <v>315.5</v>
      </c>
      <c r="K23" s="345">
        <v>370.3</v>
      </c>
      <c r="L23" s="345">
        <v>96.8</v>
      </c>
      <c r="M23" s="345">
        <v>54.6</v>
      </c>
      <c r="N23" s="343"/>
      <c r="O23" s="343">
        <v>1049</v>
      </c>
      <c r="P23" s="345">
        <v>73</v>
      </c>
      <c r="Q23" s="345">
        <v>59</v>
      </c>
      <c r="R23" s="345">
        <v>97.6</v>
      </c>
      <c r="S23" s="345">
        <v>95.3</v>
      </c>
      <c r="T23" s="345">
        <v>99</v>
      </c>
      <c r="U23" s="345">
        <v>333</v>
      </c>
      <c r="V23" s="345">
        <v>393.8</v>
      </c>
      <c r="W23" s="345">
        <v>98.2</v>
      </c>
      <c r="X23" s="345">
        <v>59.9</v>
      </c>
      <c r="Y23" s="343"/>
      <c r="Z23" s="343">
        <v>2131</v>
      </c>
      <c r="AA23" s="345">
        <v>69.599999999999994</v>
      </c>
      <c r="AB23" s="345">
        <v>56.2</v>
      </c>
      <c r="AC23" s="345">
        <v>96.6</v>
      </c>
      <c r="AD23" s="345">
        <v>94.6</v>
      </c>
      <c r="AE23" s="345">
        <v>98.6</v>
      </c>
      <c r="AF23" s="345">
        <v>324.10000000000002</v>
      </c>
      <c r="AG23" s="345">
        <v>381.9</v>
      </c>
      <c r="AH23" s="345">
        <v>97.5</v>
      </c>
      <c r="AI23" s="345">
        <v>57.2</v>
      </c>
    </row>
    <row r="24" spans="2:35" x14ac:dyDescent="0.2">
      <c r="B24" s="343" t="s">
        <v>162</v>
      </c>
      <c r="C24" s="343"/>
      <c r="D24" s="343">
        <v>1955</v>
      </c>
      <c r="E24" s="345">
        <v>65.2</v>
      </c>
      <c r="F24" s="345">
        <v>54.7</v>
      </c>
      <c r="G24" s="345">
        <v>94.9</v>
      </c>
      <c r="H24" s="345">
        <v>92.8</v>
      </c>
      <c r="I24" s="345">
        <v>99</v>
      </c>
      <c r="J24" s="345">
        <v>312.8</v>
      </c>
      <c r="K24" s="345">
        <v>363.2</v>
      </c>
      <c r="L24" s="345">
        <v>97.5</v>
      </c>
      <c r="M24" s="345">
        <v>56.1</v>
      </c>
      <c r="N24" s="343"/>
      <c r="O24" s="343">
        <v>1923</v>
      </c>
      <c r="P24" s="345">
        <v>76.5</v>
      </c>
      <c r="Q24" s="345">
        <v>67.2</v>
      </c>
      <c r="R24" s="345">
        <v>97.5</v>
      </c>
      <c r="S24" s="345">
        <v>95.4</v>
      </c>
      <c r="T24" s="345">
        <v>99.4</v>
      </c>
      <c r="U24" s="345">
        <v>340.2</v>
      </c>
      <c r="V24" s="345">
        <v>406.6</v>
      </c>
      <c r="W24" s="345">
        <v>98.5</v>
      </c>
      <c r="X24" s="345">
        <v>68.5</v>
      </c>
      <c r="Y24" s="343"/>
      <c r="Z24" s="343">
        <v>3878</v>
      </c>
      <c r="AA24" s="345">
        <v>70.8</v>
      </c>
      <c r="AB24" s="345">
        <v>60.9</v>
      </c>
      <c r="AC24" s="345">
        <v>96.2</v>
      </c>
      <c r="AD24" s="345">
        <v>94.1</v>
      </c>
      <c r="AE24" s="345">
        <v>99.2</v>
      </c>
      <c r="AF24" s="345">
        <v>326.39999999999998</v>
      </c>
      <c r="AG24" s="345">
        <v>384.7</v>
      </c>
      <c r="AH24" s="345">
        <v>98</v>
      </c>
      <c r="AI24" s="345">
        <v>62.2</v>
      </c>
    </row>
    <row r="25" spans="2:35" x14ac:dyDescent="0.2">
      <c r="B25" s="343" t="s">
        <v>164</v>
      </c>
      <c r="C25" s="343"/>
      <c r="D25" s="343">
        <v>1921</v>
      </c>
      <c r="E25" s="345">
        <v>61.9</v>
      </c>
      <c r="F25" s="345">
        <v>50.6</v>
      </c>
      <c r="G25" s="345">
        <v>93</v>
      </c>
      <c r="H25" s="345">
        <v>90.6</v>
      </c>
      <c r="I25" s="345">
        <v>98.2</v>
      </c>
      <c r="J25" s="345">
        <v>301.3</v>
      </c>
      <c r="K25" s="345">
        <v>345.7</v>
      </c>
      <c r="L25" s="345">
        <v>95.7</v>
      </c>
      <c r="M25" s="345">
        <v>52</v>
      </c>
      <c r="N25" s="343"/>
      <c r="O25" s="343">
        <v>1757</v>
      </c>
      <c r="P25" s="345">
        <v>77.400000000000006</v>
      </c>
      <c r="Q25" s="345">
        <v>65.2</v>
      </c>
      <c r="R25" s="345">
        <v>96.1</v>
      </c>
      <c r="S25" s="345">
        <v>94.5</v>
      </c>
      <c r="T25" s="345">
        <v>99</v>
      </c>
      <c r="U25" s="345">
        <v>335.4</v>
      </c>
      <c r="V25" s="345">
        <v>393.4</v>
      </c>
      <c r="W25" s="345">
        <v>97.7</v>
      </c>
      <c r="X25" s="345">
        <v>65.8</v>
      </c>
      <c r="Y25" s="343"/>
      <c r="Z25" s="343">
        <v>3678</v>
      </c>
      <c r="AA25" s="345">
        <v>69.3</v>
      </c>
      <c r="AB25" s="345">
        <v>57.6</v>
      </c>
      <c r="AC25" s="345">
        <v>94.5</v>
      </c>
      <c r="AD25" s="345">
        <v>92.5</v>
      </c>
      <c r="AE25" s="345">
        <v>98.6</v>
      </c>
      <c r="AF25" s="345">
        <v>317.60000000000002</v>
      </c>
      <c r="AG25" s="345">
        <v>368.5</v>
      </c>
      <c r="AH25" s="345">
        <v>96.7</v>
      </c>
      <c r="AI25" s="345">
        <v>58.6</v>
      </c>
    </row>
    <row r="26" spans="2:35" x14ac:dyDescent="0.2">
      <c r="B26" s="343" t="s">
        <v>166</v>
      </c>
      <c r="C26" s="343"/>
      <c r="D26" s="343">
        <v>2840</v>
      </c>
      <c r="E26" s="345">
        <v>58.6</v>
      </c>
      <c r="F26" s="345">
        <v>50</v>
      </c>
      <c r="G26" s="345">
        <v>92.3</v>
      </c>
      <c r="H26" s="345">
        <v>90.6</v>
      </c>
      <c r="I26" s="345">
        <v>97.6</v>
      </c>
      <c r="J26" s="345">
        <v>295.10000000000002</v>
      </c>
      <c r="K26" s="345">
        <v>344.2</v>
      </c>
      <c r="L26" s="345">
        <v>94.9</v>
      </c>
      <c r="M26" s="345">
        <v>51.9</v>
      </c>
      <c r="N26" s="343"/>
      <c r="O26" s="343">
        <v>2626</v>
      </c>
      <c r="P26" s="345">
        <v>72.400000000000006</v>
      </c>
      <c r="Q26" s="345">
        <v>62.2</v>
      </c>
      <c r="R26" s="345">
        <v>95</v>
      </c>
      <c r="S26" s="345">
        <v>93.4</v>
      </c>
      <c r="T26" s="345">
        <v>98.7</v>
      </c>
      <c r="U26" s="345">
        <v>325.2</v>
      </c>
      <c r="V26" s="345">
        <v>387</v>
      </c>
      <c r="W26" s="345">
        <v>97.4</v>
      </c>
      <c r="X26" s="345">
        <v>63.7</v>
      </c>
      <c r="Y26" s="343"/>
      <c r="Z26" s="343">
        <v>5466</v>
      </c>
      <c r="AA26" s="345">
        <v>65.2</v>
      </c>
      <c r="AB26" s="345">
        <v>55.8</v>
      </c>
      <c r="AC26" s="345">
        <v>93.6</v>
      </c>
      <c r="AD26" s="345">
        <v>92</v>
      </c>
      <c r="AE26" s="345">
        <v>98.1</v>
      </c>
      <c r="AF26" s="345">
        <v>309.60000000000002</v>
      </c>
      <c r="AG26" s="345">
        <v>364.8</v>
      </c>
      <c r="AH26" s="345">
        <v>96.1</v>
      </c>
      <c r="AI26" s="345">
        <v>57.6</v>
      </c>
    </row>
    <row r="27" spans="2:35" x14ac:dyDescent="0.2">
      <c r="B27" s="343" t="s">
        <v>168</v>
      </c>
      <c r="C27" s="343"/>
      <c r="D27" s="343">
        <v>764</v>
      </c>
      <c r="E27" s="345">
        <v>57.7</v>
      </c>
      <c r="F27" s="345">
        <v>52.6</v>
      </c>
      <c r="G27" s="345">
        <v>92.1</v>
      </c>
      <c r="H27" s="345">
        <v>90.1</v>
      </c>
      <c r="I27" s="345">
        <v>97.8</v>
      </c>
      <c r="J27" s="345">
        <v>291.60000000000002</v>
      </c>
      <c r="K27" s="345">
        <v>344.1</v>
      </c>
      <c r="L27" s="345">
        <v>96.2</v>
      </c>
      <c r="M27" s="345">
        <v>55.9</v>
      </c>
      <c r="N27" s="343"/>
      <c r="O27" s="343">
        <v>683</v>
      </c>
      <c r="P27" s="345">
        <v>71.900000000000006</v>
      </c>
      <c r="Q27" s="345">
        <v>61.5</v>
      </c>
      <c r="R27" s="345">
        <v>94.7</v>
      </c>
      <c r="S27" s="345">
        <v>92.7</v>
      </c>
      <c r="T27" s="345">
        <v>99.1</v>
      </c>
      <c r="U27" s="345">
        <v>319.3</v>
      </c>
      <c r="V27" s="345">
        <v>386.5</v>
      </c>
      <c r="W27" s="345">
        <v>97.1</v>
      </c>
      <c r="X27" s="345">
        <v>63</v>
      </c>
      <c r="Y27" s="343"/>
      <c r="Z27" s="343">
        <v>1447</v>
      </c>
      <c r="AA27" s="345">
        <v>64.400000000000006</v>
      </c>
      <c r="AB27" s="345">
        <v>56.8</v>
      </c>
      <c r="AC27" s="345">
        <v>93.4</v>
      </c>
      <c r="AD27" s="345">
        <v>91.3</v>
      </c>
      <c r="AE27" s="345">
        <v>98.4</v>
      </c>
      <c r="AF27" s="345">
        <v>304.7</v>
      </c>
      <c r="AG27" s="345">
        <v>364.1</v>
      </c>
      <c r="AH27" s="345">
        <v>96.6</v>
      </c>
      <c r="AI27" s="345">
        <v>59.2</v>
      </c>
    </row>
    <row r="28" spans="2:35" x14ac:dyDescent="0.2">
      <c r="B28" s="343" t="s">
        <v>170</v>
      </c>
      <c r="C28" s="343"/>
      <c r="D28" s="343">
        <v>677</v>
      </c>
      <c r="E28" s="345">
        <v>40.799999999999997</v>
      </c>
      <c r="F28" s="345">
        <v>33.200000000000003</v>
      </c>
      <c r="G28" s="345">
        <v>82.7</v>
      </c>
      <c r="H28" s="345">
        <v>80.900000000000006</v>
      </c>
      <c r="I28" s="345">
        <v>93.6</v>
      </c>
      <c r="J28" s="345">
        <v>240.5</v>
      </c>
      <c r="K28" s="345">
        <v>260.3</v>
      </c>
      <c r="L28" s="345">
        <v>92.8</v>
      </c>
      <c r="M28" s="345">
        <v>36.6</v>
      </c>
      <c r="N28" s="343"/>
      <c r="O28" s="343">
        <v>582</v>
      </c>
      <c r="P28" s="345">
        <v>47.3</v>
      </c>
      <c r="Q28" s="345">
        <v>35.700000000000003</v>
      </c>
      <c r="R28" s="345">
        <v>87.8</v>
      </c>
      <c r="S28" s="345">
        <v>82.8</v>
      </c>
      <c r="T28" s="345">
        <v>96</v>
      </c>
      <c r="U28" s="345">
        <v>261.8</v>
      </c>
      <c r="V28" s="345">
        <v>284.10000000000002</v>
      </c>
      <c r="W28" s="345">
        <v>95.4</v>
      </c>
      <c r="X28" s="345">
        <v>37.6</v>
      </c>
      <c r="Y28" s="343"/>
      <c r="Z28" s="343">
        <v>1259</v>
      </c>
      <c r="AA28" s="345">
        <v>43.8</v>
      </c>
      <c r="AB28" s="345">
        <v>34.4</v>
      </c>
      <c r="AC28" s="345">
        <v>85.1</v>
      </c>
      <c r="AD28" s="345">
        <v>81.8</v>
      </c>
      <c r="AE28" s="345">
        <v>94.8</v>
      </c>
      <c r="AF28" s="345">
        <v>250.3</v>
      </c>
      <c r="AG28" s="345">
        <v>271.3</v>
      </c>
      <c r="AH28" s="345">
        <v>94</v>
      </c>
      <c r="AI28" s="345">
        <v>37.1</v>
      </c>
    </row>
    <row r="29" spans="2:35" x14ac:dyDescent="0.2">
      <c r="B29" s="343" t="s">
        <v>172</v>
      </c>
      <c r="C29" s="343"/>
      <c r="D29" s="343">
        <v>6495</v>
      </c>
      <c r="E29" s="345">
        <v>60.8</v>
      </c>
      <c r="F29" s="345">
        <v>50.9</v>
      </c>
      <c r="G29" s="345">
        <v>92.2</v>
      </c>
      <c r="H29" s="345">
        <v>90.8</v>
      </c>
      <c r="I29" s="345">
        <v>97.5</v>
      </c>
      <c r="J29" s="345">
        <v>298.89999999999998</v>
      </c>
      <c r="K29" s="345">
        <v>348.3</v>
      </c>
      <c r="L29" s="345">
        <v>95.5</v>
      </c>
      <c r="M29" s="345">
        <v>53.2</v>
      </c>
      <c r="N29" s="343"/>
      <c r="O29" s="343">
        <v>6203</v>
      </c>
      <c r="P29" s="345">
        <v>73</v>
      </c>
      <c r="Q29" s="345">
        <v>61.4</v>
      </c>
      <c r="R29" s="345">
        <v>94.7</v>
      </c>
      <c r="S29" s="345">
        <v>92.8</v>
      </c>
      <c r="T29" s="345">
        <v>98.4</v>
      </c>
      <c r="U29" s="345">
        <v>326.2</v>
      </c>
      <c r="V29" s="345">
        <v>386.7</v>
      </c>
      <c r="W29" s="345">
        <v>97.1</v>
      </c>
      <c r="X29" s="345">
        <v>63</v>
      </c>
      <c r="Y29" s="343"/>
      <c r="Z29" s="343">
        <v>12698</v>
      </c>
      <c r="AA29" s="345">
        <v>66.8</v>
      </c>
      <c r="AB29" s="345">
        <v>56.1</v>
      </c>
      <c r="AC29" s="345">
        <v>93.4</v>
      </c>
      <c r="AD29" s="345">
        <v>91.8</v>
      </c>
      <c r="AE29" s="345">
        <v>98</v>
      </c>
      <c r="AF29" s="345">
        <v>312.2</v>
      </c>
      <c r="AG29" s="345">
        <v>367.1</v>
      </c>
      <c r="AH29" s="345">
        <v>96.3</v>
      </c>
      <c r="AI29" s="345">
        <v>58</v>
      </c>
    </row>
    <row r="30" spans="2:35" x14ac:dyDescent="0.2">
      <c r="B30" s="343" t="s">
        <v>174</v>
      </c>
      <c r="C30" s="343"/>
      <c r="D30" s="343">
        <v>2366</v>
      </c>
      <c r="E30" s="345">
        <v>52.8</v>
      </c>
      <c r="F30" s="345">
        <v>43.5</v>
      </c>
      <c r="G30" s="345">
        <v>89</v>
      </c>
      <c r="H30" s="345">
        <v>86.5</v>
      </c>
      <c r="I30" s="345">
        <v>97.4</v>
      </c>
      <c r="J30" s="345">
        <v>280</v>
      </c>
      <c r="K30" s="345">
        <v>321.2</v>
      </c>
      <c r="L30" s="345">
        <v>93</v>
      </c>
      <c r="M30" s="345">
        <v>46.7</v>
      </c>
      <c r="N30" s="343"/>
      <c r="O30" s="343">
        <v>2395</v>
      </c>
      <c r="P30" s="345">
        <v>65.099999999999994</v>
      </c>
      <c r="Q30" s="345">
        <v>55.4</v>
      </c>
      <c r="R30" s="345">
        <v>93.8</v>
      </c>
      <c r="S30" s="345">
        <v>91.6</v>
      </c>
      <c r="T30" s="345">
        <v>99</v>
      </c>
      <c r="U30" s="345">
        <v>308.8</v>
      </c>
      <c r="V30" s="345">
        <v>359.2</v>
      </c>
      <c r="W30" s="345">
        <v>96.5</v>
      </c>
      <c r="X30" s="345">
        <v>57.3</v>
      </c>
      <c r="Y30" s="343"/>
      <c r="Z30" s="343">
        <v>4761</v>
      </c>
      <c r="AA30" s="345">
        <v>59</v>
      </c>
      <c r="AB30" s="345">
        <v>49.5</v>
      </c>
      <c r="AC30" s="345">
        <v>91.4</v>
      </c>
      <c r="AD30" s="345">
        <v>89</v>
      </c>
      <c r="AE30" s="345">
        <v>98.2</v>
      </c>
      <c r="AF30" s="345">
        <v>294.5</v>
      </c>
      <c r="AG30" s="345">
        <v>340.3</v>
      </c>
      <c r="AH30" s="345">
        <v>94.7</v>
      </c>
      <c r="AI30" s="345">
        <v>52</v>
      </c>
    </row>
    <row r="31" spans="2:35" x14ac:dyDescent="0.2">
      <c r="B31" s="343" t="s">
        <v>176</v>
      </c>
      <c r="C31" s="343"/>
      <c r="D31" s="343">
        <v>2255</v>
      </c>
      <c r="E31" s="345">
        <v>54</v>
      </c>
      <c r="F31" s="345">
        <v>46.6</v>
      </c>
      <c r="G31" s="345">
        <v>87.1</v>
      </c>
      <c r="H31" s="345">
        <v>84.1</v>
      </c>
      <c r="I31" s="345">
        <v>95.3</v>
      </c>
      <c r="J31" s="345">
        <v>275.8</v>
      </c>
      <c r="K31" s="345">
        <v>315.3</v>
      </c>
      <c r="L31" s="345">
        <v>94</v>
      </c>
      <c r="M31" s="345">
        <v>49.5</v>
      </c>
      <c r="N31" s="343"/>
      <c r="O31" s="343">
        <v>2243</v>
      </c>
      <c r="P31" s="345">
        <v>65.400000000000006</v>
      </c>
      <c r="Q31" s="345">
        <v>54.8</v>
      </c>
      <c r="R31" s="345">
        <v>91.6</v>
      </c>
      <c r="S31" s="345">
        <v>87.9</v>
      </c>
      <c r="T31" s="345">
        <v>98.1</v>
      </c>
      <c r="U31" s="345">
        <v>306.3</v>
      </c>
      <c r="V31" s="345">
        <v>361.9</v>
      </c>
      <c r="W31" s="345">
        <v>96.3</v>
      </c>
      <c r="X31" s="345">
        <v>56</v>
      </c>
      <c r="Y31" s="343"/>
      <c r="Z31" s="343">
        <v>4498</v>
      </c>
      <c r="AA31" s="345">
        <v>59.6</v>
      </c>
      <c r="AB31" s="345">
        <v>50.7</v>
      </c>
      <c r="AC31" s="345">
        <v>89.4</v>
      </c>
      <c r="AD31" s="345">
        <v>86</v>
      </c>
      <c r="AE31" s="345">
        <v>96.7</v>
      </c>
      <c r="AF31" s="345">
        <v>291</v>
      </c>
      <c r="AG31" s="345">
        <v>338.5</v>
      </c>
      <c r="AH31" s="345">
        <v>95.1</v>
      </c>
      <c r="AI31" s="345">
        <v>52.8</v>
      </c>
    </row>
    <row r="32" spans="2:35" x14ac:dyDescent="0.2">
      <c r="B32" s="343" t="s">
        <v>178</v>
      </c>
      <c r="C32" s="343"/>
      <c r="D32" s="343">
        <v>1549</v>
      </c>
      <c r="E32" s="345">
        <v>52.3</v>
      </c>
      <c r="F32" s="345">
        <v>46.4</v>
      </c>
      <c r="G32" s="345">
        <v>88.1</v>
      </c>
      <c r="H32" s="345">
        <v>85.9</v>
      </c>
      <c r="I32" s="345">
        <v>96.6</v>
      </c>
      <c r="J32" s="345">
        <v>275.5</v>
      </c>
      <c r="K32" s="345">
        <v>314.7</v>
      </c>
      <c r="L32" s="345">
        <v>92.5</v>
      </c>
      <c r="M32" s="345">
        <v>50.4</v>
      </c>
      <c r="N32" s="343"/>
      <c r="O32" s="343">
        <v>1439</v>
      </c>
      <c r="P32" s="345">
        <v>64.7</v>
      </c>
      <c r="Q32" s="345">
        <v>57.9</v>
      </c>
      <c r="R32" s="345">
        <v>92.8</v>
      </c>
      <c r="S32" s="345">
        <v>90.5</v>
      </c>
      <c r="T32" s="345">
        <v>98.9</v>
      </c>
      <c r="U32" s="345">
        <v>309.8</v>
      </c>
      <c r="V32" s="345">
        <v>360.3</v>
      </c>
      <c r="W32" s="345">
        <v>96.3</v>
      </c>
      <c r="X32" s="345">
        <v>59.4</v>
      </c>
      <c r="Y32" s="343"/>
      <c r="Z32" s="343">
        <v>2988</v>
      </c>
      <c r="AA32" s="345">
        <v>58.3</v>
      </c>
      <c r="AB32" s="345">
        <v>51.9</v>
      </c>
      <c r="AC32" s="345">
        <v>90.4</v>
      </c>
      <c r="AD32" s="345">
        <v>88.1</v>
      </c>
      <c r="AE32" s="345">
        <v>97.7</v>
      </c>
      <c r="AF32" s="345">
        <v>292</v>
      </c>
      <c r="AG32" s="345">
        <v>336.6</v>
      </c>
      <c r="AH32" s="345">
        <v>94.3</v>
      </c>
      <c r="AI32" s="345">
        <v>54.8</v>
      </c>
    </row>
    <row r="33" spans="2:35" x14ac:dyDescent="0.2">
      <c r="B33" s="343" t="s">
        <v>180</v>
      </c>
      <c r="C33" s="343"/>
      <c r="D33" s="343">
        <v>1203</v>
      </c>
      <c r="E33" s="345">
        <v>58.3</v>
      </c>
      <c r="F33" s="345">
        <v>49.5</v>
      </c>
      <c r="G33" s="345">
        <v>90.4</v>
      </c>
      <c r="H33" s="345">
        <v>88.1</v>
      </c>
      <c r="I33" s="345">
        <v>96.5</v>
      </c>
      <c r="J33" s="345">
        <v>286.8</v>
      </c>
      <c r="K33" s="345">
        <v>328.7</v>
      </c>
      <c r="L33" s="345">
        <v>95</v>
      </c>
      <c r="M33" s="345">
        <v>52.6</v>
      </c>
      <c r="N33" s="343"/>
      <c r="O33" s="343">
        <v>1211</v>
      </c>
      <c r="P33" s="345">
        <v>67.5</v>
      </c>
      <c r="Q33" s="345">
        <v>57</v>
      </c>
      <c r="R33" s="345">
        <v>95</v>
      </c>
      <c r="S33" s="345">
        <v>91</v>
      </c>
      <c r="T33" s="345">
        <v>98.4</v>
      </c>
      <c r="U33" s="345">
        <v>312.3</v>
      </c>
      <c r="V33" s="345">
        <v>364.3</v>
      </c>
      <c r="W33" s="345">
        <v>97.8</v>
      </c>
      <c r="X33" s="345">
        <v>58.3</v>
      </c>
      <c r="Y33" s="343"/>
      <c r="Z33" s="343">
        <v>2414</v>
      </c>
      <c r="AA33" s="345">
        <v>62.9</v>
      </c>
      <c r="AB33" s="345">
        <v>53.3</v>
      </c>
      <c r="AC33" s="345">
        <v>92.7</v>
      </c>
      <c r="AD33" s="345">
        <v>89.6</v>
      </c>
      <c r="AE33" s="345">
        <v>97.5</v>
      </c>
      <c r="AF33" s="345">
        <v>299.60000000000002</v>
      </c>
      <c r="AG33" s="345">
        <v>346.5</v>
      </c>
      <c r="AH33" s="345">
        <v>96.4</v>
      </c>
      <c r="AI33" s="345">
        <v>55.5</v>
      </c>
    </row>
    <row r="34" spans="2:35" x14ac:dyDescent="0.2">
      <c r="B34" s="343" t="s">
        <v>182</v>
      </c>
      <c r="C34" s="343"/>
      <c r="D34" s="343">
        <v>1075</v>
      </c>
      <c r="E34" s="345">
        <v>48.2</v>
      </c>
      <c r="F34" s="345">
        <v>40.700000000000003</v>
      </c>
      <c r="G34" s="345">
        <v>89.3</v>
      </c>
      <c r="H34" s="345">
        <v>85.7</v>
      </c>
      <c r="I34" s="345">
        <v>97.2</v>
      </c>
      <c r="J34" s="345">
        <v>266.39999999999998</v>
      </c>
      <c r="K34" s="345">
        <v>294.7</v>
      </c>
      <c r="L34" s="345">
        <v>91.6</v>
      </c>
      <c r="M34" s="345">
        <v>44.6</v>
      </c>
      <c r="N34" s="343"/>
      <c r="O34" s="343">
        <v>1114</v>
      </c>
      <c r="P34" s="345">
        <v>60.4</v>
      </c>
      <c r="Q34" s="345">
        <v>52.1</v>
      </c>
      <c r="R34" s="345">
        <v>93.8</v>
      </c>
      <c r="S34" s="345">
        <v>89</v>
      </c>
      <c r="T34" s="345">
        <v>98.8</v>
      </c>
      <c r="U34" s="345">
        <v>298.60000000000002</v>
      </c>
      <c r="V34" s="345">
        <v>335</v>
      </c>
      <c r="W34" s="345">
        <v>94</v>
      </c>
      <c r="X34" s="345">
        <v>54.9</v>
      </c>
      <c r="Y34" s="343"/>
      <c r="Z34" s="343">
        <v>2189</v>
      </c>
      <c r="AA34" s="345">
        <v>54.4</v>
      </c>
      <c r="AB34" s="345">
        <v>46.5</v>
      </c>
      <c r="AC34" s="345">
        <v>91.6</v>
      </c>
      <c r="AD34" s="345">
        <v>87.3</v>
      </c>
      <c r="AE34" s="345">
        <v>98</v>
      </c>
      <c r="AF34" s="345">
        <v>282.8</v>
      </c>
      <c r="AG34" s="345">
        <v>315.2</v>
      </c>
      <c r="AH34" s="345">
        <v>92.8</v>
      </c>
      <c r="AI34" s="345">
        <v>49.8</v>
      </c>
    </row>
    <row r="35" spans="2:35" x14ac:dyDescent="0.2">
      <c r="B35" s="343" t="s">
        <v>184</v>
      </c>
      <c r="C35" s="343"/>
      <c r="D35" s="343">
        <v>1709</v>
      </c>
      <c r="E35" s="345">
        <v>61.8</v>
      </c>
      <c r="F35" s="345">
        <v>48.8</v>
      </c>
      <c r="G35" s="345">
        <v>92.1</v>
      </c>
      <c r="H35" s="345">
        <v>89.8</v>
      </c>
      <c r="I35" s="345">
        <v>97.4</v>
      </c>
      <c r="J35" s="345">
        <v>297.10000000000002</v>
      </c>
      <c r="K35" s="345">
        <v>339.9</v>
      </c>
      <c r="L35" s="345">
        <v>94.1</v>
      </c>
      <c r="M35" s="345">
        <v>50.3</v>
      </c>
      <c r="N35" s="343"/>
      <c r="O35" s="343">
        <v>1609</v>
      </c>
      <c r="P35" s="345">
        <v>75.3</v>
      </c>
      <c r="Q35" s="345">
        <v>60.2</v>
      </c>
      <c r="R35" s="345">
        <v>96.6</v>
      </c>
      <c r="S35" s="345">
        <v>94.6</v>
      </c>
      <c r="T35" s="345">
        <v>99.5</v>
      </c>
      <c r="U35" s="345">
        <v>331.2</v>
      </c>
      <c r="V35" s="345">
        <v>384.2</v>
      </c>
      <c r="W35" s="345">
        <v>97.6</v>
      </c>
      <c r="X35" s="345">
        <v>60.8</v>
      </c>
      <c r="Y35" s="343"/>
      <c r="Z35" s="343">
        <v>3318</v>
      </c>
      <c r="AA35" s="345">
        <v>68.400000000000006</v>
      </c>
      <c r="AB35" s="345">
        <v>54.3</v>
      </c>
      <c r="AC35" s="345">
        <v>94.3</v>
      </c>
      <c r="AD35" s="345">
        <v>92.1</v>
      </c>
      <c r="AE35" s="345">
        <v>98.4</v>
      </c>
      <c r="AF35" s="345">
        <v>313.60000000000002</v>
      </c>
      <c r="AG35" s="345">
        <v>361.4</v>
      </c>
      <c r="AH35" s="345">
        <v>95.8</v>
      </c>
      <c r="AI35" s="345">
        <v>55.4</v>
      </c>
    </row>
    <row r="36" spans="2:35" x14ac:dyDescent="0.2">
      <c r="B36" s="343" t="s">
        <v>186</v>
      </c>
      <c r="C36" s="343"/>
      <c r="D36" s="343">
        <v>936</v>
      </c>
      <c r="E36" s="345">
        <v>59.3</v>
      </c>
      <c r="F36" s="345">
        <v>49.3</v>
      </c>
      <c r="G36" s="345">
        <v>90.6</v>
      </c>
      <c r="H36" s="345">
        <v>89</v>
      </c>
      <c r="I36" s="345">
        <v>98.4</v>
      </c>
      <c r="J36" s="345">
        <v>290.8</v>
      </c>
      <c r="K36" s="345">
        <v>329.7</v>
      </c>
      <c r="L36" s="345">
        <v>96.6</v>
      </c>
      <c r="M36" s="345">
        <v>51.5</v>
      </c>
      <c r="N36" s="343"/>
      <c r="O36" s="343">
        <v>882</v>
      </c>
      <c r="P36" s="345">
        <v>71.2</v>
      </c>
      <c r="Q36" s="345">
        <v>60.3</v>
      </c>
      <c r="R36" s="345">
        <v>93.9</v>
      </c>
      <c r="S36" s="345">
        <v>91.5</v>
      </c>
      <c r="T36" s="345">
        <v>97.7</v>
      </c>
      <c r="U36" s="345">
        <v>318.3</v>
      </c>
      <c r="V36" s="345">
        <v>368.2</v>
      </c>
      <c r="W36" s="345">
        <v>97.1</v>
      </c>
      <c r="X36" s="345">
        <v>62.5</v>
      </c>
      <c r="Y36" s="343"/>
      <c r="Z36" s="343">
        <v>1818</v>
      </c>
      <c r="AA36" s="345">
        <v>65.099999999999994</v>
      </c>
      <c r="AB36" s="345">
        <v>54.6</v>
      </c>
      <c r="AC36" s="345">
        <v>92.2</v>
      </c>
      <c r="AD36" s="345">
        <v>90.2</v>
      </c>
      <c r="AE36" s="345">
        <v>98.1</v>
      </c>
      <c r="AF36" s="345">
        <v>304.10000000000002</v>
      </c>
      <c r="AG36" s="345">
        <v>348.4</v>
      </c>
      <c r="AH36" s="345">
        <v>96.8</v>
      </c>
      <c r="AI36" s="345">
        <v>56.8</v>
      </c>
    </row>
    <row r="37" spans="2:35" x14ac:dyDescent="0.2">
      <c r="B37" s="343" t="s">
        <v>188</v>
      </c>
      <c r="C37" s="343"/>
      <c r="D37" s="343">
        <v>1448</v>
      </c>
      <c r="E37" s="345">
        <v>61.7</v>
      </c>
      <c r="F37" s="345">
        <v>50.5</v>
      </c>
      <c r="G37" s="345">
        <v>91.1</v>
      </c>
      <c r="H37" s="345">
        <v>88.5</v>
      </c>
      <c r="I37" s="345">
        <v>97.5</v>
      </c>
      <c r="J37" s="345">
        <v>300.2</v>
      </c>
      <c r="K37" s="345">
        <v>352.6</v>
      </c>
      <c r="L37" s="345">
        <v>94.5</v>
      </c>
      <c r="M37" s="345">
        <v>51.9</v>
      </c>
      <c r="N37" s="343"/>
      <c r="O37" s="343">
        <v>1414</v>
      </c>
      <c r="P37" s="345">
        <v>76.7</v>
      </c>
      <c r="Q37" s="345">
        <v>64.599999999999994</v>
      </c>
      <c r="R37" s="345">
        <v>94.2</v>
      </c>
      <c r="S37" s="345">
        <v>90.2</v>
      </c>
      <c r="T37" s="345">
        <v>99</v>
      </c>
      <c r="U37" s="345">
        <v>332</v>
      </c>
      <c r="V37" s="345">
        <v>399.3</v>
      </c>
      <c r="W37" s="345">
        <v>95</v>
      </c>
      <c r="X37" s="345">
        <v>65.2</v>
      </c>
      <c r="Y37" s="343"/>
      <c r="Z37" s="343">
        <v>2862</v>
      </c>
      <c r="AA37" s="345">
        <v>69.099999999999994</v>
      </c>
      <c r="AB37" s="345">
        <v>57.5</v>
      </c>
      <c r="AC37" s="345">
        <v>92.6</v>
      </c>
      <c r="AD37" s="345">
        <v>89.3</v>
      </c>
      <c r="AE37" s="345">
        <v>98.3</v>
      </c>
      <c r="AF37" s="345">
        <v>315.89999999999998</v>
      </c>
      <c r="AG37" s="345">
        <v>375.7</v>
      </c>
      <c r="AH37" s="345">
        <v>94.8</v>
      </c>
      <c r="AI37" s="345">
        <v>58.5</v>
      </c>
    </row>
    <row r="38" spans="2:35" x14ac:dyDescent="0.2">
      <c r="B38" s="343" t="s">
        <v>190</v>
      </c>
      <c r="C38" s="343"/>
      <c r="D38" s="343">
        <v>1344</v>
      </c>
      <c r="E38" s="345">
        <v>57.1</v>
      </c>
      <c r="F38" s="345">
        <v>48.4</v>
      </c>
      <c r="G38" s="345">
        <v>93.1</v>
      </c>
      <c r="H38" s="345">
        <v>91.7</v>
      </c>
      <c r="I38" s="345">
        <v>97.9</v>
      </c>
      <c r="J38" s="345">
        <v>290.5</v>
      </c>
      <c r="K38" s="345">
        <v>335.2</v>
      </c>
      <c r="L38" s="345">
        <v>95</v>
      </c>
      <c r="M38" s="345">
        <v>51.3</v>
      </c>
      <c r="N38" s="343"/>
      <c r="O38" s="343">
        <v>1354</v>
      </c>
      <c r="P38" s="345">
        <v>67.099999999999994</v>
      </c>
      <c r="Q38" s="345">
        <v>57.9</v>
      </c>
      <c r="R38" s="345">
        <v>95</v>
      </c>
      <c r="S38" s="345">
        <v>93.9</v>
      </c>
      <c r="T38" s="345">
        <v>98.5</v>
      </c>
      <c r="U38" s="345">
        <v>313</v>
      </c>
      <c r="V38" s="345">
        <v>366.5</v>
      </c>
      <c r="W38" s="345">
        <v>97.5</v>
      </c>
      <c r="X38" s="345">
        <v>60.4</v>
      </c>
      <c r="Y38" s="343"/>
      <c r="Z38" s="343">
        <v>2698</v>
      </c>
      <c r="AA38" s="345">
        <v>62.1</v>
      </c>
      <c r="AB38" s="345">
        <v>53.2</v>
      </c>
      <c r="AC38" s="345">
        <v>94</v>
      </c>
      <c r="AD38" s="345">
        <v>92.8</v>
      </c>
      <c r="AE38" s="345">
        <v>98.2</v>
      </c>
      <c r="AF38" s="345">
        <v>301.8</v>
      </c>
      <c r="AG38" s="345">
        <v>350.9</v>
      </c>
      <c r="AH38" s="345">
        <v>96.3</v>
      </c>
      <c r="AI38" s="345">
        <v>55.9</v>
      </c>
    </row>
    <row r="39" spans="2:35" x14ac:dyDescent="0.2">
      <c r="B39" s="343" t="s">
        <v>192</v>
      </c>
      <c r="C39" s="343"/>
      <c r="D39" s="343">
        <v>1531</v>
      </c>
      <c r="E39" s="345">
        <v>74.7</v>
      </c>
      <c r="F39" s="345">
        <v>66.900000000000006</v>
      </c>
      <c r="G39" s="345">
        <v>96</v>
      </c>
      <c r="H39" s="345">
        <v>94.8</v>
      </c>
      <c r="I39" s="345">
        <v>99.1</v>
      </c>
      <c r="J39" s="345">
        <v>336.5</v>
      </c>
      <c r="K39" s="345">
        <v>413.7</v>
      </c>
      <c r="L39" s="345">
        <v>98</v>
      </c>
      <c r="M39" s="345">
        <v>68.599999999999994</v>
      </c>
      <c r="N39" s="343"/>
      <c r="O39" s="343">
        <v>1393</v>
      </c>
      <c r="P39" s="345">
        <v>84.1</v>
      </c>
      <c r="Q39" s="345">
        <v>76.3</v>
      </c>
      <c r="R39" s="345">
        <v>97.5</v>
      </c>
      <c r="S39" s="345">
        <v>96.2</v>
      </c>
      <c r="T39" s="345">
        <v>99.1</v>
      </c>
      <c r="U39" s="345">
        <v>363.3</v>
      </c>
      <c r="V39" s="345">
        <v>435.8</v>
      </c>
      <c r="W39" s="345">
        <v>98.1</v>
      </c>
      <c r="X39" s="345">
        <v>77.2</v>
      </c>
      <c r="Y39" s="343"/>
      <c r="Z39" s="343">
        <v>2924</v>
      </c>
      <c r="AA39" s="345">
        <v>79.2</v>
      </c>
      <c r="AB39" s="345">
        <v>71.400000000000006</v>
      </c>
      <c r="AC39" s="345">
        <v>96.7</v>
      </c>
      <c r="AD39" s="345">
        <v>95.5</v>
      </c>
      <c r="AE39" s="345">
        <v>99.1</v>
      </c>
      <c r="AF39" s="345">
        <v>349.3</v>
      </c>
      <c r="AG39" s="345">
        <v>424.2</v>
      </c>
      <c r="AH39" s="345">
        <v>98.1</v>
      </c>
      <c r="AI39" s="345">
        <v>72.7</v>
      </c>
    </row>
    <row r="40" spans="2:35" x14ac:dyDescent="0.2">
      <c r="B40" s="343" t="s">
        <v>194</v>
      </c>
      <c r="C40" s="343"/>
      <c r="D40" s="343">
        <v>1205</v>
      </c>
      <c r="E40" s="345">
        <v>58.9</v>
      </c>
      <c r="F40" s="345">
        <v>47.6</v>
      </c>
      <c r="G40" s="345">
        <v>92.4</v>
      </c>
      <c r="H40" s="345">
        <v>90.7</v>
      </c>
      <c r="I40" s="345">
        <v>98.7</v>
      </c>
      <c r="J40" s="345">
        <v>297.89999999999998</v>
      </c>
      <c r="K40" s="345">
        <v>338.3</v>
      </c>
      <c r="L40" s="345">
        <v>96.2</v>
      </c>
      <c r="M40" s="345">
        <v>50.1</v>
      </c>
      <c r="N40" s="343"/>
      <c r="O40" s="343">
        <v>1200</v>
      </c>
      <c r="P40" s="345">
        <v>72.3</v>
      </c>
      <c r="Q40" s="345">
        <v>62.3</v>
      </c>
      <c r="R40" s="345">
        <v>95.7</v>
      </c>
      <c r="S40" s="345">
        <v>93.7</v>
      </c>
      <c r="T40" s="345">
        <v>99.3</v>
      </c>
      <c r="U40" s="345">
        <v>329.2</v>
      </c>
      <c r="V40" s="345">
        <v>379.4</v>
      </c>
      <c r="W40" s="345">
        <v>97.7</v>
      </c>
      <c r="X40" s="345">
        <v>64.099999999999994</v>
      </c>
      <c r="Y40" s="343"/>
      <c r="Z40" s="343">
        <v>2405</v>
      </c>
      <c r="AA40" s="345">
        <v>65.599999999999994</v>
      </c>
      <c r="AB40" s="345">
        <v>54.9</v>
      </c>
      <c r="AC40" s="345">
        <v>94.1</v>
      </c>
      <c r="AD40" s="345">
        <v>92.2</v>
      </c>
      <c r="AE40" s="345">
        <v>99</v>
      </c>
      <c r="AF40" s="345">
        <v>313.5</v>
      </c>
      <c r="AG40" s="345">
        <v>358.8</v>
      </c>
      <c r="AH40" s="345">
        <v>96.9</v>
      </c>
      <c r="AI40" s="345">
        <v>57.1</v>
      </c>
    </row>
    <row r="41" spans="2:35" x14ac:dyDescent="0.2">
      <c r="B41" s="343" t="s">
        <v>196</v>
      </c>
      <c r="C41" s="343"/>
      <c r="D41" s="343">
        <v>1871</v>
      </c>
      <c r="E41" s="345">
        <v>61.1</v>
      </c>
      <c r="F41" s="345">
        <v>52</v>
      </c>
      <c r="G41" s="345">
        <v>92.9</v>
      </c>
      <c r="H41" s="345">
        <v>90.8</v>
      </c>
      <c r="I41" s="345">
        <v>98.6</v>
      </c>
      <c r="J41" s="345">
        <v>295.60000000000002</v>
      </c>
      <c r="K41" s="345">
        <v>342.8</v>
      </c>
      <c r="L41" s="345">
        <v>97.3</v>
      </c>
      <c r="M41" s="345">
        <v>54.4</v>
      </c>
      <c r="N41" s="343"/>
      <c r="O41" s="343">
        <v>1685</v>
      </c>
      <c r="P41" s="345">
        <v>72.599999999999994</v>
      </c>
      <c r="Q41" s="345">
        <v>63.3</v>
      </c>
      <c r="R41" s="345">
        <v>96.7</v>
      </c>
      <c r="S41" s="345">
        <v>94.7</v>
      </c>
      <c r="T41" s="345">
        <v>99.5</v>
      </c>
      <c r="U41" s="345">
        <v>326.3</v>
      </c>
      <c r="V41" s="345">
        <v>386.8</v>
      </c>
      <c r="W41" s="345">
        <v>98.5</v>
      </c>
      <c r="X41" s="345">
        <v>65.2</v>
      </c>
      <c r="Y41" s="343"/>
      <c r="Z41" s="343">
        <v>3556</v>
      </c>
      <c r="AA41" s="345">
        <v>66.599999999999994</v>
      </c>
      <c r="AB41" s="345">
        <v>57.3</v>
      </c>
      <c r="AC41" s="345">
        <v>94.7</v>
      </c>
      <c r="AD41" s="345">
        <v>92.6</v>
      </c>
      <c r="AE41" s="345">
        <v>99</v>
      </c>
      <c r="AF41" s="345">
        <v>310.10000000000002</v>
      </c>
      <c r="AG41" s="345">
        <v>363.6</v>
      </c>
      <c r="AH41" s="345">
        <v>97.9</v>
      </c>
      <c r="AI41" s="345">
        <v>59.5</v>
      </c>
    </row>
    <row r="42" spans="2:35" x14ac:dyDescent="0.2">
      <c r="B42" s="343" t="s">
        <v>198</v>
      </c>
      <c r="C42" s="343"/>
      <c r="D42" s="343">
        <v>1780</v>
      </c>
      <c r="E42" s="345">
        <v>59.3</v>
      </c>
      <c r="F42" s="345">
        <v>51.2</v>
      </c>
      <c r="G42" s="345">
        <v>90.1</v>
      </c>
      <c r="H42" s="345">
        <v>89.3</v>
      </c>
      <c r="I42" s="345">
        <v>98.4</v>
      </c>
      <c r="J42" s="345">
        <v>297.89999999999998</v>
      </c>
      <c r="K42" s="345">
        <v>344.3</v>
      </c>
      <c r="L42" s="345">
        <v>96.7</v>
      </c>
      <c r="M42" s="345">
        <v>54.3</v>
      </c>
      <c r="N42" s="343"/>
      <c r="O42" s="343">
        <v>1803</v>
      </c>
      <c r="P42" s="345">
        <v>77.900000000000006</v>
      </c>
      <c r="Q42" s="345">
        <v>67.5</v>
      </c>
      <c r="R42" s="345">
        <v>95.3</v>
      </c>
      <c r="S42" s="345">
        <v>94.5</v>
      </c>
      <c r="T42" s="345">
        <v>99.2</v>
      </c>
      <c r="U42" s="345">
        <v>340.5</v>
      </c>
      <c r="V42" s="345">
        <v>407.7</v>
      </c>
      <c r="W42" s="345">
        <v>98.2</v>
      </c>
      <c r="X42" s="345">
        <v>68.5</v>
      </c>
      <c r="Y42" s="343"/>
      <c r="Z42" s="343">
        <v>3583</v>
      </c>
      <c r="AA42" s="345">
        <v>68.7</v>
      </c>
      <c r="AB42" s="345">
        <v>59.4</v>
      </c>
      <c r="AC42" s="345">
        <v>92.7</v>
      </c>
      <c r="AD42" s="345">
        <v>91.9</v>
      </c>
      <c r="AE42" s="345">
        <v>98.8</v>
      </c>
      <c r="AF42" s="345">
        <v>319.3</v>
      </c>
      <c r="AG42" s="345">
        <v>376.2</v>
      </c>
      <c r="AH42" s="345">
        <v>97.4</v>
      </c>
      <c r="AI42" s="345">
        <v>61.4</v>
      </c>
    </row>
    <row r="43" spans="2:35" x14ac:dyDescent="0.2">
      <c r="B43" s="346" t="s">
        <v>568</v>
      </c>
      <c r="C43" s="343"/>
      <c r="D43" s="343">
        <v>29043</v>
      </c>
      <c r="E43" s="345">
        <v>56.4</v>
      </c>
      <c r="F43" s="345">
        <v>47.9</v>
      </c>
      <c r="G43" s="345">
        <v>90.8</v>
      </c>
      <c r="H43" s="345">
        <v>88.1</v>
      </c>
      <c r="I43" s="345">
        <v>97.8</v>
      </c>
      <c r="J43" s="345">
        <v>286.89999999999998</v>
      </c>
      <c r="K43" s="345">
        <v>332.3</v>
      </c>
      <c r="L43" s="345">
        <v>94.6</v>
      </c>
      <c r="M43" s="345">
        <v>50.9</v>
      </c>
      <c r="N43" s="343"/>
      <c r="O43" s="343">
        <v>28172</v>
      </c>
      <c r="P43" s="345">
        <v>68.2</v>
      </c>
      <c r="Q43" s="345">
        <v>58.4</v>
      </c>
      <c r="R43" s="345">
        <v>94.1</v>
      </c>
      <c r="S43" s="345">
        <v>90.9</v>
      </c>
      <c r="T43" s="345">
        <v>98.7</v>
      </c>
      <c r="U43" s="345">
        <v>315.5</v>
      </c>
      <c r="V43" s="345">
        <v>374.6</v>
      </c>
      <c r="W43" s="345">
        <v>96.1</v>
      </c>
      <c r="X43" s="345">
        <v>60.2</v>
      </c>
      <c r="Y43" s="343"/>
      <c r="Z43" s="343">
        <v>57215</v>
      </c>
      <c r="AA43" s="345">
        <v>62.2</v>
      </c>
      <c r="AB43" s="345">
        <v>53.1</v>
      </c>
      <c r="AC43" s="345">
        <v>92.4</v>
      </c>
      <c r="AD43" s="345">
        <v>89.5</v>
      </c>
      <c r="AE43" s="345">
        <v>98.2</v>
      </c>
      <c r="AF43" s="345">
        <v>301</v>
      </c>
      <c r="AG43" s="345">
        <v>353.1</v>
      </c>
      <c r="AH43" s="345">
        <v>95.3</v>
      </c>
      <c r="AI43" s="345">
        <v>55.5</v>
      </c>
    </row>
    <row r="44" spans="2:35" x14ac:dyDescent="0.2">
      <c r="B44" s="343" t="s">
        <v>201</v>
      </c>
      <c r="C44" s="343"/>
      <c r="D44" s="343">
        <v>1190</v>
      </c>
      <c r="E44" s="345">
        <v>49</v>
      </c>
      <c r="F44" s="345">
        <v>41.8</v>
      </c>
      <c r="G44" s="345">
        <v>88.9</v>
      </c>
      <c r="H44" s="345">
        <v>83.4</v>
      </c>
      <c r="I44" s="345">
        <v>97.6</v>
      </c>
      <c r="J44" s="345">
        <v>270.89999999999998</v>
      </c>
      <c r="K44" s="345">
        <v>312.3</v>
      </c>
      <c r="L44" s="345">
        <v>92.3</v>
      </c>
      <c r="M44" s="345">
        <v>44.2</v>
      </c>
      <c r="N44" s="343"/>
      <c r="O44" s="343">
        <v>1195</v>
      </c>
      <c r="P44" s="345">
        <v>60.5</v>
      </c>
      <c r="Q44" s="345">
        <v>49.7</v>
      </c>
      <c r="R44" s="345">
        <v>92.8</v>
      </c>
      <c r="S44" s="345">
        <v>87</v>
      </c>
      <c r="T44" s="345">
        <v>98.8</v>
      </c>
      <c r="U44" s="345">
        <v>298.5</v>
      </c>
      <c r="V44" s="345">
        <v>354.5</v>
      </c>
      <c r="W44" s="345">
        <v>94.6</v>
      </c>
      <c r="X44" s="345">
        <v>51.2</v>
      </c>
      <c r="Y44" s="343"/>
      <c r="Z44" s="343">
        <v>2385</v>
      </c>
      <c r="AA44" s="345">
        <v>54.8</v>
      </c>
      <c r="AB44" s="345">
        <v>45.7</v>
      </c>
      <c r="AC44" s="345">
        <v>90.9</v>
      </c>
      <c r="AD44" s="345">
        <v>85.2</v>
      </c>
      <c r="AE44" s="345">
        <v>98.2</v>
      </c>
      <c r="AF44" s="345">
        <v>284.7</v>
      </c>
      <c r="AG44" s="345">
        <v>333.5</v>
      </c>
      <c r="AH44" s="345">
        <v>93.5</v>
      </c>
      <c r="AI44" s="345">
        <v>47.7</v>
      </c>
    </row>
    <row r="45" spans="2:35" x14ac:dyDescent="0.2">
      <c r="B45" s="343" t="s">
        <v>203</v>
      </c>
      <c r="C45" s="343"/>
      <c r="D45" s="343">
        <v>2998</v>
      </c>
      <c r="E45" s="345">
        <v>47.7</v>
      </c>
      <c r="F45" s="345">
        <v>38.6</v>
      </c>
      <c r="G45" s="345">
        <v>87.5</v>
      </c>
      <c r="H45" s="345">
        <v>84.8</v>
      </c>
      <c r="I45" s="345">
        <v>97.4</v>
      </c>
      <c r="J45" s="345">
        <v>267</v>
      </c>
      <c r="K45" s="345">
        <v>300.89999999999998</v>
      </c>
      <c r="L45" s="345">
        <v>94.2</v>
      </c>
      <c r="M45" s="345">
        <v>42</v>
      </c>
      <c r="N45" s="343"/>
      <c r="O45" s="343">
        <v>2799</v>
      </c>
      <c r="P45" s="345">
        <v>61.6</v>
      </c>
      <c r="Q45" s="345">
        <v>48.6</v>
      </c>
      <c r="R45" s="345">
        <v>92.1</v>
      </c>
      <c r="S45" s="345">
        <v>86.2</v>
      </c>
      <c r="T45" s="345">
        <v>98.4</v>
      </c>
      <c r="U45" s="345">
        <v>303.60000000000002</v>
      </c>
      <c r="V45" s="345">
        <v>354.9</v>
      </c>
      <c r="W45" s="345">
        <v>93.2</v>
      </c>
      <c r="X45" s="345">
        <v>50.3</v>
      </c>
      <c r="Y45" s="343"/>
      <c r="Z45" s="343">
        <v>5797</v>
      </c>
      <c r="AA45" s="345">
        <v>54.4</v>
      </c>
      <c r="AB45" s="345">
        <v>43.4</v>
      </c>
      <c r="AC45" s="345">
        <v>89.7</v>
      </c>
      <c r="AD45" s="345">
        <v>85.5</v>
      </c>
      <c r="AE45" s="345">
        <v>97.9</v>
      </c>
      <c r="AF45" s="345">
        <v>284.7</v>
      </c>
      <c r="AG45" s="345">
        <v>327</v>
      </c>
      <c r="AH45" s="345">
        <v>93.7</v>
      </c>
      <c r="AI45" s="345">
        <v>46</v>
      </c>
    </row>
    <row r="46" spans="2:35" x14ac:dyDescent="0.2">
      <c r="B46" s="343" t="s">
        <v>205</v>
      </c>
      <c r="C46" s="343"/>
      <c r="D46" s="343">
        <v>1299</v>
      </c>
      <c r="E46" s="345">
        <v>65.8</v>
      </c>
      <c r="F46" s="345">
        <v>54.8</v>
      </c>
      <c r="G46" s="345">
        <v>95</v>
      </c>
      <c r="H46" s="345">
        <v>92.6</v>
      </c>
      <c r="I46" s="345">
        <v>98.5</v>
      </c>
      <c r="J46" s="345">
        <v>310</v>
      </c>
      <c r="K46" s="345">
        <v>368.8</v>
      </c>
      <c r="L46" s="345">
        <v>96.6</v>
      </c>
      <c r="M46" s="345">
        <v>56.7</v>
      </c>
      <c r="N46" s="343"/>
      <c r="O46" s="343">
        <v>1288</v>
      </c>
      <c r="P46" s="345">
        <v>75.3</v>
      </c>
      <c r="Q46" s="345">
        <v>64</v>
      </c>
      <c r="R46" s="345">
        <v>96.2</v>
      </c>
      <c r="S46" s="345">
        <v>93.7</v>
      </c>
      <c r="T46" s="345">
        <v>99.3</v>
      </c>
      <c r="U46" s="345">
        <v>336.4</v>
      </c>
      <c r="V46" s="345">
        <v>412.2</v>
      </c>
      <c r="W46" s="345">
        <v>98.1</v>
      </c>
      <c r="X46" s="345">
        <v>64.599999999999994</v>
      </c>
      <c r="Y46" s="343"/>
      <c r="Z46" s="343">
        <v>2587</v>
      </c>
      <c r="AA46" s="345">
        <v>70.5</v>
      </c>
      <c r="AB46" s="345">
        <v>59.4</v>
      </c>
      <c r="AC46" s="345">
        <v>95.6</v>
      </c>
      <c r="AD46" s="345">
        <v>93.2</v>
      </c>
      <c r="AE46" s="345">
        <v>98.9</v>
      </c>
      <c r="AF46" s="345">
        <v>323.2</v>
      </c>
      <c r="AG46" s="345">
        <v>390.4</v>
      </c>
      <c r="AH46" s="345">
        <v>97.4</v>
      </c>
      <c r="AI46" s="345">
        <v>60.6</v>
      </c>
    </row>
    <row r="47" spans="2:35" x14ac:dyDescent="0.2">
      <c r="B47" s="343" t="s">
        <v>207</v>
      </c>
      <c r="C47" s="343"/>
      <c r="D47" s="343">
        <v>1718</v>
      </c>
      <c r="E47" s="345">
        <v>50.2</v>
      </c>
      <c r="F47" s="345">
        <v>42.5</v>
      </c>
      <c r="G47" s="345">
        <v>89.7</v>
      </c>
      <c r="H47" s="345">
        <v>87.1</v>
      </c>
      <c r="I47" s="345">
        <v>97</v>
      </c>
      <c r="J47" s="345">
        <v>274.3</v>
      </c>
      <c r="K47" s="345">
        <v>312.3</v>
      </c>
      <c r="L47" s="345">
        <v>93.6</v>
      </c>
      <c r="M47" s="345">
        <v>47.1</v>
      </c>
      <c r="N47" s="343"/>
      <c r="O47" s="343">
        <v>1649</v>
      </c>
      <c r="P47" s="345">
        <v>65.400000000000006</v>
      </c>
      <c r="Q47" s="345">
        <v>54.8</v>
      </c>
      <c r="R47" s="345">
        <v>94.9</v>
      </c>
      <c r="S47" s="345">
        <v>90.8</v>
      </c>
      <c r="T47" s="345">
        <v>98.7</v>
      </c>
      <c r="U47" s="345">
        <v>307.5</v>
      </c>
      <c r="V47" s="345">
        <v>357.2</v>
      </c>
      <c r="W47" s="345">
        <v>94.5</v>
      </c>
      <c r="X47" s="345">
        <v>57.1</v>
      </c>
      <c r="Y47" s="343"/>
      <c r="Z47" s="343">
        <v>3367</v>
      </c>
      <c r="AA47" s="345">
        <v>57.7</v>
      </c>
      <c r="AB47" s="345">
        <v>48.5</v>
      </c>
      <c r="AC47" s="345">
        <v>92.2</v>
      </c>
      <c r="AD47" s="345">
        <v>88.9</v>
      </c>
      <c r="AE47" s="345">
        <v>97.8</v>
      </c>
      <c r="AF47" s="345">
        <v>290.5</v>
      </c>
      <c r="AG47" s="345">
        <v>334.3</v>
      </c>
      <c r="AH47" s="345">
        <v>94.1</v>
      </c>
      <c r="AI47" s="345">
        <v>52</v>
      </c>
    </row>
    <row r="48" spans="2:35" x14ac:dyDescent="0.2">
      <c r="B48" s="343" t="s">
        <v>209</v>
      </c>
      <c r="C48" s="343"/>
      <c r="D48" s="343">
        <v>1850</v>
      </c>
      <c r="E48" s="345">
        <v>59.5</v>
      </c>
      <c r="F48" s="345">
        <v>51.2</v>
      </c>
      <c r="G48" s="345">
        <v>92.4</v>
      </c>
      <c r="H48" s="345">
        <v>91</v>
      </c>
      <c r="I48" s="345">
        <v>99.2</v>
      </c>
      <c r="J48" s="345">
        <v>295.60000000000002</v>
      </c>
      <c r="K48" s="345">
        <v>339.2</v>
      </c>
      <c r="L48" s="345">
        <v>97</v>
      </c>
      <c r="M48" s="345">
        <v>54.5</v>
      </c>
      <c r="N48" s="343"/>
      <c r="O48" s="343">
        <v>1910</v>
      </c>
      <c r="P48" s="345">
        <v>72.900000000000006</v>
      </c>
      <c r="Q48" s="345">
        <v>63.3</v>
      </c>
      <c r="R48" s="345">
        <v>95.1</v>
      </c>
      <c r="S48" s="345">
        <v>94.1</v>
      </c>
      <c r="T48" s="345">
        <v>99</v>
      </c>
      <c r="U48" s="345">
        <v>326.7</v>
      </c>
      <c r="V48" s="345">
        <v>388</v>
      </c>
      <c r="W48" s="345">
        <v>97.5</v>
      </c>
      <c r="X48" s="345">
        <v>65.5</v>
      </c>
      <c r="Y48" s="343"/>
      <c r="Z48" s="343">
        <v>3760</v>
      </c>
      <c r="AA48" s="345">
        <v>66.3</v>
      </c>
      <c r="AB48" s="345">
        <v>57.3</v>
      </c>
      <c r="AC48" s="345">
        <v>93.8</v>
      </c>
      <c r="AD48" s="345">
        <v>92.6</v>
      </c>
      <c r="AE48" s="345">
        <v>99.1</v>
      </c>
      <c r="AF48" s="345">
        <v>311.39999999999998</v>
      </c>
      <c r="AG48" s="345">
        <v>364</v>
      </c>
      <c r="AH48" s="345">
        <v>97.3</v>
      </c>
      <c r="AI48" s="345">
        <v>60.1</v>
      </c>
    </row>
    <row r="49" spans="2:35" x14ac:dyDescent="0.2">
      <c r="B49" s="343" t="s">
        <v>211</v>
      </c>
      <c r="C49" s="343"/>
      <c r="D49" s="343">
        <v>1294</v>
      </c>
      <c r="E49" s="345">
        <v>47.8</v>
      </c>
      <c r="F49" s="345">
        <v>40.5</v>
      </c>
      <c r="G49" s="345">
        <v>88.9</v>
      </c>
      <c r="H49" s="345">
        <v>84.7</v>
      </c>
      <c r="I49" s="345">
        <v>96.8</v>
      </c>
      <c r="J49" s="345">
        <v>266.2</v>
      </c>
      <c r="K49" s="345">
        <v>300</v>
      </c>
      <c r="L49" s="345">
        <v>92.4</v>
      </c>
      <c r="M49" s="345">
        <v>44.6</v>
      </c>
      <c r="N49" s="343"/>
      <c r="O49" s="343">
        <v>1281</v>
      </c>
      <c r="P49" s="345">
        <v>55.9</v>
      </c>
      <c r="Q49" s="345">
        <v>47.3</v>
      </c>
      <c r="R49" s="345">
        <v>91.5</v>
      </c>
      <c r="S49" s="345">
        <v>87.4</v>
      </c>
      <c r="T49" s="345">
        <v>98</v>
      </c>
      <c r="U49" s="345">
        <v>288.3</v>
      </c>
      <c r="V49" s="345">
        <v>329.1</v>
      </c>
      <c r="W49" s="345">
        <v>94.8</v>
      </c>
      <c r="X49" s="345">
        <v>49.9</v>
      </c>
      <c r="Y49" s="343"/>
      <c r="Z49" s="343">
        <v>2575</v>
      </c>
      <c r="AA49" s="345">
        <v>51.8</v>
      </c>
      <c r="AB49" s="345">
        <v>43.9</v>
      </c>
      <c r="AC49" s="345">
        <v>90.2</v>
      </c>
      <c r="AD49" s="345">
        <v>86</v>
      </c>
      <c r="AE49" s="345">
        <v>97.4</v>
      </c>
      <c r="AF49" s="345">
        <v>277.2</v>
      </c>
      <c r="AG49" s="345">
        <v>314.39999999999998</v>
      </c>
      <c r="AH49" s="345">
        <v>93.6</v>
      </c>
      <c r="AI49" s="345">
        <v>47.2</v>
      </c>
    </row>
    <row r="50" spans="2:35" x14ac:dyDescent="0.2">
      <c r="B50" s="343" t="s">
        <v>213</v>
      </c>
      <c r="C50" s="343"/>
      <c r="D50" s="343">
        <v>2364</v>
      </c>
      <c r="E50" s="345">
        <v>59.6</v>
      </c>
      <c r="F50" s="345">
        <v>50.3</v>
      </c>
      <c r="G50" s="345">
        <v>95</v>
      </c>
      <c r="H50" s="345">
        <v>92.2</v>
      </c>
      <c r="I50" s="345">
        <v>98.9</v>
      </c>
      <c r="J50" s="345">
        <v>300.10000000000002</v>
      </c>
      <c r="K50" s="345">
        <v>354.4</v>
      </c>
      <c r="L50" s="345">
        <v>96.5</v>
      </c>
      <c r="M50" s="345">
        <v>53.1</v>
      </c>
      <c r="N50" s="343"/>
      <c r="O50" s="343">
        <v>2302</v>
      </c>
      <c r="P50" s="345">
        <v>71.099999999999994</v>
      </c>
      <c r="Q50" s="345">
        <v>60</v>
      </c>
      <c r="R50" s="345">
        <v>96.7</v>
      </c>
      <c r="S50" s="345">
        <v>93.1</v>
      </c>
      <c r="T50" s="345">
        <v>99.3</v>
      </c>
      <c r="U50" s="345">
        <v>323.60000000000002</v>
      </c>
      <c r="V50" s="345">
        <v>390.6</v>
      </c>
      <c r="W50" s="345">
        <v>97</v>
      </c>
      <c r="X50" s="345">
        <v>61.7</v>
      </c>
      <c r="Y50" s="343"/>
      <c r="Z50" s="343">
        <v>4666</v>
      </c>
      <c r="AA50" s="345">
        <v>65.3</v>
      </c>
      <c r="AB50" s="345">
        <v>55.1</v>
      </c>
      <c r="AC50" s="345">
        <v>95.8</v>
      </c>
      <c r="AD50" s="345">
        <v>92.7</v>
      </c>
      <c r="AE50" s="345">
        <v>99.1</v>
      </c>
      <c r="AF50" s="345">
        <v>311.7</v>
      </c>
      <c r="AG50" s="345">
        <v>372.3</v>
      </c>
      <c r="AH50" s="345">
        <v>96.8</v>
      </c>
      <c r="AI50" s="345">
        <v>57.4</v>
      </c>
    </row>
    <row r="51" spans="2:35" x14ac:dyDescent="0.2">
      <c r="B51" s="343" t="s">
        <v>215</v>
      </c>
      <c r="C51" s="343"/>
      <c r="D51" s="343">
        <v>3994</v>
      </c>
      <c r="E51" s="345">
        <v>55</v>
      </c>
      <c r="F51" s="345">
        <v>45.9</v>
      </c>
      <c r="G51" s="345">
        <v>89.2</v>
      </c>
      <c r="H51" s="345">
        <v>84.6</v>
      </c>
      <c r="I51" s="345">
        <v>97.5</v>
      </c>
      <c r="J51" s="345">
        <v>283.10000000000002</v>
      </c>
      <c r="K51" s="345">
        <v>324.8</v>
      </c>
      <c r="L51" s="345">
        <v>92.9</v>
      </c>
      <c r="M51" s="345">
        <v>48.9</v>
      </c>
      <c r="N51" s="343"/>
      <c r="O51" s="343">
        <v>3721</v>
      </c>
      <c r="P51" s="345">
        <v>65.2</v>
      </c>
      <c r="Q51" s="345">
        <v>54.8</v>
      </c>
      <c r="R51" s="345">
        <v>91.6</v>
      </c>
      <c r="S51" s="345">
        <v>87.1</v>
      </c>
      <c r="T51" s="345">
        <v>98</v>
      </c>
      <c r="U51" s="345">
        <v>308.8</v>
      </c>
      <c r="V51" s="345">
        <v>361.4</v>
      </c>
      <c r="W51" s="345">
        <v>93.7</v>
      </c>
      <c r="X51" s="345">
        <v>56.5</v>
      </c>
      <c r="Y51" s="343"/>
      <c r="Z51" s="343">
        <v>7715</v>
      </c>
      <c r="AA51" s="345">
        <v>59.9</v>
      </c>
      <c r="AB51" s="345">
        <v>50.2</v>
      </c>
      <c r="AC51" s="345">
        <v>90.3</v>
      </c>
      <c r="AD51" s="345">
        <v>85.8</v>
      </c>
      <c r="AE51" s="345">
        <v>97.7</v>
      </c>
      <c r="AF51" s="345">
        <v>295.5</v>
      </c>
      <c r="AG51" s="345">
        <v>342.4</v>
      </c>
      <c r="AH51" s="345">
        <v>93.3</v>
      </c>
      <c r="AI51" s="345">
        <v>52.6</v>
      </c>
    </row>
    <row r="52" spans="2:35" x14ac:dyDescent="0.2">
      <c r="B52" s="343" t="s">
        <v>217</v>
      </c>
      <c r="C52" s="343"/>
      <c r="D52" s="343">
        <v>896</v>
      </c>
      <c r="E52" s="345">
        <v>57.3</v>
      </c>
      <c r="F52" s="345">
        <v>50.8</v>
      </c>
      <c r="G52" s="345">
        <v>89.4</v>
      </c>
      <c r="H52" s="345">
        <v>88.2</v>
      </c>
      <c r="I52" s="345">
        <v>95.9</v>
      </c>
      <c r="J52" s="345">
        <v>278.8</v>
      </c>
      <c r="K52" s="345">
        <v>321.3</v>
      </c>
      <c r="L52" s="345">
        <v>93.6</v>
      </c>
      <c r="M52" s="345">
        <v>54.9</v>
      </c>
      <c r="N52" s="343"/>
      <c r="O52" s="343">
        <v>846</v>
      </c>
      <c r="P52" s="345">
        <v>65.400000000000006</v>
      </c>
      <c r="Q52" s="345">
        <v>58.9</v>
      </c>
      <c r="R52" s="345">
        <v>94.3</v>
      </c>
      <c r="S52" s="345">
        <v>92.7</v>
      </c>
      <c r="T52" s="345">
        <v>98.5</v>
      </c>
      <c r="U52" s="345">
        <v>301.89999999999998</v>
      </c>
      <c r="V52" s="345">
        <v>349.8</v>
      </c>
      <c r="W52" s="345">
        <v>96.7</v>
      </c>
      <c r="X52" s="345">
        <v>61.7</v>
      </c>
      <c r="Y52" s="343"/>
      <c r="Z52" s="343">
        <v>1742</v>
      </c>
      <c r="AA52" s="345">
        <v>61.2</v>
      </c>
      <c r="AB52" s="345">
        <v>54.7</v>
      </c>
      <c r="AC52" s="345">
        <v>91.8</v>
      </c>
      <c r="AD52" s="345">
        <v>90.4</v>
      </c>
      <c r="AE52" s="345">
        <v>97.1</v>
      </c>
      <c r="AF52" s="345">
        <v>290</v>
      </c>
      <c r="AG52" s="345">
        <v>335.1</v>
      </c>
      <c r="AH52" s="345">
        <v>95.1</v>
      </c>
      <c r="AI52" s="345">
        <v>58.2</v>
      </c>
    </row>
    <row r="53" spans="2:35" x14ac:dyDescent="0.2">
      <c r="B53" s="343" t="s">
        <v>219</v>
      </c>
      <c r="C53" s="343"/>
      <c r="D53" s="343">
        <v>953</v>
      </c>
      <c r="E53" s="345">
        <v>56.3</v>
      </c>
      <c r="F53" s="345">
        <v>49.7</v>
      </c>
      <c r="G53" s="345">
        <v>87.7</v>
      </c>
      <c r="H53" s="345">
        <v>86.7</v>
      </c>
      <c r="I53" s="345">
        <v>97.5</v>
      </c>
      <c r="J53" s="345">
        <v>280.89999999999998</v>
      </c>
      <c r="K53" s="345">
        <v>326.39999999999998</v>
      </c>
      <c r="L53" s="345">
        <v>95.5</v>
      </c>
      <c r="M53" s="345">
        <v>52.7</v>
      </c>
      <c r="N53" s="343"/>
      <c r="O53" s="343">
        <v>925</v>
      </c>
      <c r="P53" s="345">
        <v>65.599999999999994</v>
      </c>
      <c r="Q53" s="345">
        <v>58.6</v>
      </c>
      <c r="R53" s="345">
        <v>92.8</v>
      </c>
      <c r="S53" s="345">
        <v>91.5</v>
      </c>
      <c r="T53" s="345">
        <v>98.7</v>
      </c>
      <c r="U53" s="345">
        <v>304.7</v>
      </c>
      <c r="V53" s="345">
        <v>356.6</v>
      </c>
      <c r="W53" s="345">
        <v>97.5</v>
      </c>
      <c r="X53" s="345">
        <v>60.9</v>
      </c>
      <c r="Y53" s="343"/>
      <c r="Z53" s="343">
        <v>1878</v>
      </c>
      <c r="AA53" s="345">
        <v>60.9</v>
      </c>
      <c r="AB53" s="345">
        <v>54.1</v>
      </c>
      <c r="AC53" s="345">
        <v>90.2</v>
      </c>
      <c r="AD53" s="345">
        <v>89</v>
      </c>
      <c r="AE53" s="345">
        <v>98.1</v>
      </c>
      <c r="AF53" s="345">
        <v>292.60000000000002</v>
      </c>
      <c r="AG53" s="345">
        <v>341.3</v>
      </c>
      <c r="AH53" s="345">
        <v>96.5</v>
      </c>
      <c r="AI53" s="345">
        <v>56.7</v>
      </c>
    </row>
    <row r="54" spans="2:35" x14ac:dyDescent="0.2">
      <c r="B54" s="343" t="s">
        <v>221</v>
      </c>
      <c r="C54" s="343"/>
      <c r="D54" s="343">
        <v>3275</v>
      </c>
      <c r="E54" s="345">
        <v>62.9</v>
      </c>
      <c r="F54" s="345">
        <v>53.4</v>
      </c>
      <c r="G54" s="345">
        <v>94.5</v>
      </c>
      <c r="H54" s="345">
        <v>90.8</v>
      </c>
      <c r="I54" s="345">
        <v>98.1</v>
      </c>
      <c r="J54" s="345">
        <v>310.3</v>
      </c>
      <c r="K54" s="345">
        <v>371.5</v>
      </c>
      <c r="L54" s="345">
        <v>93.8</v>
      </c>
      <c r="M54" s="345">
        <v>55.6</v>
      </c>
      <c r="N54" s="343"/>
      <c r="O54" s="343">
        <v>3275</v>
      </c>
      <c r="P54" s="345">
        <v>75.2</v>
      </c>
      <c r="Q54" s="345">
        <v>66.7</v>
      </c>
      <c r="R54" s="345">
        <v>96.5</v>
      </c>
      <c r="S54" s="345">
        <v>94.3</v>
      </c>
      <c r="T54" s="345">
        <v>99.1</v>
      </c>
      <c r="U54" s="345">
        <v>337.4</v>
      </c>
      <c r="V54" s="345">
        <v>416</v>
      </c>
      <c r="W54" s="345">
        <v>96.8</v>
      </c>
      <c r="X54" s="345">
        <v>68.2</v>
      </c>
      <c r="Y54" s="343"/>
      <c r="Z54" s="343">
        <v>6550</v>
      </c>
      <c r="AA54" s="345">
        <v>69.099999999999994</v>
      </c>
      <c r="AB54" s="345">
        <v>60.1</v>
      </c>
      <c r="AC54" s="345">
        <v>95.5</v>
      </c>
      <c r="AD54" s="345">
        <v>92.5</v>
      </c>
      <c r="AE54" s="345">
        <v>98.6</v>
      </c>
      <c r="AF54" s="345">
        <v>323.89999999999998</v>
      </c>
      <c r="AG54" s="345">
        <v>393.7</v>
      </c>
      <c r="AH54" s="345">
        <v>95.3</v>
      </c>
      <c r="AI54" s="345">
        <v>61.9</v>
      </c>
    </row>
    <row r="55" spans="2:35" x14ac:dyDescent="0.2">
      <c r="B55" s="343" t="s">
        <v>223</v>
      </c>
      <c r="C55" s="343"/>
      <c r="D55" s="343">
        <v>1737</v>
      </c>
      <c r="E55" s="345">
        <v>58.6</v>
      </c>
      <c r="F55" s="345">
        <v>52.2</v>
      </c>
      <c r="G55" s="345">
        <v>90.3</v>
      </c>
      <c r="H55" s="345">
        <v>88.4</v>
      </c>
      <c r="I55" s="345">
        <v>98.4</v>
      </c>
      <c r="J55" s="345">
        <v>283.5</v>
      </c>
      <c r="K55" s="345">
        <v>324.8</v>
      </c>
      <c r="L55" s="345">
        <v>95</v>
      </c>
      <c r="M55" s="345">
        <v>56.4</v>
      </c>
      <c r="N55" s="343"/>
      <c r="O55" s="343">
        <v>1643</v>
      </c>
      <c r="P55" s="345">
        <v>70.5</v>
      </c>
      <c r="Q55" s="345">
        <v>61.7</v>
      </c>
      <c r="R55" s="345">
        <v>95.2</v>
      </c>
      <c r="S55" s="345">
        <v>92.9</v>
      </c>
      <c r="T55" s="345">
        <v>99.3</v>
      </c>
      <c r="U55" s="345">
        <v>313.60000000000002</v>
      </c>
      <c r="V55" s="345">
        <v>367.1</v>
      </c>
      <c r="W55" s="345">
        <v>97.6</v>
      </c>
      <c r="X55" s="345">
        <v>64.2</v>
      </c>
      <c r="Y55" s="343"/>
      <c r="Z55" s="343">
        <v>3380</v>
      </c>
      <c r="AA55" s="345">
        <v>64.400000000000006</v>
      </c>
      <c r="AB55" s="345">
        <v>56.8</v>
      </c>
      <c r="AC55" s="345">
        <v>92.7</v>
      </c>
      <c r="AD55" s="345">
        <v>90.6</v>
      </c>
      <c r="AE55" s="345">
        <v>98.8</v>
      </c>
      <c r="AF55" s="345">
        <v>298.10000000000002</v>
      </c>
      <c r="AG55" s="345">
        <v>345.3</v>
      </c>
      <c r="AH55" s="345">
        <v>96.2</v>
      </c>
      <c r="AI55" s="345">
        <v>60.2</v>
      </c>
    </row>
    <row r="56" spans="2:35" x14ac:dyDescent="0.2">
      <c r="B56" s="343" t="s">
        <v>225</v>
      </c>
      <c r="C56" s="343"/>
      <c r="D56" s="343">
        <v>2783</v>
      </c>
      <c r="E56" s="345">
        <v>55.8</v>
      </c>
      <c r="F56" s="345">
        <v>47.8</v>
      </c>
      <c r="G56" s="345">
        <v>89.3</v>
      </c>
      <c r="H56" s="345">
        <v>87.5</v>
      </c>
      <c r="I56" s="345">
        <v>97.1</v>
      </c>
      <c r="J56" s="345">
        <v>283.10000000000002</v>
      </c>
      <c r="K56" s="345">
        <v>327</v>
      </c>
      <c r="L56" s="345">
        <v>94.2</v>
      </c>
      <c r="M56" s="345">
        <v>50.3</v>
      </c>
      <c r="N56" s="343"/>
      <c r="O56" s="343">
        <v>2662</v>
      </c>
      <c r="P56" s="345">
        <v>66.7</v>
      </c>
      <c r="Q56" s="345">
        <v>58.5</v>
      </c>
      <c r="R56" s="345">
        <v>91.9</v>
      </c>
      <c r="S56" s="345">
        <v>89.6</v>
      </c>
      <c r="T56" s="345">
        <v>98.1</v>
      </c>
      <c r="U56" s="345">
        <v>309.7</v>
      </c>
      <c r="V56" s="345">
        <v>364.4</v>
      </c>
      <c r="W56" s="345">
        <v>97</v>
      </c>
      <c r="X56" s="345">
        <v>60.8</v>
      </c>
      <c r="Y56" s="343"/>
      <c r="Z56" s="343">
        <v>5445</v>
      </c>
      <c r="AA56" s="345">
        <v>61.1</v>
      </c>
      <c r="AB56" s="345">
        <v>53</v>
      </c>
      <c r="AC56" s="345">
        <v>90.5</v>
      </c>
      <c r="AD56" s="345">
        <v>88.5</v>
      </c>
      <c r="AE56" s="345">
        <v>97.6</v>
      </c>
      <c r="AF56" s="345">
        <v>296.10000000000002</v>
      </c>
      <c r="AG56" s="345">
        <v>345.3</v>
      </c>
      <c r="AH56" s="345">
        <v>95.6</v>
      </c>
      <c r="AI56" s="345">
        <v>55.5</v>
      </c>
    </row>
    <row r="57" spans="2:35" x14ac:dyDescent="0.2">
      <c r="B57" s="343" t="s">
        <v>227</v>
      </c>
      <c r="C57" s="343"/>
      <c r="D57" s="343">
        <v>1868</v>
      </c>
      <c r="E57" s="345">
        <v>57.8</v>
      </c>
      <c r="F57" s="345">
        <v>50.3</v>
      </c>
      <c r="G57" s="345">
        <v>91.3</v>
      </c>
      <c r="H57" s="345">
        <v>89.9</v>
      </c>
      <c r="I57" s="345">
        <v>98.1</v>
      </c>
      <c r="J57" s="345">
        <v>284.39999999999998</v>
      </c>
      <c r="K57" s="345">
        <v>326.89999999999998</v>
      </c>
      <c r="L57" s="345">
        <v>97.3</v>
      </c>
      <c r="M57" s="345">
        <v>53.6</v>
      </c>
      <c r="N57" s="343"/>
      <c r="O57" s="343">
        <v>1803</v>
      </c>
      <c r="P57" s="345">
        <v>71.8</v>
      </c>
      <c r="Q57" s="345">
        <v>63.8</v>
      </c>
      <c r="R57" s="345">
        <v>95</v>
      </c>
      <c r="S57" s="345">
        <v>94.2</v>
      </c>
      <c r="T57" s="345">
        <v>99.1</v>
      </c>
      <c r="U57" s="345">
        <v>319.2</v>
      </c>
      <c r="V57" s="345">
        <v>378.9</v>
      </c>
      <c r="W57" s="345">
        <v>98.8</v>
      </c>
      <c r="X57" s="345">
        <v>65.099999999999994</v>
      </c>
      <c r="Y57" s="343"/>
      <c r="Z57" s="343">
        <v>3671</v>
      </c>
      <c r="AA57" s="345">
        <v>64.7</v>
      </c>
      <c r="AB57" s="345">
        <v>56.9</v>
      </c>
      <c r="AC57" s="345">
        <v>93.1</v>
      </c>
      <c r="AD57" s="345">
        <v>92</v>
      </c>
      <c r="AE57" s="345">
        <v>98.6</v>
      </c>
      <c r="AF57" s="345">
        <v>301.5</v>
      </c>
      <c r="AG57" s="345">
        <v>352.4</v>
      </c>
      <c r="AH57" s="345">
        <v>98</v>
      </c>
      <c r="AI57" s="345">
        <v>59.2</v>
      </c>
    </row>
    <row r="58" spans="2:35" x14ac:dyDescent="0.2">
      <c r="B58" s="343" t="s">
        <v>229</v>
      </c>
      <c r="C58" s="343"/>
      <c r="D58" s="343">
        <v>824</v>
      </c>
      <c r="E58" s="345">
        <v>67.2</v>
      </c>
      <c r="F58" s="345">
        <v>56.4</v>
      </c>
      <c r="G58" s="345">
        <v>93.9</v>
      </c>
      <c r="H58" s="345">
        <v>93.6</v>
      </c>
      <c r="I58" s="345">
        <v>98.4</v>
      </c>
      <c r="J58" s="345">
        <v>312</v>
      </c>
      <c r="K58" s="345">
        <v>376.2</v>
      </c>
      <c r="L58" s="345">
        <v>97.2</v>
      </c>
      <c r="M58" s="345">
        <v>57.5</v>
      </c>
      <c r="N58" s="343"/>
      <c r="O58" s="343">
        <v>873</v>
      </c>
      <c r="P58" s="345">
        <v>77.8</v>
      </c>
      <c r="Q58" s="345">
        <v>66.900000000000006</v>
      </c>
      <c r="R58" s="345">
        <v>96.7</v>
      </c>
      <c r="S58" s="345">
        <v>95</v>
      </c>
      <c r="T58" s="345">
        <v>98.4</v>
      </c>
      <c r="U58" s="345">
        <v>339.6</v>
      </c>
      <c r="V58" s="345">
        <v>418.3</v>
      </c>
      <c r="W58" s="345">
        <v>97.6</v>
      </c>
      <c r="X58" s="345">
        <v>67.099999999999994</v>
      </c>
      <c r="Y58" s="343"/>
      <c r="Z58" s="343">
        <v>1697</v>
      </c>
      <c r="AA58" s="345">
        <v>72.7</v>
      </c>
      <c r="AB58" s="345">
        <v>61.8</v>
      </c>
      <c r="AC58" s="345">
        <v>95.3</v>
      </c>
      <c r="AD58" s="345">
        <v>94.3</v>
      </c>
      <c r="AE58" s="345">
        <v>98.4</v>
      </c>
      <c r="AF58" s="345">
        <v>326.2</v>
      </c>
      <c r="AG58" s="345">
        <v>397.8</v>
      </c>
      <c r="AH58" s="345">
        <v>97.4</v>
      </c>
      <c r="AI58" s="345">
        <v>62.5</v>
      </c>
    </row>
    <row r="59" spans="2:35" x14ac:dyDescent="0.2">
      <c r="B59" s="343" t="s">
        <v>569</v>
      </c>
      <c r="C59" s="343"/>
      <c r="D59" s="343">
        <v>25327</v>
      </c>
      <c r="E59" s="345">
        <v>56.8</v>
      </c>
      <c r="F59" s="345">
        <v>47.5</v>
      </c>
      <c r="G59" s="345">
        <v>91.9</v>
      </c>
      <c r="H59" s="345">
        <v>89.6</v>
      </c>
      <c r="I59" s="345">
        <v>97.7</v>
      </c>
      <c r="J59" s="345">
        <v>290.89999999999998</v>
      </c>
      <c r="K59" s="345">
        <v>335.1</v>
      </c>
      <c r="L59" s="345">
        <v>94.7</v>
      </c>
      <c r="M59" s="345">
        <v>50.2</v>
      </c>
      <c r="N59" s="343"/>
      <c r="O59" s="343">
        <v>24039</v>
      </c>
      <c r="P59" s="345">
        <v>68.8</v>
      </c>
      <c r="Q59" s="345">
        <v>59.2</v>
      </c>
      <c r="R59" s="345">
        <v>94.6</v>
      </c>
      <c r="S59" s="345">
        <v>92.4</v>
      </c>
      <c r="T59" s="345">
        <v>98.7</v>
      </c>
      <c r="U59" s="345">
        <v>318.7</v>
      </c>
      <c r="V59" s="345">
        <v>374.2</v>
      </c>
      <c r="W59" s="345">
        <v>96.4</v>
      </c>
      <c r="X59" s="345">
        <v>61.2</v>
      </c>
      <c r="Y59" s="343"/>
      <c r="Z59" s="343">
        <v>49366</v>
      </c>
      <c r="AA59" s="345">
        <v>62.6</v>
      </c>
      <c r="AB59" s="345">
        <v>53.2</v>
      </c>
      <c r="AC59" s="345">
        <v>93.2</v>
      </c>
      <c r="AD59" s="345">
        <v>91</v>
      </c>
      <c r="AE59" s="345">
        <v>98.2</v>
      </c>
      <c r="AF59" s="345">
        <v>304.39999999999998</v>
      </c>
      <c r="AG59" s="345">
        <v>354.2</v>
      </c>
      <c r="AH59" s="345">
        <v>95.6</v>
      </c>
      <c r="AI59" s="345">
        <v>55.6</v>
      </c>
    </row>
    <row r="60" spans="2:35" x14ac:dyDescent="0.2">
      <c r="B60" s="343" t="s">
        <v>232</v>
      </c>
      <c r="C60" s="343"/>
      <c r="D60" s="343">
        <v>1470</v>
      </c>
      <c r="E60" s="345">
        <v>53</v>
      </c>
      <c r="F60" s="345">
        <v>42.9</v>
      </c>
      <c r="G60" s="345">
        <v>91.6</v>
      </c>
      <c r="H60" s="345">
        <v>90.3</v>
      </c>
      <c r="I60" s="345">
        <v>97.4</v>
      </c>
      <c r="J60" s="345">
        <v>285.3</v>
      </c>
      <c r="K60" s="345">
        <v>320.8</v>
      </c>
      <c r="L60" s="345">
        <v>95.4</v>
      </c>
      <c r="M60" s="345">
        <v>45.9</v>
      </c>
      <c r="N60" s="343"/>
      <c r="O60" s="343">
        <v>1388</v>
      </c>
      <c r="P60" s="345">
        <v>64.3</v>
      </c>
      <c r="Q60" s="345">
        <v>55.4</v>
      </c>
      <c r="R60" s="345">
        <v>93.3</v>
      </c>
      <c r="S60" s="345">
        <v>91.6</v>
      </c>
      <c r="T60" s="345">
        <v>98.2</v>
      </c>
      <c r="U60" s="345">
        <v>307.5</v>
      </c>
      <c r="V60" s="345">
        <v>350.4</v>
      </c>
      <c r="W60" s="345">
        <v>96.5</v>
      </c>
      <c r="X60" s="345">
        <v>58.2</v>
      </c>
      <c r="Y60" s="343"/>
      <c r="Z60" s="343">
        <v>2858</v>
      </c>
      <c r="AA60" s="345">
        <v>58.5</v>
      </c>
      <c r="AB60" s="345">
        <v>49</v>
      </c>
      <c r="AC60" s="345">
        <v>92.4</v>
      </c>
      <c r="AD60" s="345">
        <v>91</v>
      </c>
      <c r="AE60" s="345">
        <v>97.8</v>
      </c>
      <c r="AF60" s="345">
        <v>296.10000000000002</v>
      </c>
      <c r="AG60" s="345">
        <v>335.1</v>
      </c>
      <c r="AH60" s="345">
        <v>96</v>
      </c>
      <c r="AI60" s="345">
        <v>51.9</v>
      </c>
    </row>
    <row r="61" spans="2:35" x14ac:dyDescent="0.2">
      <c r="B61" s="343" t="s">
        <v>234</v>
      </c>
      <c r="C61" s="343"/>
      <c r="D61" s="343">
        <v>4349</v>
      </c>
      <c r="E61" s="345">
        <v>56.6</v>
      </c>
      <c r="F61" s="345">
        <v>46.8</v>
      </c>
      <c r="G61" s="345">
        <v>92.9</v>
      </c>
      <c r="H61" s="345">
        <v>90.9</v>
      </c>
      <c r="I61" s="345">
        <v>98.4</v>
      </c>
      <c r="J61" s="345">
        <v>291</v>
      </c>
      <c r="K61" s="345">
        <v>330.5</v>
      </c>
      <c r="L61" s="345">
        <v>95.7</v>
      </c>
      <c r="M61" s="345">
        <v>49.4</v>
      </c>
      <c r="N61" s="343"/>
      <c r="O61" s="343">
        <v>3955</v>
      </c>
      <c r="P61" s="345">
        <v>69.2</v>
      </c>
      <c r="Q61" s="345">
        <v>59.7</v>
      </c>
      <c r="R61" s="345">
        <v>95.6</v>
      </c>
      <c r="S61" s="345">
        <v>94</v>
      </c>
      <c r="T61" s="345">
        <v>98.9</v>
      </c>
      <c r="U61" s="345">
        <v>320.60000000000002</v>
      </c>
      <c r="V61" s="345">
        <v>370.9</v>
      </c>
      <c r="W61" s="345">
        <v>97.4</v>
      </c>
      <c r="X61" s="345">
        <v>61.9</v>
      </c>
      <c r="Y61" s="343"/>
      <c r="Z61" s="343">
        <v>8304</v>
      </c>
      <c r="AA61" s="345">
        <v>62.6</v>
      </c>
      <c r="AB61" s="345">
        <v>52.9</v>
      </c>
      <c r="AC61" s="345">
        <v>94.2</v>
      </c>
      <c r="AD61" s="345">
        <v>92.4</v>
      </c>
      <c r="AE61" s="345">
        <v>98.6</v>
      </c>
      <c r="AF61" s="345">
        <v>305.10000000000002</v>
      </c>
      <c r="AG61" s="345">
        <v>349.8</v>
      </c>
      <c r="AH61" s="345">
        <v>96.6</v>
      </c>
      <c r="AI61" s="345">
        <v>55.4</v>
      </c>
    </row>
    <row r="62" spans="2:35" x14ac:dyDescent="0.2">
      <c r="B62" s="343" t="s">
        <v>236</v>
      </c>
      <c r="C62" s="343"/>
      <c r="D62" s="343">
        <v>1718</v>
      </c>
      <c r="E62" s="345">
        <v>54.4</v>
      </c>
      <c r="F62" s="345">
        <v>44.9</v>
      </c>
      <c r="G62" s="345">
        <v>88.7</v>
      </c>
      <c r="H62" s="345">
        <v>86.7</v>
      </c>
      <c r="I62" s="345">
        <v>95.9</v>
      </c>
      <c r="J62" s="345">
        <v>281.39999999999998</v>
      </c>
      <c r="K62" s="345">
        <v>325.2</v>
      </c>
      <c r="L62" s="345">
        <v>91.8</v>
      </c>
      <c r="M62" s="345">
        <v>47</v>
      </c>
      <c r="N62" s="343"/>
      <c r="O62" s="343">
        <v>1627</v>
      </c>
      <c r="P62" s="345">
        <v>68.900000000000006</v>
      </c>
      <c r="Q62" s="345">
        <v>57.8</v>
      </c>
      <c r="R62" s="345">
        <v>93.8</v>
      </c>
      <c r="S62" s="345">
        <v>90.5</v>
      </c>
      <c r="T62" s="345">
        <v>98.3</v>
      </c>
      <c r="U62" s="345">
        <v>313.2</v>
      </c>
      <c r="V62" s="345">
        <v>370.8</v>
      </c>
      <c r="W62" s="345">
        <v>95.1</v>
      </c>
      <c r="X62" s="345">
        <v>58.5</v>
      </c>
      <c r="Y62" s="343"/>
      <c r="Z62" s="343">
        <v>3345</v>
      </c>
      <c r="AA62" s="345">
        <v>61.4</v>
      </c>
      <c r="AB62" s="345">
        <v>51.2</v>
      </c>
      <c r="AC62" s="345">
        <v>91.2</v>
      </c>
      <c r="AD62" s="345">
        <v>88.5</v>
      </c>
      <c r="AE62" s="345">
        <v>97.1</v>
      </c>
      <c r="AF62" s="345">
        <v>296.89999999999998</v>
      </c>
      <c r="AG62" s="345">
        <v>347.4</v>
      </c>
      <c r="AH62" s="345">
        <v>93.4</v>
      </c>
      <c r="AI62" s="345">
        <v>52.6</v>
      </c>
    </row>
    <row r="63" spans="2:35" x14ac:dyDescent="0.2">
      <c r="B63" s="343" t="s">
        <v>238</v>
      </c>
      <c r="C63" s="343"/>
      <c r="D63" s="343">
        <v>3788</v>
      </c>
      <c r="E63" s="345">
        <v>60.3</v>
      </c>
      <c r="F63" s="345">
        <v>50.4</v>
      </c>
      <c r="G63" s="345">
        <v>92.1</v>
      </c>
      <c r="H63" s="345">
        <v>90.7</v>
      </c>
      <c r="I63" s="345">
        <v>98</v>
      </c>
      <c r="J63" s="345">
        <v>299</v>
      </c>
      <c r="K63" s="345">
        <v>346.5</v>
      </c>
      <c r="L63" s="345">
        <v>95.4</v>
      </c>
      <c r="M63" s="345">
        <v>52.6</v>
      </c>
      <c r="N63" s="343"/>
      <c r="O63" s="343">
        <v>3455</v>
      </c>
      <c r="P63" s="345">
        <v>72.099999999999994</v>
      </c>
      <c r="Q63" s="345">
        <v>62.1</v>
      </c>
      <c r="R63" s="345">
        <v>94.7</v>
      </c>
      <c r="S63" s="345">
        <v>93.1</v>
      </c>
      <c r="T63" s="345">
        <v>98.5</v>
      </c>
      <c r="U63" s="345">
        <v>325.39999999999998</v>
      </c>
      <c r="V63" s="345">
        <v>382</v>
      </c>
      <c r="W63" s="345">
        <v>96.8</v>
      </c>
      <c r="X63" s="345">
        <v>63.7</v>
      </c>
      <c r="Y63" s="343"/>
      <c r="Z63" s="343">
        <v>7243</v>
      </c>
      <c r="AA63" s="345">
        <v>66</v>
      </c>
      <c r="AB63" s="345">
        <v>56</v>
      </c>
      <c r="AC63" s="345">
        <v>93.3</v>
      </c>
      <c r="AD63" s="345">
        <v>91.8</v>
      </c>
      <c r="AE63" s="345">
        <v>98.2</v>
      </c>
      <c r="AF63" s="345">
        <v>311.60000000000002</v>
      </c>
      <c r="AG63" s="345">
        <v>363.4</v>
      </c>
      <c r="AH63" s="345">
        <v>96.1</v>
      </c>
      <c r="AI63" s="345">
        <v>57.9</v>
      </c>
    </row>
    <row r="64" spans="2:35" x14ac:dyDescent="0.2">
      <c r="B64" s="343" t="s">
        <v>240</v>
      </c>
      <c r="C64" s="343"/>
      <c r="D64" s="343">
        <v>4189</v>
      </c>
      <c r="E64" s="345">
        <v>59.3</v>
      </c>
      <c r="F64" s="345">
        <v>49.5</v>
      </c>
      <c r="G64" s="345">
        <v>92.3</v>
      </c>
      <c r="H64" s="345">
        <v>89.1</v>
      </c>
      <c r="I64" s="345">
        <v>97.7</v>
      </c>
      <c r="J64" s="345">
        <v>298.39999999999998</v>
      </c>
      <c r="K64" s="345">
        <v>349.6</v>
      </c>
      <c r="L64" s="345">
        <v>94.1</v>
      </c>
      <c r="M64" s="345">
        <v>51.9</v>
      </c>
      <c r="N64" s="343"/>
      <c r="O64" s="343">
        <v>4054</v>
      </c>
      <c r="P64" s="345">
        <v>69.7</v>
      </c>
      <c r="Q64" s="345">
        <v>58.6</v>
      </c>
      <c r="R64" s="345">
        <v>94.9</v>
      </c>
      <c r="S64" s="345">
        <v>92</v>
      </c>
      <c r="T64" s="345">
        <v>98.5</v>
      </c>
      <c r="U64" s="345">
        <v>323.3</v>
      </c>
      <c r="V64" s="345">
        <v>382.7</v>
      </c>
      <c r="W64" s="345">
        <v>95.8</v>
      </c>
      <c r="X64" s="345">
        <v>60.5</v>
      </c>
      <c r="Y64" s="343"/>
      <c r="Z64" s="343">
        <v>8243</v>
      </c>
      <c r="AA64" s="345">
        <v>64.400000000000006</v>
      </c>
      <c r="AB64" s="345">
        <v>53.9</v>
      </c>
      <c r="AC64" s="345">
        <v>93.6</v>
      </c>
      <c r="AD64" s="345">
        <v>90.5</v>
      </c>
      <c r="AE64" s="345">
        <v>98.1</v>
      </c>
      <c r="AF64" s="345">
        <v>310.7</v>
      </c>
      <c r="AG64" s="345">
        <v>365.9</v>
      </c>
      <c r="AH64" s="345">
        <v>94.9</v>
      </c>
      <c r="AI64" s="345">
        <v>56.1</v>
      </c>
    </row>
    <row r="65" spans="2:35" x14ac:dyDescent="0.2">
      <c r="B65" s="343" t="s">
        <v>242</v>
      </c>
      <c r="C65" s="343"/>
      <c r="D65" s="343">
        <v>3924</v>
      </c>
      <c r="E65" s="345">
        <v>54.6</v>
      </c>
      <c r="F65" s="345">
        <v>45.5</v>
      </c>
      <c r="G65" s="345">
        <v>93.1</v>
      </c>
      <c r="H65" s="345">
        <v>90.9</v>
      </c>
      <c r="I65" s="345">
        <v>97.8</v>
      </c>
      <c r="J65" s="345">
        <v>288.2</v>
      </c>
      <c r="K65" s="345">
        <v>331.3</v>
      </c>
      <c r="L65" s="345">
        <v>96</v>
      </c>
      <c r="M65" s="345">
        <v>48.4</v>
      </c>
      <c r="N65" s="343"/>
      <c r="O65" s="343">
        <v>3885</v>
      </c>
      <c r="P65" s="345">
        <v>66.8</v>
      </c>
      <c r="Q65" s="345">
        <v>56.6</v>
      </c>
      <c r="R65" s="345">
        <v>94.9</v>
      </c>
      <c r="S65" s="345">
        <v>93.2</v>
      </c>
      <c r="T65" s="345">
        <v>98.7</v>
      </c>
      <c r="U65" s="345">
        <v>317.8</v>
      </c>
      <c r="V65" s="345">
        <v>375.7</v>
      </c>
      <c r="W65" s="345">
        <v>97</v>
      </c>
      <c r="X65" s="345">
        <v>58.6</v>
      </c>
      <c r="Y65" s="343"/>
      <c r="Z65" s="343">
        <v>7809</v>
      </c>
      <c r="AA65" s="345">
        <v>60.7</v>
      </c>
      <c r="AB65" s="345">
        <v>51</v>
      </c>
      <c r="AC65" s="345">
        <v>94</v>
      </c>
      <c r="AD65" s="345">
        <v>92</v>
      </c>
      <c r="AE65" s="345">
        <v>98.3</v>
      </c>
      <c r="AF65" s="345">
        <v>302.89999999999998</v>
      </c>
      <c r="AG65" s="345">
        <v>353.4</v>
      </c>
      <c r="AH65" s="345">
        <v>96.5</v>
      </c>
      <c r="AI65" s="345">
        <v>53.5</v>
      </c>
    </row>
    <row r="66" spans="2:35" x14ac:dyDescent="0.2">
      <c r="B66" s="343" t="s">
        <v>244</v>
      </c>
      <c r="C66" s="343"/>
      <c r="D66" s="343">
        <v>1370</v>
      </c>
      <c r="E66" s="345">
        <v>44.2</v>
      </c>
      <c r="F66" s="345">
        <v>37.200000000000003</v>
      </c>
      <c r="G66" s="345">
        <v>83.9</v>
      </c>
      <c r="H66" s="345">
        <v>82.3</v>
      </c>
      <c r="I66" s="345">
        <v>95.3</v>
      </c>
      <c r="J66" s="345">
        <v>254.1</v>
      </c>
      <c r="K66" s="345">
        <v>290.3</v>
      </c>
      <c r="L66" s="345">
        <v>90</v>
      </c>
      <c r="M66" s="345">
        <v>41.6</v>
      </c>
      <c r="N66" s="343"/>
      <c r="O66" s="343">
        <v>1339</v>
      </c>
      <c r="P66" s="345">
        <v>55.9</v>
      </c>
      <c r="Q66" s="345">
        <v>49.5</v>
      </c>
      <c r="R66" s="345">
        <v>88.5</v>
      </c>
      <c r="S66" s="345">
        <v>85.1</v>
      </c>
      <c r="T66" s="345">
        <v>97.9</v>
      </c>
      <c r="U66" s="345">
        <v>284.89999999999998</v>
      </c>
      <c r="V66" s="345">
        <v>330.3</v>
      </c>
      <c r="W66" s="345">
        <v>92.9</v>
      </c>
      <c r="X66" s="345">
        <v>52.7</v>
      </c>
      <c r="Y66" s="343"/>
      <c r="Z66" s="343">
        <v>2709</v>
      </c>
      <c r="AA66" s="345">
        <v>50</v>
      </c>
      <c r="AB66" s="345">
        <v>43.3</v>
      </c>
      <c r="AC66" s="345">
        <v>86.2</v>
      </c>
      <c r="AD66" s="345">
        <v>83.7</v>
      </c>
      <c r="AE66" s="345">
        <v>96.6</v>
      </c>
      <c r="AF66" s="345">
        <v>269.3</v>
      </c>
      <c r="AG66" s="345">
        <v>310.10000000000002</v>
      </c>
      <c r="AH66" s="345">
        <v>91.4</v>
      </c>
      <c r="AI66" s="345">
        <v>47.1</v>
      </c>
    </row>
    <row r="67" spans="2:35" x14ac:dyDescent="0.2">
      <c r="B67" s="343" t="s">
        <v>246</v>
      </c>
      <c r="C67" s="343"/>
      <c r="D67" s="343">
        <v>4283</v>
      </c>
      <c r="E67" s="345">
        <v>59.3</v>
      </c>
      <c r="F67" s="345">
        <v>51.1</v>
      </c>
      <c r="G67" s="345">
        <v>92.8</v>
      </c>
      <c r="H67" s="345">
        <v>89.9</v>
      </c>
      <c r="I67" s="345">
        <v>98.4</v>
      </c>
      <c r="J67" s="345">
        <v>295.7</v>
      </c>
      <c r="K67" s="345">
        <v>342.4</v>
      </c>
      <c r="L67" s="345">
        <v>94.8</v>
      </c>
      <c r="M67" s="345">
        <v>53.9</v>
      </c>
      <c r="N67" s="343"/>
      <c r="O67" s="343">
        <v>4107</v>
      </c>
      <c r="P67" s="345">
        <v>72</v>
      </c>
      <c r="Q67" s="345">
        <v>63.6</v>
      </c>
      <c r="R67" s="345">
        <v>95.7</v>
      </c>
      <c r="S67" s="345">
        <v>93.4</v>
      </c>
      <c r="T67" s="345">
        <v>99.3</v>
      </c>
      <c r="U67" s="345">
        <v>323.89999999999998</v>
      </c>
      <c r="V67" s="345">
        <v>384.8</v>
      </c>
      <c r="W67" s="345">
        <v>96.9</v>
      </c>
      <c r="X67" s="345">
        <v>65.900000000000006</v>
      </c>
      <c r="Y67" s="343"/>
      <c r="Z67" s="343">
        <v>8390</v>
      </c>
      <c r="AA67" s="345">
        <v>65.5</v>
      </c>
      <c r="AB67" s="345">
        <v>57.2</v>
      </c>
      <c r="AC67" s="345">
        <v>94.2</v>
      </c>
      <c r="AD67" s="345">
        <v>91.6</v>
      </c>
      <c r="AE67" s="345">
        <v>98.8</v>
      </c>
      <c r="AF67" s="345">
        <v>309.5</v>
      </c>
      <c r="AG67" s="345">
        <v>363.2</v>
      </c>
      <c r="AH67" s="345">
        <v>95.8</v>
      </c>
      <c r="AI67" s="345">
        <v>59.8</v>
      </c>
    </row>
    <row r="68" spans="2:35" x14ac:dyDescent="0.2">
      <c r="B68" s="343" t="s">
        <v>248</v>
      </c>
      <c r="C68" s="343"/>
      <c r="D68" s="343">
        <v>236</v>
      </c>
      <c r="E68" s="345">
        <v>61.4</v>
      </c>
      <c r="F68" s="345">
        <v>54.7</v>
      </c>
      <c r="G68" s="345">
        <v>93.6</v>
      </c>
      <c r="H68" s="345">
        <v>92.8</v>
      </c>
      <c r="I68" s="345">
        <v>100</v>
      </c>
      <c r="J68" s="345">
        <v>303.8</v>
      </c>
      <c r="K68" s="345">
        <v>334.4</v>
      </c>
      <c r="L68" s="345">
        <v>98.3</v>
      </c>
      <c r="M68" s="345">
        <v>58.5</v>
      </c>
      <c r="N68" s="343"/>
      <c r="O68" s="343">
        <v>229</v>
      </c>
      <c r="P68" s="345">
        <v>73.400000000000006</v>
      </c>
      <c r="Q68" s="345">
        <v>69.400000000000006</v>
      </c>
      <c r="R68" s="345">
        <v>95.2</v>
      </c>
      <c r="S68" s="345">
        <v>93.9</v>
      </c>
      <c r="T68" s="345">
        <v>100</v>
      </c>
      <c r="U68" s="345">
        <v>330.1</v>
      </c>
      <c r="V68" s="345">
        <v>370</v>
      </c>
      <c r="W68" s="345">
        <v>98.3</v>
      </c>
      <c r="X68" s="345">
        <v>72.099999999999994</v>
      </c>
      <c r="Y68" s="343"/>
      <c r="Z68" s="343">
        <v>465</v>
      </c>
      <c r="AA68" s="345">
        <v>67.3</v>
      </c>
      <c r="AB68" s="345">
        <v>61.9</v>
      </c>
      <c r="AC68" s="345">
        <v>94.4</v>
      </c>
      <c r="AD68" s="345">
        <v>93.3</v>
      </c>
      <c r="AE68" s="345">
        <v>100</v>
      </c>
      <c r="AF68" s="345">
        <v>316.8</v>
      </c>
      <c r="AG68" s="345">
        <v>351.9</v>
      </c>
      <c r="AH68" s="345">
        <v>98.3</v>
      </c>
      <c r="AI68" s="345">
        <v>65.2</v>
      </c>
    </row>
    <row r="69" spans="2:35" x14ac:dyDescent="0.2">
      <c r="B69" s="343" t="s">
        <v>570</v>
      </c>
      <c r="C69" s="343"/>
      <c r="D69" s="343">
        <v>31781</v>
      </c>
      <c r="E69" s="345">
        <v>58.2</v>
      </c>
      <c r="F69" s="345">
        <v>49.5</v>
      </c>
      <c r="G69" s="345">
        <v>91.5</v>
      </c>
      <c r="H69" s="345">
        <v>88.4</v>
      </c>
      <c r="I69" s="345">
        <v>97.6</v>
      </c>
      <c r="J69" s="345">
        <v>291.89999999999998</v>
      </c>
      <c r="K69" s="345">
        <v>338.4</v>
      </c>
      <c r="L69" s="345">
        <v>94.2</v>
      </c>
      <c r="M69" s="345">
        <v>52.3</v>
      </c>
      <c r="N69" s="343"/>
      <c r="O69" s="343">
        <v>30595</v>
      </c>
      <c r="P69" s="345">
        <v>69.5</v>
      </c>
      <c r="Q69" s="345">
        <v>59.2</v>
      </c>
      <c r="R69" s="345">
        <v>94.8</v>
      </c>
      <c r="S69" s="345">
        <v>91.7</v>
      </c>
      <c r="T69" s="345">
        <v>98.8</v>
      </c>
      <c r="U69" s="345">
        <v>320.2</v>
      </c>
      <c r="V69" s="345">
        <v>378.9</v>
      </c>
      <c r="W69" s="345">
        <v>96.3</v>
      </c>
      <c r="X69" s="345">
        <v>60.9</v>
      </c>
      <c r="Y69" s="343"/>
      <c r="Z69" s="343">
        <v>62376</v>
      </c>
      <c r="AA69" s="345">
        <v>63.8</v>
      </c>
      <c r="AB69" s="345">
        <v>54.2</v>
      </c>
      <c r="AC69" s="345">
        <v>93.1</v>
      </c>
      <c r="AD69" s="345">
        <v>90</v>
      </c>
      <c r="AE69" s="345">
        <v>98.2</v>
      </c>
      <c r="AF69" s="345">
        <v>305.8</v>
      </c>
      <c r="AG69" s="345">
        <v>358.3</v>
      </c>
      <c r="AH69" s="345">
        <v>95.2</v>
      </c>
      <c r="AI69" s="345">
        <v>56.5</v>
      </c>
    </row>
    <row r="70" spans="2:35" x14ac:dyDescent="0.2">
      <c r="B70" s="343" t="s">
        <v>251</v>
      </c>
      <c r="C70" s="343"/>
      <c r="D70" s="343">
        <v>6076</v>
      </c>
      <c r="E70" s="345">
        <v>58.2</v>
      </c>
      <c r="F70" s="345">
        <v>50.4</v>
      </c>
      <c r="G70" s="345">
        <v>91.4</v>
      </c>
      <c r="H70" s="345">
        <v>88.5</v>
      </c>
      <c r="I70" s="345">
        <v>97</v>
      </c>
      <c r="J70" s="345">
        <v>292.2</v>
      </c>
      <c r="K70" s="345">
        <v>337.3</v>
      </c>
      <c r="L70" s="345">
        <v>94.1</v>
      </c>
      <c r="M70" s="345">
        <v>53.3</v>
      </c>
      <c r="N70" s="343"/>
      <c r="O70" s="343">
        <v>6079</v>
      </c>
      <c r="P70" s="345">
        <v>69.599999999999994</v>
      </c>
      <c r="Q70" s="345">
        <v>60</v>
      </c>
      <c r="R70" s="345">
        <v>95.5</v>
      </c>
      <c r="S70" s="345">
        <v>92.8</v>
      </c>
      <c r="T70" s="345">
        <v>98.7</v>
      </c>
      <c r="U70" s="345">
        <v>323.60000000000002</v>
      </c>
      <c r="V70" s="345">
        <v>388</v>
      </c>
      <c r="W70" s="345">
        <v>96.9</v>
      </c>
      <c r="X70" s="345">
        <v>61.8</v>
      </c>
      <c r="Y70" s="343"/>
      <c r="Z70" s="343">
        <v>12155</v>
      </c>
      <c r="AA70" s="345">
        <v>63.9</v>
      </c>
      <c r="AB70" s="345">
        <v>55.2</v>
      </c>
      <c r="AC70" s="345">
        <v>93.5</v>
      </c>
      <c r="AD70" s="345">
        <v>90.7</v>
      </c>
      <c r="AE70" s="345">
        <v>97.8</v>
      </c>
      <c r="AF70" s="345">
        <v>307.89999999999998</v>
      </c>
      <c r="AG70" s="345">
        <v>362.6</v>
      </c>
      <c r="AH70" s="345">
        <v>95.5</v>
      </c>
      <c r="AI70" s="345">
        <v>57.6</v>
      </c>
    </row>
    <row r="71" spans="2:35" x14ac:dyDescent="0.2">
      <c r="B71" s="343" t="s">
        <v>253</v>
      </c>
      <c r="C71" s="343"/>
      <c r="D71" s="343">
        <v>1744</v>
      </c>
      <c r="E71" s="345">
        <v>55.4</v>
      </c>
      <c r="F71" s="345">
        <v>45.9</v>
      </c>
      <c r="G71" s="345">
        <v>91.9</v>
      </c>
      <c r="H71" s="345">
        <v>84.9</v>
      </c>
      <c r="I71" s="345">
        <v>97.9</v>
      </c>
      <c r="J71" s="345">
        <v>287.7</v>
      </c>
      <c r="K71" s="345">
        <v>331.1</v>
      </c>
      <c r="L71" s="345">
        <v>89.4</v>
      </c>
      <c r="M71" s="345">
        <v>49.1</v>
      </c>
      <c r="N71" s="343"/>
      <c r="O71" s="343">
        <v>1697</v>
      </c>
      <c r="P71" s="345">
        <v>66.2</v>
      </c>
      <c r="Q71" s="345">
        <v>55.2</v>
      </c>
      <c r="R71" s="345">
        <v>94.6</v>
      </c>
      <c r="S71" s="345">
        <v>87.3</v>
      </c>
      <c r="T71" s="345">
        <v>98.4</v>
      </c>
      <c r="U71" s="345">
        <v>311</v>
      </c>
      <c r="V71" s="345">
        <v>360.2</v>
      </c>
      <c r="W71" s="345">
        <v>91.6</v>
      </c>
      <c r="X71" s="345">
        <v>57</v>
      </c>
      <c r="Y71" s="343"/>
      <c r="Z71" s="343">
        <v>3441</v>
      </c>
      <c r="AA71" s="345">
        <v>60.7</v>
      </c>
      <c r="AB71" s="345">
        <v>50.5</v>
      </c>
      <c r="AC71" s="345">
        <v>93.2</v>
      </c>
      <c r="AD71" s="345">
        <v>86.1</v>
      </c>
      <c r="AE71" s="345">
        <v>98.1</v>
      </c>
      <c r="AF71" s="345">
        <v>299.2</v>
      </c>
      <c r="AG71" s="345">
        <v>345.5</v>
      </c>
      <c r="AH71" s="345">
        <v>90.5</v>
      </c>
      <c r="AI71" s="345">
        <v>53</v>
      </c>
    </row>
    <row r="72" spans="2:35" x14ac:dyDescent="0.2">
      <c r="B72" s="343" t="s">
        <v>255</v>
      </c>
      <c r="C72" s="343"/>
      <c r="D72" s="343">
        <v>1877</v>
      </c>
      <c r="E72" s="345">
        <v>56.8</v>
      </c>
      <c r="F72" s="345">
        <v>48.5</v>
      </c>
      <c r="G72" s="345">
        <v>92.9</v>
      </c>
      <c r="H72" s="345">
        <v>90.6</v>
      </c>
      <c r="I72" s="345">
        <v>98.9</v>
      </c>
      <c r="J72" s="345">
        <v>292.5</v>
      </c>
      <c r="K72" s="345">
        <v>330.9</v>
      </c>
      <c r="L72" s="345">
        <v>96.5</v>
      </c>
      <c r="M72" s="345">
        <v>52.4</v>
      </c>
      <c r="N72" s="343"/>
      <c r="O72" s="343">
        <v>1860</v>
      </c>
      <c r="P72" s="345">
        <v>67.8</v>
      </c>
      <c r="Q72" s="345">
        <v>56.8</v>
      </c>
      <c r="R72" s="345">
        <v>95.6</v>
      </c>
      <c r="S72" s="345">
        <v>92.6</v>
      </c>
      <c r="T72" s="345">
        <v>99.4</v>
      </c>
      <c r="U72" s="345">
        <v>318.2</v>
      </c>
      <c r="V72" s="345">
        <v>368.4</v>
      </c>
      <c r="W72" s="345">
        <v>97.5</v>
      </c>
      <c r="X72" s="345">
        <v>58.4</v>
      </c>
      <c r="Y72" s="343"/>
      <c r="Z72" s="343">
        <v>3737</v>
      </c>
      <c r="AA72" s="345">
        <v>62.3</v>
      </c>
      <c r="AB72" s="345">
        <v>52.7</v>
      </c>
      <c r="AC72" s="345">
        <v>94.2</v>
      </c>
      <c r="AD72" s="345">
        <v>91.6</v>
      </c>
      <c r="AE72" s="345">
        <v>99.1</v>
      </c>
      <c r="AF72" s="345">
        <v>305.3</v>
      </c>
      <c r="AG72" s="345">
        <v>349.5</v>
      </c>
      <c r="AH72" s="345">
        <v>97</v>
      </c>
      <c r="AI72" s="345">
        <v>55.4</v>
      </c>
    </row>
    <row r="73" spans="2:35" x14ac:dyDescent="0.2">
      <c r="B73" s="343" t="s">
        <v>467</v>
      </c>
      <c r="C73" s="343"/>
      <c r="D73" s="343">
        <v>936</v>
      </c>
      <c r="E73" s="345">
        <v>61.4</v>
      </c>
      <c r="F73" s="345">
        <v>51.2</v>
      </c>
      <c r="G73" s="345">
        <v>93.5</v>
      </c>
      <c r="H73" s="345">
        <v>91.8</v>
      </c>
      <c r="I73" s="345">
        <v>98</v>
      </c>
      <c r="J73" s="345">
        <v>302</v>
      </c>
      <c r="K73" s="345">
        <v>347.5</v>
      </c>
      <c r="L73" s="345">
        <v>95.6</v>
      </c>
      <c r="M73" s="345">
        <v>52.8</v>
      </c>
      <c r="N73" s="343"/>
      <c r="O73" s="343">
        <v>893</v>
      </c>
      <c r="P73" s="345">
        <v>72.2</v>
      </c>
      <c r="Q73" s="345">
        <v>64.599999999999994</v>
      </c>
      <c r="R73" s="345">
        <v>95.5</v>
      </c>
      <c r="S73" s="345">
        <v>94.2</v>
      </c>
      <c r="T73" s="345">
        <v>98.9</v>
      </c>
      <c r="U73" s="345">
        <v>328.9</v>
      </c>
      <c r="V73" s="345">
        <v>389.3</v>
      </c>
      <c r="W73" s="345">
        <v>97.4</v>
      </c>
      <c r="X73" s="345">
        <v>67</v>
      </c>
      <c r="Y73" s="343"/>
      <c r="Z73" s="343">
        <v>1829</v>
      </c>
      <c r="AA73" s="345">
        <v>66.7</v>
      </c>
      <c r="AB73" s="345">
        <v>57.7</v>
      </c>
      <c r="AC73" s="345">
        <v>94.5</v>
      </c>
      <c r="AD73" s="345">
        <v>92.9</v>
      </c>
      <c r="AE73" s="345">
        <v>98.4</v>
      </c>
      <c r="AF73" s="345">
        <v>315.10000000000002</v>
      </c>
      <c r="AG73" s="345">
        <v>367.9</v>
      </c>
      <c r="AH73" s="345">
        <v>96.5</v>
      </c>
      <c r="AI73" s="345">
        <v>59.7</v>
      </c>
    </row>
    <row r="74" spans="2:35" x14ac:dyDescent="0.2">
      <c r="B74" s="343" t="s">
        <v>258</v>
      </c>
      <c r="C74" s="343"/>
      <c r="D74" s="343">
        <v>1880</v>
      </c>
      <c r="E74" s="345">
        <v>52.1</v>
      </c>
      <c r="F74" s="345">
        <v>45.3</v>
      </c>
      <c r="G74" s="345">
        <v>88.7</v>
      </c>
      <c r="H74" s="345">
        <v>86</v>
      </c>
      <c r="I74" s="345">
        <v>97.2</v>
      </c>
      <c r="J74" s="345">
        <v>270</v>
      </c>
      <c r="K74" s="345">
        <v>307.3</v>
      </c>
      <c r="L74" s="345">
        <v>95.3</v>
      </c>
      <c r="M74" s="345">
        <v>49.6</v>
      </c>
      <c r="N74" s="343"/>
      <c r="O74" s="343">
        <v>1700</v>
      </c>
      <c r="P74" s="345">
        <v>65.400000000000006</v>
      </c>
      <c r="Q74" s="345">
        <v>54.8</v>
      </c>
      <c r="R74" s="345">
        <v>94.9</v>
      </c>
      <c r="S74" s="345">
        <v>91.2</v>
      </c>
      <c r="T74" s="345">
        <v>98.7</v>
      </c>
      <c r="U74" s="345">
        <v>305.5</v>
      </c>
      <c r="V74" s="345">
        <v>358.9</v>
      </c>
      <c r="W74" s="345">
        <v>96.7</v>
      </c>
      <c r="X74" s="345">
        <v>57.2</v>
      </c>
      <c r="Y74" s="343"/>
      <c r="Z74" s="343">
        <v>3580</v>
      </c>
      <c r="AA74" s="345">
        <v>58.4</v>
      </c>
      <c r="AB74" s="345">
        <v>49.8</v>
      </c>
      <c r="AC74" s="345">
        <v>91.6</v>
      </c>
      <c r="AD74" s="345">
        <v>88.5</v>
      </c>
      <c r="AE74" s="345">
        <v>97.9</v>
      </c>
      <c r="AF74" s="345">
        <v>286.8</v>
      </c>
      <c r="AG74" s="345">
        <v>331.8</v>
      </c>
      <c r="AH74" s="345">
        <v>95.9</v>
      </c>
      <c r="AI74" s="345">
        <v>53.2</v>
      </c>
    </row>
    <row r="75" spans="2:35" x14ac:dyDescent="0.2">
      <c r="B75" s="343" t="s">
        <v>260</v>
      </c>
      <c r="C75" s="343"/>
      <c r="D75" s="343">
        <v>1557</v>
      </c>
      <c r="E75" s="345">
        <v>60.1</v>
      </c>
      <c r="F75" s="345">
        <v>50.6</v>
      </c>
      <c r="G75" s="345">
        <v>95.2</v>
      </c>
      <c r="H75" s="345">
        <v>92</v>
      </c>
      <c r="I75" s="345">
        <v>99</v>
      </c>
      <c r="J75" s="345">
        <v>300.7</v>
      </c>
      <c r="K75" s="345">
        <v>344.8</v>
      </c>
      <c r="L75" s="345">
        <v>95.7</v>
      </c>
      <c r="M75" s="345">
        <v>52.5</v>
      </c>
      <c r="N75" s="343"/>
      <c r="O75" s="343">
        <v>1532</v>
      </c>
      <c r="P75" s="345">
        <v>72.2</v>
      </c>
      <c r="Q75" s="345">
        <v>60.8</v>
      </c>
      <c r="R75" s="345">
        <v>96.6</v>
      </c>
      <c r="S75" s="345">
        <v>93.5</v>
      </c>
      <c r="T75" s="345">
        <v>99.5</v>
      </c>
      <c r="U75" s="345">
        <v>325</v>
      </c>
      <c r="V75" s="345">
        <v>382.5</v>
      </c>
      <c r="W75" s="345">
        <v>97.2</v>
      </c>
      <c r="X75" s="345">
        <v>62.1</v>
      </c>
      <c r="Y75" s="343"/>
      <c r="Z75" s="343">
        <v>3089</v>
      </c>
      <c r="AA75" s="345">
        <v>66.099999999999994</v>
      </c>
      <c r="AB75" s="345">
        <v>55.6</v>
      </c>
      <c r="AC75" s="345">
        <v>95.9</v>
      </c>
      <c r="AD75" s="345">
        <v>92.7</v>
      </c>
      <c r="AE75" s="345">
        <v>99.3</v>
      </c>
      <c r="AF75" s="345">
        <v>312.7</v>
      </c>
      <c r="AG75" s="345">
        <v>363.5</v>
      </c>
      <c r="AH75" s="345">
        <v>96.4</v>
      </c>
      <c r="AI75" s="345">
        <v>57.3</v>
      </c>
    </row>
    <row r="76" spans="2:35" x14ac:dyDescent="0.2">
      <c r="B76" s="343" t="s">
        <v>262</v>
      </c>
      <c r="C76" s="343"/>
      <c r="D76" s="343">
        <v>1510</v>
      </c>
      <c r="E76" s="345">
        <v>64</v>
      </c>
      <c r="F76" s="345">
        <v>57</v>
      </c>
      <c r="G76" s="345">
        <v>90.3</v>
      </c>
      <c r="H76" s="345">
        <v>85.7</v>
      </c>
      <c r="I76" s="345">
        <v>98.5</v>
      </c>
      <c r="J76" s="345">
        <v>303.60000000000002</v>
      </c>
      <c r="K76" s="345">
        <v>365.8</v>
      </c>
      <c r="L76" s="345">
        <v>92.8</v>
      </c>
      <c r="M76" s="345">
        <v>59.6</v>
      </c>
      <c r="N76" s="343"/>
      <c r="O76" s="343">
        <v>1475</v>
      </c>
      <c r="P76" s="345">
        <v>72.900000000000006</v>
      </c>
      <c r="Q76" s="345">
        <v>63.9</v>
      </c>
      <c r="R76" s="345">
        <v>92.3</v>
      </c>
      <c r="S76" s="345">
        <v>89.2</v>
      </c>
      <c r="T76" s="345">
        <v>99.1</v>
      </c>
      <c r="U76" s="345">
        <v>326.60000000000002</v>
      </c>
      <c r="V76" s="345">
        <v>398.7</v>
      </c>
      <c r="W76" s="345">
        <v>96.2</v>
      </c>
      <c r="X76" s="345">
        <v>65.2</v>
      </c>
      <c r="Y76" s="343"/>
      <c r="Z76" s="343">
        <v>2985</v>
      </c>
      <c r="AA76" s="345">
        <v>68.400000000000006</v>
      </c>
      <c r="AB76" s="345">
        <v>60.4</v>
      </c>
      <c r="AC76" s="345">
        <v>91.3</v>
      </c>
      <c r="AD76" s="345">
        <v>87.4</v>
      </c>
      <c r="AE76" s="345">
        <v>98.8</v>
      </c>
      <c r="AF76" s="345">
        <v>315</v>
      </c>
      <c r="AG76" s="345">
        <v>382.1</v>
      </c>
      <c r="AH76" s="345">
        <v>94.5</v>
      </c>
      <c r="AI76" s="345">
        <v>62.3</v>
      </c>
    </row>
    <row r="77" spans="2:35" x14ac:dyDescent="0.2">
      <c r="B77" s="343" t="s">
        <v>264</v>
      </c>
      <c r="C77" s="343"/>
      <c r="D77" s="343">
        <v>4839</v>
      </c>
      <c r="E77" s="345">
        <v>57.9</v>
      </c>
      <c r="F77" s="345">
        <v>48.4</v>
      </c>
      <c r="G77" s="345">
        <v>92.3</v>
      </c>
      <c r="H77" s="345">
        <v>90.6</v>
      </c>
      <c r="I77" s="345">
        <v>97.3</v>
      </c>
      <c r="J77" s="345">
        <v>292.5</v>
      </c>
      <c r="K77" s="345">
        <v>342.5</v>
      </c>
      <c r="L77" s="345">
        <v>95.1</v>
      </c>
      <c r="M77" s="345">
        <v>50.8</v>
      </c>
      <c r="N77" s="343"/>
      <c r="O77" s="343">
        <v>4475</v>
      </c>
      <c r="P77" s="345">
        <v>71.3</v>
      </c>
      <c r="Q77" s="345">
        <v>60.8</v>
      </c>
      <c r="R77" s="345">
        <v>95.9</v>
      </c>
      <c r="S77" s="345">
        <v>93.8</v>
      </c>
      <c r="T77" s="345">
        <v>98.6</v>
      </c>
      <c r="U77" s="345">
        <v>324.2</v>
      </c>
      <c r="V77" s="345">
        <v>389.9</v>
      </c>
      <c r="W77" s="345">
        <v>97.1</v>
      </c>
      <c r="X77" s="345">
        <v>62.2</v>
      </c>
      <c r="Y77" s="343"/>
      <c r="Z77" s="343">
        <v>9314</v>
      </c>
      <c r="AA77" s="345">
        <v>64.3</v>
      </c>
      <c r="AB77" s="345">
        <v>54.4</v>
      </c>
      <c r="AC77" s="345">
        <v>94</v>
      </c>
      <c r="AD77" s="345">
        <v>92.1</v>
      </c>
      <c r="AE77" s="345">
        <v>97.9</v>
      </c>
      <c r="AF77" s="345">
        <v>307.7</v>
      </c>
      <c r="AG77" s="345">
        <v>365.3</v>
      </c>
      <c r="AH77" s="345">
        <v>96.1</v>
      </c>
      <c r="AI77" s="345">
        <v>56.3</v>
      </c>
    </row>
    <row r="78" spans="2:35" x14ac:dyDescent="0.2">
      <c r="B78" s="343" t="s">
        <v>266</v>
      </c>
      <c r="C78" s="343"/>
      <c r="D78" s="343">
        <v>1243</v>
      </c>
      <c r="E78" s="345">
        <v>51.1</v>
      </c>
      <c r="F78" s="345">
        <v>44.7</v>
      </c>
      <c r="G78" s="345">
        <v>87.4</v>
      </c>
      <c r="H78" s="345">
        <v>85.5</v>
      </c>
      <c r="I78" s="345">
        <v>96.2</v>
      </c>
      <c r="J78" s="345">
        <v>265.60000000000002</v>
      </c>
      <c r="K78" s="345">
        <v>292.89999999999998</v>
      </c>
      <c r="L78" s="345">
        <v>95</v>
      </c>
      <c r="M78" s="345">
        <v>47.5</v>
      </c>
      <c r="N78" s="343"/>
      <c r="O78" s="343">
        <v>1196</v>
      </c>
      <c r="P78" s="345">
        <v>61.6</v>
      </c>
      <c r="Q78" s="345">
        <v>53.9</v>
      </c>
      <c r="R78" s="345">
        <v>93.8</v>
      </c>
      <c r="S78" s="345">
        <v>90.5</v>
      </c>
      <c r="T78" s="345">
        <v>98.9</v>
      </c>
      <c r="U78" s="345">
        <v>299.89999999999998</v>
      </c>
      <c r="V78" s="345">
        <v>337.9</v>
      </c>
      <c r="W78" s="345">
        <v>98.2</v>
      </c>
      <c r="X78" s="345">
        <v>56.5</v>
      </c>
      <c r="Y78" s="343"/>
      <c r="Z78" s="343">
        <v>2439</v>
      </c>
      <c r="AA78" s="345">
        <v>56.3</v>
      </c>
      <c r="AB78" s="345">
        <v>49.2</v>
      </c>
      <c r="AC78" s="345">
        <v>90.6</v>
      </c>
      <c r="AD78" s="345">
        <v>87.9</v>
      </c>
      <c r="AE78" s="345">
        <v>97.5</v>
      </c>
      <c r="AF78" s="345">
        <v>282.39999999999998</v>
      </c>
      <c r="AG78" s="345">
        <v>314.89999999999998</v>
      </c>
      <c r="AH78" s="345">
        <v>96.6</v>
      </c>
      <c r="AI78" s="345">
        <v>51.9</v>
      </c>
    </row>
    <row r="79" spans="2:35" x14ac:dyDescent="0.2">
      <c r="B79" s="343" t="s">
        <v>268</v>
      </c>
      <c r="C79" s="343"/>
      <c r="D79" s="343">
        <v>1104</v>
      </c>
      <c r="E79" s="345">
        <v>57</v>
      </c>
      <c r="F79" s="345">
        <v>49.4</v>
      </c>
      <c r="G79" s="345">
        <v>88.1</v>
      </c>
      <c r="H79" s="345">
        <v>86.3</v>
      </c>
      <c r="I79" s="345">
        <v>98.7</v>
      </c>
      <c r="J79" s="345">
        <v>290.3</v>
      </c>
      <c r="K79" s="345">
        <v>340.3</v>
      </c>
      <c r="L79" s="345">
        <v>96.6</v>
      </c>
      <c r="M79" s="345">
        <v>51.4</v>
      </c>
      <c r="N79" s="343"/>
      <c r="O79" s="343">
        <v>955</v>
      </c>
      <c r="P79" s="345">
        <v>63.1</v>
      </c>
      <c r="Q79" s="345">
        <v>53.4</v>
      </c>
      <c r="R79" s="345">
        <v>91</v>
      </c>
      <c r="S79" s="345">
        <v>89.2</v>
      </c>
      <c r="T79" s="345">
        <v>99.1</v>
      </c>
      <c r="U79" s="345">
        <v>305.3</v>
      </c>
      <c r="V79" s="345">
        <v>359.4</v>
      </c>
      <c r="W79" s="345">
        <v>97.3</v>
      </c>
      <c r="X79" s="345">
        <v>55.6</v>
      </c>
      <c r="Y79" s="343"/>
      <c r="Z79" s="343">
        <v>2059</v>
      </c>
      <c r="AA79" s="345">
        <v>59.8</v>
      </c>
      <c r="AB79" s="345">
        <v>51.2</v>
      </c>
      <c r="AC79" s="345">
        <v>89.5</v>
      </c>
      <c r="AD79" s="345">
        <v>87.7</v>
      </c>
      <c r="AE79" s="345">
        <v>98.9</v>
      </c>
      <c r="AF79" s="345">
        <v>297.3</v>
      </c>
      <c r="AG79" s="345">
        <v>349.2</v>
      </c>
      <c r="AH79" s="345">
        <v>96.9</v>
      </c>
      <c r="AI79" s="345">
        <v>53.4</v>
      </c>
    </row>
    <row r="80" spans="2:35" x14ac:dyDescent="0.2">
      <c r="B80" s="343" t="s">
        <v>270</v>
      </c>
      <c r="C80" s="343"/>
      <c r="D80" s="343">
        <v>1726</v>
      </c>
      <c r="E80" s="345">
        <v>53.1</v>
      </c>
      <c r="F80" s="345">
        <v>43.6</v>
      </c>
      <c r="G80" s="345">
        <v>89</v>
      </c>
      <c r="H80" s="345">
        <v>85.6</v>
      </c>
      <c r="I80" s="345">
        <v>97.3</v>
      </c>
      <c r="J80" s="345">
        <v>280.39999999999998</v>
      </c>
      <c r="K80" s="345">
        <v>323.3</v>
      </c>
      <c r="L80" s="345">
        <v>93.8</v>
      </c>
      <c r="M80" s="345">
        <v>46.6</v>
      </c>
      <c r="N80" s="343"/>
      <c r="O80" s="343">
        <v>1678</v>
      </c>
      <c r="P80" s="345">
        <v>64</v>
      </c>
      <c r="Q80" s="345">
        <v>53.2</v>
      </c>
      <c r="R80" s="345">
        <v>92.8</v>
      </c>
      <c r="S80" s="345">
        <v>89.3</v>
      </c>
      <c r="T80" s="345">
        <v>98.9</v>
      </c>
      <c r="U80" s="345">
        <v>305.8</v>
      </c>
      <c r="V80" s="345">
        <v>356.6</v>
      </c>
      <c r="W80" s="345">
        <v>96.9</v>
      </c>
      <c r="X80" s="345">
        <v>55</v>
      </c>
      <c r="Y80" s="343"/>
      <c r="Z80" s="343">
        <v>3404</v>
      </c>
      <c r="AA80" s="345">
        <v>58.5</v>
      </c>
      <c r="AB80" s="345">
        <v>48.3</v>
      </c>
      <c r="AC80" s="345">
        <v>90.9</v>
      </c>
      <c r="AD80" s="345">
        <v>87.4</v>
      </c>
      <c r="AE80" s="345">
        <v>98.1</v>
      </c>
      <c r="AF80" s="345">
        <v>292.89999999999998</v>
      </c>
      <c r="AG80" s="345">
        <v>339.7</v>
      </c>
      <c r="AH80" s="345">
        <v>95.3</v>
      </c>
      <c r="AI80" s="345">
        <v>50.7</v>
      </c>
    </row>
    <row r="81" spans="2:35" x14ac:dyDescent="0.2">
      <c r="B81" s="343" t="s">
        <v>272</v>
      </c>
      <c r="C81" s="343"/>
      <c r="D81" s="343">
        <v>2983</v>
      </c>
      <c r="E81" s="345">
        <v>66.3</v>
      </c>
      <c r="F81" s="345">
        <v>56.6</v>
      </c>
      <c r="G81" s="345">
        <v>94.9</v>
      </c>
      <c r="H81" s="345">
        <v>91.5</v>
      </c>
      <c r="I81" s="345">
        <v>98.2</v>
      </c>
      <c r="J81" s="345">
        <v>315.3</v>
      </c>
      <c r="K81" s="345">
        <v>378.9</v>
      </c>
      <c r="L81" s="345">
        <v>94.3</v>
      </c>
      <c r="M81" s="345">
        <v>59</v>
      </c>
      <c r="N81" s="343"/>
      <c r="O81" s="343">
        <v>2865</v>
      </c>
      <c r="P81" s="345">
        <v>74.900000000000006</v>
      </c>
      <c r="Q81" s="345">
        <v>63.1</v>
      </c>
      <c r="R81" s="345">
        <v>96.8</v>
      </c>
      <c r="S81" s="345">
        <v>92.8</v>
      </c>
      <c r="T81" s="345">
        <v>99.1</v>
      </c>
      <c r="U81" s="345">
        <v>337.1</v>
      </c>
      <c r="V81" s="345">
        <v>402.7</v>
      </c>
      <c r="W81" s="345">
        <v>94.9</v>
      </c>
      <c r="X81" s="345">
        <v>64.3</v>
      </c>
      <c r="Y81" s="343"/>
      <c r="Z81" s="343">
        <v>5848</v>
      </c>
      <c r="AA81" s="345">
        <v>70.5</v>
      </c>
      <c r="AB81" s="345">
        <v>59.8</v>
      </c>
      <c r="AC81" s="345">
        <v>95.8</v>
      </c>
      <c r="AD81" s="345">
        <v>92.1</v>
      </c>
      <c r="AE81" s="345">
        <v>98.6</v>
      </c>
      <c r="AF81" s="345">
        <v>326</v>
      </c>
      <c r="AG81" s="345">
        <v>390.6</v>
      </c>
      <c r="AH81" s="345">
        <v>94.6</v>
      </c>
      <c r="AI81" s="345">
        <v>61.6</v>
      </c>
    </row>
    <row r="82" spans="2:35" x14ac:dyDescent="0.2">
      <c r="B82" s="343" t="s">
        <v>274</v>
      </c>
      <c r="C82" s="343"/>
      <c r="D82" s="343">
        <v>1266</v>
      </c>
      <c r="E82" s="345">
        <v>50.1</v>
      </c>
      <c r="F82" s="345">
        <v>38.6</v>
      </c>
      <c r="G82" s="345">
        <v>86.1</v>
      </c>
      <c r="H82" s="345">
        <v>76.8</v>
      </c>
      <c r="I82" s="345">
        <v>95.3</v>
      </c>
      <c r="J82" s="345">
        <v>264.2</v>
      </c>
      <c r="K82" s="345">
        <v>294.10000000000002</v>
      </c>
      <c r="L82" s="345">
        <v>84.4</v>
      </c>
      <c r="M82" s="345">
        <v>42.3</v>
      </c>
      <c r="N82" s="343"/>
      <c r="O82" s="343">
        <v>1338</v>
      </c>
      <c r="P82" s="345">
        <v>64.8</v>
      </c>
      <c r="Q82" s="345">
        <v>52.8</v>
      </c>
      <c r="R82" s="345">
        <v>90.1</v>
      </c>
      <c r="S82" s="345">
        <v>83</v>
      </c>
      <c r="T82" s="345">
        <v>97.3</v>
      </c>
      <c r="U82" s="345">
        <v>304.3</v>
      </c>
      <c r="V82" s="345">
        <v>350.1</v>
      </c>
      <c r="W82" s="345">
        <v>89.5</v>
      </c>
      <c r="X82" s="345">
        <v>54.8</v>
      </c>
      <c r="Y82" s="343"/>
      <c r="Z82" s="343">
        <v>2604</v>
      </c>
      <c r="AA82" s="345">
        <v>57.6</v>
      </c>
      <c r="AB82" s="345">
        <v>45.9</v>
      </c>
      <c r="AC82" s="345">
        <v>88.1</v>
      </c>
      <c r="AD82" s="345">
        <v>80</v>
      </c>
      <c r="AE82" s="345">
        <v>96.3</v>
      </c>
      <c r="AF82" s="345">
        <v>284.8</v>
      </c>
      <c r="AG82" s="345">
        <v>322.89999999999998</v>
      </c>
      <c r="AH82" s="345">
        <v>87.1</v>
      </c>
      <c r="AI82" s="345">
        <v>48.7</v>
      </c>
    </row>
    <row r="83" spans="2:35" x14ac:dyDescent="0.2">
      <c r="B83" s="343" t="s">
        <v>276</v>
      </c>
      <c r="C83" s="343"/>
      <c r="D83" s="343">
        <v>3040</v>
      </c>
      <c r="E83" s="345">
        <v>62</v>
      </c>
      <c r="F83" s="345">
        <v>52.6</v>
      </c>
      <c r="G83" s="345">
        <v>92</v>
      </c>
      <c r="H83" s="345">
        <v>90.7</v>
      </c>
      <c r="I83" s="345">
        <v>97.7</v>
      </c>
      <c r="J83" s="345">
        <v>299.10000000000002</v>
      </c>
      <c r="K83" s="345">
        <v>347.6</v>
      </c>
      <c r="L83" s="345">
        <v>96.1</v>
      </c>
      <c r="M83" s="345">
        <v>55.2</v>
      </c>
      <c r="N83" s="343"/>
      <c r="O83" s="343">
        <v>2852</v>
      </c>
      <c r="P83" s="345">
        <v>73.400000000000006</v>
      </c>
      <c r="Q83" s="345">
        <v>63</v>
      </c>
      <c r="R83" s="345">
        <v>94.6</v>
      </c>
      <c r="S83" s="345">
        <v>93.3</v>
      </c>
      <c r="T83" s="345">
        <v>98.9</v>
      </c>
      <c r="U83" s="345">
        <v>326</v>
      </c>
      <c r="V83" s="345">
        <v>383.4</v>
      </c>
      <c r="W83" s="345">
        <v>97.5</v>
      </c>
      <c r="X83" s="345">
        <v>64.7</v>
      </c>
      <c r="Y83" s="343"/>
      <c r="Z83" s="343">
        <v>5892</v>
      </c>
      <c r="AA83" s="345">
        <v>67.5</v>
      </c>
      <c r="AB83" s="345">
        <v>57.6</v>
      </c>
      <c r="AC83" s="345">
        <v>93.3</v>
      </c>
      <c r="AD83" s="345">
        <v>92</v>
      </c>
      <c r="AE83" s="345">
        <v>98.3</v>
      </c>
      <c r="AF83" s="345">
        <v>312.10000000000002</v>
      </c>
      <c r="AG83" s="345">
        <v>364.9</v>
      </c>
      <c r="AH83" s="345">
        <v>96.8</v>
      </c>
      <c r="AI83" s="345">
        <v>59.8</v>
      </c>
    </row>
    <row r="84" spans="2:35" x14ac:dyDescent="0.2">
      <c r="B84" s="343" t="s">
        <v>571</v>
      </c>
      <c r="C84" s="343"/>
      <c r="D84" s="343">
        <v>32456</v>
      </c>
      <c r="E84" s="345">
        <v>59.3</v>
      </c>
      <c r="F84" s="345">
        <v>51.2</v>
      </c>
      <c r="G84" s="345">
        <v>92.2</v>
      </c>
      <c r="H84" s="345">
        <v>90.3</v>
      </c>
      <c r="I84" s="345">
        <v>97.8</v>
      </c>
      <c r="J84" s="345">
        <v>297.3</v>
      </c>
      <c r="K84" s="345">
        <v>347.5</v>
      </c>
      <c r="L84" s="345">
        <v>95.6</v>
      </c>
      <c r="M84" s="345">
        <v>54.4</v>
      </c>
      <c r="N84" s="343"/>
      <c r="O84" s="343">
        <v>31327</v>
      </c>
      <c r="P84" s="345">
        <v>71</v>
      </c>
      <c r="Q84" s="345">
        <v>61.9</v>
      </c>
      <c r="R84" s="345">
        <v>95.2</v>
      </c>
      <c r="S84" s="345">
        <v>93.4</v>
      </c>
      <c r="T84" s="345">
        <v>98.8</v>
      </c>
      <c r="U84" s="345">
        <v>324.8</v>
      </c>
      <c r="V84" s="345">
        <v>385</v>
      </c>
      <c r="W84" s="345">
        <v>97.1</v>
      </c>
      <c r="X84" s="345">
        <v>63.8</v>
      </c>
      <c r="Y84" s="343"/>
      <c r="Z84" s="343">
        <v>63783</v>
      </c>
      <c r="AA84" s="345">
        <v>65.099999999999994</v>
      </c>
      <c r="AB84" s="345">
        <v>56.5</v>
      </c>
      <c r="AC84" s="345">
        <v>93.7</v>
      </c>
      <c r="AD84" s="345">
        <v>91.8</v>
      </c>
      <c r="AE84" s="345">
        <v>98.3</v>
      </c>
      <c r="AF84" s="345">
        <v>310.8</v>
      </c>
      <c r="AG84" s="345">
        <v>365.9</v>
      </c>
      <c r="AH84" s="345">
        <v>96.3</v>
      </c>
      <c r="AI84" s="345">
        <v>59</v>
      </c>
    </row>
    <row r="85" spans="2:35" x14ac:dyDescent="0.2">
      <c r="B85" s="343" t="s">
        <v>279</v>
      </c>
      <c r="C85" s="343"/>
      <c r="D85" s="343">
        <v>960</v>
      </c>
      <c r="E85" s="345">
        <v>55.8</v>
      </c>
      <c r="F85" s="345">
        <v>44.9</v>
      </c>
      <c r="G85" s="345">
        <v>89.7</v>
      </c>
      <c r="H85" s="345">
        <v>88.6</v>
      </c>
      <c r="I85" s="345">
        <v>98.4</v>
      </c>
      <c r="J85" s="345">
        <v>286.7</v>
      </c>
      <c r="K85" s="345">
        <v>337.1</v>
      </c>
      <c r="L85" s="345">
        <v>95.8</v>
      </c>
      <c r="M85" s="345">
        <v>47.1</v>
      </c>
      <c r="N85" s="343"/>
      <c r="O85" s="343">
        <v>918</v>
      </c>
      <c r="P85" s="345">
        <v>66.400000000000006</v>
      </c>
      <c r="Q85" s="345">
        <v>56.8</v>
      </c>
      <c r="R85" s="345">
        <v>95.2</v>
      </c>
      <c r="S85" s="345">
        <v>94</v>
      </c>
      <c r="T85" s="345">
        <v>99</v>
      </c>
      <c r="U85" s="345">
        <v>317.8</v>
      </c>
      <c r="V85" s="345">
        <v>377</v>
      </c>
      <c r="W85" s="345">
        <v>98</v>
      </c>
      <c r="X85" s="345">
        <v>58.1</v>
      </c>
      <c r="Y85" s="343"/>
      <c r="Z85" s="343">
        <v>1878</v>
      </c>
      <c r="AA85" s="345">
        <v>61</v>
      </c>
      <c r="AB85" s="345">
        <v>50.7</v>
      </c>
      <c r="AC85" s="345">
        <v>92.4</v>
      </c>
      <c r="AD85" s="345">
        <v>91.3</v>
      </c>
      <c r="AE85" s="345">
        <v>98.7</v>
      </c>
      <c r="AF85" s="345">
        <v>301.89999999999998</v>
      </c>
      <c r="AG85" s="345">
        <v>356.6</v>
      </c>
      <c r="AH85" s="345">
        <v>96.9</v>
      </c>
      <c r="AI85" s="345">
        <v>52.4</v>
      </c>
    </row>
    <row r="86" spans="2:35" x14ac:dyDescent="0.2">
      <c r="B86" s="343" t="s">
        <v>281</v>
      </c>
      <c r="C86" s="343"/>
      <c r="D86" s="343">
        <v>3062</v>
      </c>
      <c r="E86" s="345">
        <v>58.2</v>
      </c>
      <c r="F86" s="345">
        <v>50.2</v>
      </c>
      <c r="G86" s="345">
        <v>90.1</v>
      </c>
      <c r="H86" s="345">
        <v>88.5</v>
      </c>
      <c r="I86" s="345">
        <v>97.5</v>
      </c>
      <c r="J86" s="345">
        <v>292.5</v>
      </c>
      <c r="K86" s="345">
        <v>337.9</v>
      </c>
      <c r="L86" s="345">
        <v>94.9</v>
      </c>
      <c r="M86" s="345">
        <v>53.6</v>
      </c>
      <c r="N86" s="343"/>
      <c r="O86" s="343">
        <v>2846</v>
      </c>
      <c r="P86" s="345">
        <v>70.2</v>
      </c>
      <c r="Q86" s="345">
        <v>61.2</v>
      </c>
      <c r="R86" s="345">
        <v>94</v>
      </c>
      <c r="S86" s="345">
        <v>92.5</v>
      </c>
      <c r="T86" s="345">
        <v>98.8</v>
      </c>
      <c r="U86" s="345">
        <v>322.2</v>
      </c>
      <c r="V86" s="345">
        <v>379.9</v>
      </c>
      <c r="W86" s="345">
        <v>97.3</v>
      </c>
      <c r="X86" s="345">
        <v>63.3</v>
      </c>
      <c r="Y86" s="343"/>
      <c r="Z86" s="343">
        <v>5908</v>
      </c>
      <c r="AA86" s="345">
        <v>64</v>
      </c>
      <c r="AB86" s="345">
        <v>55.5</v>
      </c>
      <c r="AC86" s="345">
        <v>92</v>
      </c>
      <c r="AD86" s="345">
        <v>90.4</v>
      </c>
      <c r="AE86" s="345">
        <v>98.1</v>
      </c>
      <c r="AF86" s="345">
        <v>306.8</v>
      </c>
      <c r="AG86" s="345">
        <v>358.1</v>
      </c>
      <c r="AH86" s="345">
        <v>96</v>
      </c>
      <c r="AI86" s="345">
        <v>58.3</v>
      </c>
    </row>
    <row r="87" spans="2:35" x14ac:dyDescent="0.2">
      <c r="B87" s="343" t="s">
        <v>283</v>
      </c>
      <c r="C87" s="343"/>
      <c r="D87" s="343">
        <v>1381</v>
      </c>
      <c r="E87" s="345">
        <v>59.7</v>
      </c>
      <c r="F87" s="345">
        <v>49.2</v>
      </c>
      <c r="G87" s="345">
        <v>91.6</v>
      </c>
      <c r="H87" s="345">
        <v>90.3</v>
      </c>
      <c r="I87" s="345">
        <v>98</v>
      </c>
      <c r="J87" s="345">
        <v>295.89999999999998</v>
      </c>
      <c r="K87" s="345">
        <v>345.8</v>
      </c>
      <c r="L87" s="345">
        <v>96.1</v>
      </c>
      <c r="M87" s="345">
        <v>51.8</v>
      </c>
      <c r="N87" s="343"/>
      <c r="O87" s="343">
        <v>1327</v>
      </c>
      <c r="P87" s="345">
        <v>72.3</v>
      </c>
      <c r="Q87" s="345">
        <v>63.8</v>
      </c>
      <c r="R87" s="345">
        <v>95</v>
      </c>
      <c r="S87" s="345">
        <v>92.8</v>
      </c>
      <c r="T87" s="345">
        <v>98.6</v>
      </c>
      <c r="U87" s="345">
        <v>324.8</v>
      </c>
      <c r="V87" s="345">
        <v>389.8</v>
      </c>
      <c r="W87" s="345">
        <v>96.9</v>
      </c>
      <c r="X87" s="345">
        <v>65.599999999999994</v>
      </c>
      <c r="Y87" s="343"/>
      <c r="Z87" s="343">
        <v>2708</v>
      </c>
      <c r="AA87" s="345">
        <v>65.900000000000006</v>
      </c>
      <c r="AB87" s="345">
        <v>56.4</v>
      </c>
      <c r="AC87" s="345">
        <v>93.2</v>
      </c>
      <c r="AD87" s="345">
        <v>91.5</v>
      </c>
      <c r="AE87" s="345">
        <v>98.3</v>
      </c>
      <c r="AF87" s="345">
        <v>310.10000000000002</v>
      </c>
      <c r="AG87" s="345">
        <v>367.4</v>
      </c>
      <c r="AH87" s="345">
        <v>96.5</v>
      </c>
      <c r="AI87" s="345">
        <v>58.6</v>
      </c>
    </row>
    <row r="88" spans="2:35" x14ac:dyDescent="0.2">
      <c r="B88" s="343" t="s">
        <v>285</v>
      </c>
      <c r="C88" s="343"/>
      <c r="D88" s="343">
        <v>7900</v>
      </c>
      <c r="E88" s="345">
        <v>58.4</v>
      </c>
      <c r="F88" s="345">
        <v>50.7</v>
      </c>
      <c r="G88" s="345">
        <v>91.8</v>
      </c>
      <c r="H88" s="345">
        <v>89.6</v>
      </c>
      <c r="I88" s="345">
        <v>97.8</v>
      </c>
      <c r="J88" s="345">
        <v>293.3</v>
      </c>
      <c r="K88" s="345">
        <v>337.5</v>
      </c>
      <c r="L88" s="345">
        <v>95.3</v>
      </c>
      <c r="M88" s="345">
        <v>54.4</v>
      </c>
      <c r="N88" s="343"/>
      <c r="O88" s="343">
        <v>7542</v>
      </c>
      <c r="P88" s="345">
        <v>70.400000000000006</v>
      </c>
      <c r="Q88" s="345">
        <v>60.9</v>
      </c>
      <c r="R88" s="345">
        <v>94.8</v>
      </c>
      <c r="S88" s="345">
        <v>92.9</v>
      </c>
      <c r="T88" s="345">
        <v>98.6</v>
      </c>
      <c r="U88" s="345">
        <v>321.10000000000002</v>
      </c>
      <c r="V88" s="345">
        <v>375.7</v>
      </c>
      <c r="W88" s="345">
        <v>96.7</v>
      </c>
      <c r="X88" s="345">
        <v>62.9</v>
      </c>
      <c r="Y88" s="343"/>
      <c r="Z88" s="343">
        <v>15442</v>
      </c>
      <c r="AA88" s="345">
        <v>64.3</v>
      </c>
      <c r="AB88" s="345">
        <v>55.7</v>
      </c>
      <c r="AC88" s="345">
        <v>93.3</v>
      </c>
      <c r="AD88" s="345">
        <v>91.2</v>
      </c>
      <c r="AE88" s="345">
        <v>98.2</v>
      </c>
      <c r="AF88" s="345">
        <v>306.89999999999998</v>
      </c>
      <c r="AG88" s="345">
        <v>356.2</v>
      </c>
      <c r="AH88" s="345">
        <v>96</v>
      </c>
      <c r="AI88" s="345">
        <v>58.6</v>
      </c>
    </row>
    <row r="89" spans="2:35" x14ac:dyDescent="0.2">
      <c r="B89" s="343" t="s">
        <v>287</v>
      </c>
      <c r="C89" s="343"/>
      <c r="D89" s="343">
        <v>6585</v>
      </c>
      <c r="E89" s="345">
        <v>67.400000000000006</v>
      </c>
      <c r="F89" s="345">
        <v>60.7</v>
      </c>
      <c r="G89" s="345">
        <v>94</v>
      </c>
      <c r="H89" s="345">
        <v>92.8</v>
      </c>
      <c r="I89" s="345">
        <v>97.8</v>
      </c>
      <c r="J89" s="345">
        <v>316.60000000000002</v>
      </c>
      <c r="K89" s="345">
        <v>373.5</v>
      </c>
      <c r="L89" s="345">
        <v>96.2</v>
      </c>
      <c r="M89" s="345">
        <v>63.2</v>
      </c>
      <c r="N89" s="343"/>
      <c r="O89" s="343">
        <v>6442</v>
      </c>
      <c r="P89" s="345">
        <v>78.599999999999994</v>
      </c>
      <c r="Q89" s="345">
        <v>71</v>
      </c>
      <c r="R89" s="345">
        <v>96.7</v>
      </c>
      <c r="S89" s="345">
        <v>95.6</v>
      </c>
      <c r="T89" s="345">
        <v>98.9</v>
      </c>
      <c r="U89" s="345">
        <v>343.8</v>
      </c>
      <c r="V89" s="345">
        <v>407.8</v>
      </c>
      <c r="W89" s="345">
        <v>97.9</v>
      </c>
      <c r="X89" s="345">
        <v>72.5</v>
      </c>
      <c r="Y89" s="343"/>
      <c r="Z89" s="343">
        <v>13027</v>
      </c>
      <c r="AA89" s="345">
        <v>72.900000000000006</v>
      </c>
      <c r="AB89" s="345">
        <v>65.8</v>
      </c>
      <c r="AC89" s="345">
        <v>95.3</v>
      </c>
      <c r="AD89" s="345">
        <v>94.2</v>
      </c>
      <c r="AE89" s="345">
        <v>98.4</v>
      </c>
      <c r="AF89" s="345">
        <v>330</v>
      </c>
      <c r="AG89" s="345">
        <v>390.4</v>
      </c>
      <c r="AH89" s="345">
        <v>97</v>
      </c>
      <c r="AI89" s="345">
        <v>67.8</v>
      </c>
    </row>
    <row r="90" spans="2:35" x14ac:dyDescent="0.2">
      <c r="B90" s="343" t="s">
        <v>289</v>
      </c>
      <c r="C90" s="343"/>
      <c r="D90" s="343">
        <v>1275</v>
      </c>
      <c r="E90" s="345">
        <v>55.8</v>
      </c>
      <c r="F90" s="345">
        <v>46.7</v>
      </c>
      <c r="G90" s="345">
        <v>92.9</v>
      </c>
      <c r="H90" s="345">
        <v>90.9</v>
      </c>
      <c r="I90" s="345">
        <v>98.5</v>
      </c>
      <c r="J90" s="345">
        <v>291</v>
      </c>
      <c r="K90" s="345">
        <v>338.3</v>
      </c>
      <c r="L90" s="345">
        <v>96</v>
      </c>
      <c r="M90" s="345">
        <v>51.9</v>
      </c>
      <c r="N90" s="343"/>
      <c r="O90" s="343">
        <v>1230</v>
      </c>
      <c r="P90" s="345">
        <v>67.3</v>
      </c>
      <c r="Q90" s="345">
        <v>58.9</v>
      </c>
      <c r="R90" s="345">
        <v>96.2</v>
      </c>
      <c r="S90" s="345">
        <v>94.1</v>
      </c>
      <c r="T90" s="345">
        <v>99</v>
      </c>
      <c r="U90" s="345">
        <v>317.8</v>
      </c>
      <c r="V90" s="345">
        <v>368.6</v>
      </c>
      <c r="W90" s="345">
        <v>97.6</v>
      </c>
      <c r="X90" s="345">
        <v>62</v>
      </c>
      <c r="Y90" s="343"/>
      <c r="Z90" s="343">
        <v>2505</v>
      </c>
      <c r="AA90" s="345">
        <v>61.5</v>
      </c>
      <c r="AB90" s="345">
        <v>52.7</v>
      </c>
      <c r="AC90" s="345">
        <v>94.5</v>
      </c>
      <c r="AD90" s="345">
        <v>92.5</v>
      </c>
      <c r="AE90" s="345">
        <v>98.8</v>
      </c>
      <c r="AF90" s="345">
        <v>304.2</v>
      </c>
      <c r="AG90" s="345">
        <v>353.1</v>
      </c>
      <c r="AH90" s="345">
        <v>96.8</v>
      </c>
      <c r="AI90" s="345">
        <v>56.9</v>
      </c>
    </row>
    <row r="91" spans="2:35" x14ac:dyDescent="0.2">
      <c r="B91" s="343" t="s">
        <v>291</v>
      </c>
      <c r="C91" s="343"/>
      <c r="D91" s="343">
        <v>4382</v>
      </c>
      <c r="E91" s="345">
        <v>55.2</v>
      </c>
      <c r="F91" s="345">
        <v>46.5</v>
      </c>
      <c r="G91" s="345">
        <v>93.2</v>
      </c>
      <c r="H91" s="345">
        <v>91.3</v>
      </c>
      <c r="I91" s="345">
        <v>97.7</v>
      </c>
      <c r="J91" s="345">
        <v>290.39999999999998</v>
      </c>
      <c r="K91" s="345">
        <v>339.3</v>
      </c>
      <c r="L91" s="345">
        <v>96.2</v>
      </c>
      <c r="M91" s="345">
        <v>49.9</v>
      </c>
      <c r="N91" s="343"/>
      <c r="O91" s="343">
        <v>4299</v>
      </c>
      <c r="P91" s="345">
        <v>67.2</v>
      </c>
      <c r="Q91" s="345">
        <v>57.5</v>
      </c>
      <c r="R91" s="345">
        <v>95.5</v>
      </c>
      <c r="S91" s="345">
        <v>93.7</v>
      </c>
      <c r="T91" s="345">
        <v>98.8</v>
      </c>
      <c r="U91" s="345">
        <v>318.39999999999998</v>
      </c>
      <c r="V91" s="345">
        <v>377.7</v>
      </c>
      <c r="W91" s="345">
        <v>97</v>
      </c>
      <c r="X91" s="345">
        <v>60.1</v>
      </c>
      <c r="Y91" s="343"/>
      <c r="Z91" s="343">
        <v>8681</v>
      </c>
      <c r="AA91" s="345">
        <v>61.1</v>
      </c>
      <c r="AB91" s="345">
        <v>52</v>
      </c>
      <c r="AC91" s="345">
        <v>94.3</v>
      </c>
      <c r="AD91" s="345">
        <v>92.5</v>
      </c>
      <c r="AE91" s="345">
        <v>98.3</v>
      </c>
      <c r="AF91" s="345">
        <v>304.3</v>
      </c>
      <c r="AG91" s="345">
        <v>358.4</v>
      </c>
      <c r="AH91" s="345">
        <v>96.6</v>
      </c>
      <c r="AI91" s="345">
        <v>55</v>
      </c>
    </row>
    <row r="92" spans="2:35" x14ac:dyDescent="0.2">
      <c r="B92" s="343" t="s">
        <v>293</v>
      </c>
      <c r="C92" s="343"/>
      <c r="D92" s="343">
        <v>1144</v>
      </c>
      <c r="E92" s="345">
        <v>53.9</v>
      </c>
      <c r="F92" s="345">
        <v>46.7</v>
      </c>
      <c r="G92" s="345">
        <v>90.7</v>
      </c>
      <c r="H92" s="345">
        <v>87.3</v>
      </c>
      <c r="I92" s="345">
        <v>97.6</v>
      </c>
      <c r="J92" s="345">
        <v>283.89999999999998</v>
      </c>
      <c r="K92" s="345">
        <v>330.6</v>
      </c>
      <c r="L92" s="345">
        <v>94.6</v>
      </c>
      <c r="M92" s="345">
        <v>51.3</v>
      </c>
      <c r="N92" s="343"/>
      <c r="O92" s="343">
        <v>1097</v>
      </c>
      <c r="P92" s="345">
        <v>63.5</v>
      </c>
      <c r="Q92" s="345">
        <v>52.2</v>
      </c>
      <c r="R92" s="345">
        <v>94.4</v>
      </c>
      <c r="S92" s="345">
        <v>90.6</v>
      </c>
      <c r="T92" s="345">
        <v>98.4</v>
      </c>
      <c r="U92" s="345">
        <v>309.89999999999998</v>
      </c>
      <c r="V92" s="345">
        <v>363.3</v>
      </c>
      <c r="W92" s="345">
        <v>96</v>
      </c>
      <c r="X92" s="345">
        <v>54.6</v>
      </c>
      <c r="Y92" s="343"/>
      <c r="Z92" s="343">
        <v>2241</v>
      </c>
      <c r="AA92" s="345">
        <v>58.6</v>
      </c>
      <c r="AB92" s="345">
        <v>49.4</v>
      </c>
      <c r="AC92" s="345">
        <v>92.5</v>
      </c>
      <c r="AD92" s="345">
        <v>88.9</v>
      </c>
      <c r="AE92" s="345">
        <v>97.9</v>
      </c>
      <c r="AF92" s="345">
        <v>296.60000000000002</v>
      </c>
      <c r="AG92" s="345">
        <v>346.6</v>
      </c>
      <c r="AH92" s="345">
        <v>95.3</v>
      </c>
      <c r="AI92" s="345">
        <v>52.9</v>
      </c>
    </row>
    <row r="93" spans="2:35" x14ac:dyDescent="0.2">
      <c r="B93" s="343" t="s">
        <v>295</v>
      </c>
      <c r="C93" s="343"/>
      <c r="D93" s="343">
        <v>1120</v>
      </c>
      <c r="E93" s="345">
        <v>62.1</v>
      </c>
      <c r="F93" s="345">
        <v>55.9</v>
      </c>
      <c r="G93" s="345">
        <v>90.4</v>
      </c>
      <c r="H93" s="345">
        <v>88.9</v>
      </c>
      <c r="I93" s="345">
        <v>97.3</v>
      </c>
      <c r="J93" s="345">
        <v>312.3</v>
      </c>
      <c r="K93" s="345">
        <v>385.1</v>
      </c>
      <c r="L93" s="345">
        <v>95.3</v>
      </c>
      <c r="M93" s="345">
        <v>58.2</v>
      </c>
      <c r="N93" s="343"/>
      <c r="O93" s="343">
        <v>1063</v>
      </c>
      <c r="P93" s="345">
        <v>73.7</v>
      </c>
      <c r="Q93" s="345">
        <v>68.099999999999994</v>
      </c>
      <c r="R93" s="345">
        <v>93.4</v>
      </c>
      <c r="S93" s="345">
        <v>90.7</v>
      </c>
      <c r="T93" s="345">
        <v>98.5</v>
      </c>
      <c r="U93" s="345">
        <v>334.4</v>
      </c>
      <c r="V93" s="345">
        <v>429.5</v>
      </c>
      <c r="W93" s="345">
        <v>96.5</v>
      </c>
      <c r="X93" s="345">
        <v>69.400000000000006</v>
      </c>
      <c r="Y93" s="343"/>
      <c r="Z93" s="343">
        <v>2183</v>
      </c>
      <c r="AA93" s="345">
        <v>67.8</v>
      </c>
      <c r="AB93" s="345">
        <v>61.8</v>
      </c>
      <c r="AC93" s="345">
        <v>91.8</v>
      </c>
      <c r="AD93" s="345">
        <v>89.8</v>
      </c>
      <c r="AE93" s="345">
        <v>97.9</v>
      </c>
      <c r="AF93" s="345">
        <v>323.10000000000002</v>
      </c>
      <c r="AG93" s="345">
        <v>406.7</v>
      </c>
      <c r="AH93" s="345">
        <v>95.9</v>
      </c>
      <c r="AI93" s="345">
        <v>63.7</v>
      </c>
    </row>
    <row r="94" spans="2:35" x14ac:dyDescent="0.2">
      <c r="B94" s="343" t="s">
        <v>297</v>
      </c>
      <c r="C94" s="343"/>
      <c r="D94" s="343">
        <v>3770</v>
      </c>
      <c r="E94" s="345">
        <v>55.2</v>
      </c>
      <c r="F94" s="345">
        <v>45.8</v>
      </c>
      <c r="G94" s="345">
        <v>92.2</v>
      </c>
      <c r="H94" s="345">
        <v>89.3</v>
      </c>
      <c r="I94" s="345">
        <v>97.7</v>
      </c>
      <c r="J94" s="345">
        <v>289.3</v>
      </c>
      <c r="K94" s="345">
        <v>340</v>
      </c>
      <c r="L94" s="345">
        <v>95.1</v>
      </c>
      <c r="M94" s="345">
        <v>48.2</v>
      </c>
      <c r="N94" s="343"/>
      <c r="O94" s="343">
        <v>3690</v>
      </c>
      <c r="P94" s="345">
        <v>67.8</v>
      </c>
      <c r="Q94" s="345">
        <v>56</v>
      </c>
      <c r="R94" s="345">
        <v>94.2</v>
      </c>
      <c r="S94" s="345">
        <v>92.2</v>
      </c>
      <c r="T94" s="345">
        <v>98.7</v>
      </c>
      <c r="U94" s="345">
        <v>315.3</v>
      </c>
      <c r="V94" s="345">
        <v>374.5</v>
      </c>
      <c r="W94" s="345">
        <v>96.2</v>
      </c>
      <c r="X94" s="345">
        <v>57.4</v>
      </c>
      <c r="Y94" s="343"/>
      <c r="Z94" s="343">
        <v>7460</v>
      </c>
      <c r="AA94" s="345">
        <v>61.4</v>
      </c>
      <c r="AB94" s="345">
        <v>50.8</v>
      </c>
      <c r="AC94" s="345">
        <v>93.2</v>
      </c>
      <c r="AD94" s="345">
        <v>90.8</v>
      </c>
      <c r="AE94" s="345">
        <v>98.2</v>
      </c>
      <c r="AF94" s="345">
        <v>302.2</v>
      </c>
      <c r="AG94" s="345">
        <v>357.1</v>
      </c>
      <c r="AH94" s="345">
        <v>95.7</v>
      </c>
      <c r="AI94" s="345">
        <v>52.8</v>
      </c>
    </row>
    <row r="95" spans="2:35" x14ac:dyDescent="0.2">
      <c r="B95" s="343" t="s">
        <v>299</v>
      </c>
      <c r="C95" s="343"/>
      <c r="D95" s="343">
        <v>877</v>
      </c>
      <c r="E95" s="345">
        <v>61.2</v>
      </c>
      <c r="F95" s="345">
        <v>51.7</v>
      </c>
      <c r="G95" s="345">
        <v>91.4</v>
      </c>
      <c r="H95" s="345">
        <v>88.9</v>
      </c>
      <c r="I95" s="345">
        <v>98.5</v>
      </c>
      <c r="J95" s="345">
        <v>295.10000000000002</v>
      </c>
      <c r="K95" s="345">
        <v>351.2</v>
      </c>
      <c r="L95" s="345">
        <v>96.8</v>
      </c>
      <c r="M95" s="345">
        <v>54.3</v>
      </c>
      <c r="N95" s="343"/>
      <c r="O95" s="343">
        <v>873</v>
      </c>
      <c r="P95" s="345">
        <v>70.099999999999994</v>
      </c>
      <c r="Q95" s="345">
        <v>63.1</v>
      </c>
      <c r="R95" s="345">
        <v>95.5</v>
      </c>
      <c r="S95" s="345">
        <v>94.2</v>
      </c>
      <c r="T95" s="345">
        <v>99.5</v>
      </c>
      <c r="U95" s="345">
        <v>320.89999999999998</v>
      </c>
      <c r="V95" s="345">
        <v>390.3</v>
      </c>
      <c r="W95" s="345">
        <v>98.5</v>
      </c>
      <c r="X95" s="345">
        <v>65.3</v>
      </c>
      <c r="Y95" s="343"/>
      <c r="Z95" s="343">
        <v>1750</v>
      </c>
      <c r="AA95" s="345">
        <v>65.7</v>
      </c>
      <c r="AB95" s="345">
        <v>57.4</v>
      </c>
      <c r="AC95" s="345">
        <v>93.5</v>
      </c>
      <c r="AD95" s="345">
        <v>91.5</v>
      </c>
      <c r="AE95" s="345">
        <v>99</v>
      </c>
      <c r="AF95" s="345">
        <v>308</v>
      </c>
      <c r="AG95" s="345">
        <v>370.7</v>
      </c>
      <c r="AH95" s="345">
        <v>97.7</v>
      </c>
      <c r="AI95" s="345">
        <v>59.8</v>
      </c>
    </row>
    <row r="96" spans="2:35" x14ac:dyDescent="0.2">
      <c r="B96" s="343" t="s">
        <v>302</v>
      </c>
      <c r="C96" s="343"/>
      <c r="D96" s="343">
        <v>11942</v>
      </c>
      <c r="E96" s="345">
        <v>62.7</v>
      </c>
      <c r="F96" s="345">
        <v>54.1</v>
      </c>
      <c r="G96" s="345">
        <v>92.2</v>
      </c>
      <c r="H96" s="345">
        <v>89.5</v>
      </c>
      <c r="I96" s="345">
        <v>97.5</v>
      </c>
      <c r="J96" s="345">
        <v>301.8</v>
      </c>
      <c r="K96" s="345">
        <v>354.6</v>
      </c>
      <c r="L96" s="345">
        <v>94.7</v>
      </c>
      <c r="M96" s="345">
        <v>57.2</v>
      </c>
      <c r="N96" s="343"/>
      <c r="O96" s="343">
        <v>12246</v>
      </c>
      <c r="P96" s="345">
        <v>73.5</v>
      </c>
      <c r="Q96" s="345">
        <v>62.6</v>
      </c>
      <c r="R96" s="345">
        <v>95.6</v>
      </c>
      <c r="S96" s="345">
        <v>92.5</v>
      </c>
      <c r="T96" s="345">
        <v>98.5</v>
      </c>
      <c r="U96" s="345">
        <v>329</v>
      </c>
      <c r="V96" s="345">
        <v>395.2</v>
      </c>
      <c r="W96" s="345">
        <v>96.4</v>
      </c>
      <c r="X96" s="345">
        <v>64.099999999999994</v>
      </c>
      <c r="Y96" s="343"/>
      <c r="Z96" s="343">
        <v>24188</v>
      </c>
      <c r="AA96" s="345">
        <v>68.2</v>
      </c>
      <c r="AB96" s="345">
        <v>58.4</v>
      </c>
      <c r="AC96" s="345">
        <v>93.9</v>
      </c>
      <c r="AD96" s="345">
        <v>91</v>
      </c>
      <c r="AE96" s="345">
        <v>98</v>
      </c>
      <c r="AF96" s="345">
        <v>315.60000000000002</v>
      </c>
      <c r="AG96" s="345">
        <v>375.1</v>
      </c>
      <c r="AH96" s="345">
        <v>95.6</v>
      </c>
      <c r="AI96" s="345">
        <v>60.7</v>
      </c>
    </row>
    <row r="97" spans="2:35" x14ac:dyDescent="0.2">
      <c r="B97" s="343" t="s">
        <v>304</v>
      </c>
      <c r="C97" s="343"/>
      <c r="D97" s="343">
        <v>565</v>
      </c>
      <c r="E97" s="345">
        <v>56.1</v>
      </c>
      <c r="F97" s="345">
        <v>47.8</v>
      </c>
      <c r="G97" s="345">
        <v>88.1</v>
      </c>
      <c r="H97" s="345">
        <v>84.2</v>
      </c>
      <c r="I97" s="345">
        <v>95.2</v>
      </c>
      <c r="J97" s="345">
        <v>278.7</v>
      </c>
      <c r="K97" s="345">
        <v>322.89999999999998</v>
      </c>
      <c r="L97" s="345">
        <v>88.7</v>
      </c>
      <c r="M97" s="345">
        <v>50.8</v>
      </c>
      <c r="N97" s="343"/>
      <c r="O97" s="343">
        <v>860</v>
      </c>
      <c r="P97" s="345">
        <v>74.7</v>
      </c>
      <c r="Q97" s="345">
        <v>67.099999999999994</v>
      </c>
      <c r="R97" s="345">
        <v>94.3</v>
      </c>
      <c r="S97" s="345">
        <v>92.4</v>
      </c>
      <c r="T97" s="345">
        <v>98.4</v>
      </c>
      <c r="U97" s="345">
        <v>332.4</v>
      </c>
      <c r="V97" s="345">
        <v>398.6</v>
      </c>
      <c r="W97" s="345">
        <v>96.7</v>
      </c>
      <c r="X97" s="345">
        <v>68</v>
      </c>
      <c r="Y97" s="343"/>
      <c r="Z97" s="343">
        <v>1425</v>
      </c>
      <c r="AA97" s="345">
        <v>67.3</v>
      </c>
      <c r="AB97" s="345">
        <v>59.4</v>
      </c>
      <c r="AC97" s="345">
        <v>91.9</v>
      </c>
      <c r="AD97" s="345">
        <v>89.2</v>
      </c>
      <c r="AE97" s="345">
        <v>97.1</v>
      </c>
      <c r="AF97" s="345">
        <v>311.10000000000002</v>
      </c>
      <c r="AG97" s="345">
        <v>368.6</v>
      </c>
      <c r="AH97" s="345">
        <v>93.5</v>
      </c>
      <c r="AI97" s="345">
        <v>61.2</v>
      </c>
    </row>
    <row r="98" spans="2:35" x14ac:dyDescent="0.2">
      <c r="B98" s="343" t="s">
        <v>309</v>
      </c>
      <c r="C98" s="343"/>
      <c r="D98" s="343">
        <v>784</v>
      </c>
      <c r="E98" s="345">
        <v>68.5</v>
      </c>
      <c r="F98" s="345">
        <v>54.5</v>
      </c>
      <c r="G98" s="345">
        <v>91.6</v>
      </c>
      <c r="H98" s="345">
        <v>87.5</v>
      </c>
      <c r="I98" s="345">
        <v>97.1</v>
      </c>
      <c r="J98" s="345">
        <v>312.7</v>
      </c>
      <c r="K98" s="345">
        <v>366.8</v>
      </c>
      <c r="L98" s="345">
        <v>93.1</v>
      </c>
      <c r="M98" s="345">
        <v>56.3</v>
      </c>
      <c r="N98" s="343"/>
      <c r="O98" s="343">
        <v>1038</v>
      </c>
      <c r="P98" s="345">
        <v>72.400000000000006</v>
      </c>
      <c r="Q98" s="345">
        <v>60.9</v>
      </c>
      <c r="R98" s="345">
        <v>94.1</v>
      </c>
      <c r="S98" s="345">
        <v>88.4</v>
      </c>
      <c r="T98" s="345">
        <v>98.5</v>
      </c>
      <c r="U98" s="345">
        <v>324</v>
      </c>
      <c r="V98" s="345">
        <v>384.8</v>
      </c>
      <c r="W98" s="345">
        <v>92.4</v>
      </c>
      <c r="X98" s="345">
        <v>62</v>
      </c>
      <c r="Y98" s="343"/>
      <c r="Z98" s="343">
        <v>1822</v>
      </c>
      <c r="AA98" s="345">
        <v>70.7</v>
      </c>
      <c r="AB98" s="345">
        <v>58.1</v>
      </c>
      <c r="AC98" s="345">
        <v>93</v>
      </c>
      <c r="AD98" s="345">
        <v>88</v>
      </c>
      <c r="AE98" s="345">
        <v>97.9</v>
      </c>
      <c r="AF98" s="345">
        <v>319.10000000000002</v>
      </c>
      <c r="AG98" s="345">
        <v>377</v>
      </c>
      <c r="AH98" s="345">
        <v>92.7</v>
      </c>
      <c r="AI98" s="345">
        <v>59.5</v>
      </c>
    </row>
    <row r="99" spans="2:35" x14ac:dyDescent="0.2">
      <c r="B99" s="343" t="s">
        <v>311</v>
      </c>
      <c r="C99" s="343"/>
      <c r="D99" s="343">
        <v>540</v>
      </c>
      <c r="E99" s="345">
        <v>66.7</v>
      </c>
      <c r="F99" s="345">
        <v>56.7</v>
      </c>
      <c r="G99" s="345">
        <v>91.3</v>
      </c>
      <c r="H99" s="345">
        <v>89.4</v>
      </c>
      <c r="I99" s="345">
        <v>98.9</v>
      </c>
      <c r="J99" s="345">
        <v>313.8</v>
      </c>
      <c r="K99" s="345">
        <v>370.4</v>
      </c>
      <c r="L99" s="345">
        <v>95.4</v>
      </c>
      <c r="M99" s="345">
        <v>57.8</v>
      </c>
      <c r="N99" s="343"/>
      <c r="O99" s="343">
        <v>575</v>
      </c>
      <c r="P99" s="345">
        <v>77.400000000000006</v>
      </c>
      <c r="Q99" s="345">
        <v>69.599999999999994</v>
      </c>
      <c r="R99" s="345">
        <v>95</v>
      </c>
      <c r="S99" s="345">
        <v>92.3</v>
      </c>
      <c r="T99" s="345">
        <v>98.4</v>
      </c>
      <c r="U99" s="345">
        <v>340.2</v>
      </c>
      <c r="V99" s="345">
        <v>410</v>
      </c>
      <c r="W99" s="345">
        <v>95.7</v>
      </c>
      <c r="X99" s="345">
        <v>70.8</v>
      </c>
      <c r="Y99" s="343"/>
      <c r="Z99" s="343">
        <v>1115</v>
      </c>
      <c r="AA99" s="345">
        <v>72.2</v>
      </c>
      <c r="AB99" s="345">
        <v>63.3</v>
      </c>
      <c r="AC99" s="345">
        <v>93.2</v>
      </c>
      <c r="AD99" s="345">
        <v>90.9</v>
      </c>
      <c r="AE99" s="345">
        <v>98.7</v>
      </c>
      <c r="AF99" s="345">
        <v>327.39999999999998</v>
      </c>
      <c r="AG99" s="345">
        <v>390.8</v>
      </c>
      <c r="AH99" s="345">
        <v>95.5</v>
      </c>
      <c r="AI99" s="345">
        <v>64.5</v>
      </c>
    </row>
    <row r="100" spans="2:35" x14ac:dyDescent="0.2">
      <c r="B100" s="343" t="s">
        <v>313</v>
      </c>
      <c r="C100" s="343"/>
      <c r="D100" s="343">
        <v>1084</v>
      </c>
      <c r="E100" s="345">
        <v>62.5</v>
      </c>
      <c r="F100" s="345">
        <v>52.3</v>
      </c>
      <c r="G100" s="345">
        <v>90.3</v>
      </c>
      <c r="H100" s="345">
        <v>87.7</v>
      </c>
      <c r="I100" s="345">
        <v>96.9</v>
      </c>
      <c r="J100" s="345">
        <v>296.8</v>
      </c>
      <c r="K100" s="345">
        <v>336.3</v>
      </c>
      <c r="L100" s="345">
        <v>93.8</v>
      </c>
      <c r="M100" s="345">
        <v>55.1</v>
      </c>
      <c r="N100" s="343"/>
      <c r="O100" s="343">
        <v>1034</v>
      </c>
      <c r="P100" s="345">
        <v>76</v>
      </c>
      <c r="Q100" s="345">
        <v>63.6</v>
      </c>
      <c r="R100" s="345">
        <v>95.2</v>
      </c>
      <c r="S100" s="345">
        <v>93.1</v>
      </c>
      <c r="T100" s="345">
        <v>97.7</v>
      </c>
      <c r="U100" s="345">
        <v>332.3</v>
      </c>
      <c r="V100" s="345">
        <v>392.3</v>
      </c>
      <c r="W100" s="345">
        <v>96.1</v>
      </c>
      <c r="X100" s="345">
        <v>65.2</v>
      </c>
      <c r="Y100" s="343"/>
      <c r="Z100" s="343">
        <v>2118</v>
      </c>
      <c r="AA100" s="345">
        <v>69.099999999999994</v>
      </c>
      <c r="AB100" s="345">
        <v>57.8</v>
      </c>
      <c r="AC100" s="345">
        <v>92.7</v>
      </c>
      <c r="AD100" s="345">
        <v>90.4</v>
      </c>
      <c r="AE100" s="345">
        <v>97.3</v>
      </c>
      <c r="AF100" s="345">
        <v>314.10000000000002</v>
      </c>
      <c r="AG100" s="345">
        <v>363.7</v>
      </c>
      <c r="AH100" s="345">
        <v>94.9</v>
      </c>
      <c r="AI100" s="345">
        <v>60</v>
      </c>
    </row>
    <row r="101" spans="2:35" x14ac:dyDescent="0.2">
      <c r="B101" s="343" t="s">
        <v>315</v>
      </c>
      <c r="C101" s="343"/>
      <c r="D101" s="343">
        <v>722</v>
      </c>
      <c r="E101" s="345">
        <v>67.900000000000006</v>
      </c>
      <c r="F101" s="345">
        <v>58.9</v>
      </c>
      <c r="G101" s="345">
        <v>94.2</v>
      </c>
      <c r="H101" s="345">
        <v>92.2</v>
      </c>
      <c r="I101" s="345">
        <v>97.2</v>
      </c>
      <c r="J101" s="345">
        <v>310</v>
      </c>
      <c r="K101" s="345">
        <v>353</v>
      </c>
      <c r="L101" s="345">
        <v>96.7</v>
      </c>
      <c r="M101" s="345">
        <v>62.5</v>
      </c>
      <c r="N101" s="343"/>
      <c r="O101" s="343">
        <v>686</v>
      </c>
      <c r="P101" s="345">
        <v>70.3</v>
      </c>
      <c r="Q101" s="345">
        <v>59.9</v>
      </c>
      <c r="R101" s="345">
        <v>97.7</v>
      </c>
      <c r="S101" s="345">
        <v>95</v>
      </c>
      <c r="T101" s="345">
        <v>98.4</v>
      </c>
      <c r="U101" s="345">
        <v>322.5</v>
      </c>
      <c r="V101" s="345">
        <v>359.6</v>
      </c>
      <c r="W101" s="345">
        <v>98</v>
      </c>
      <c r="X101" s="345">
        <v>60.9</v>
      </c>
      <c r="Y101" s="343"/>
      <c r="Z101" s="343">
        <v>1408</v>
      </c>
      <c r="AA101" s="345">
        <v>69</v>
      </c>
      <c r="AB101" s="345">
        <v>59.4</v>
      </c>
      <c r="AC101" s="345">
        <v>95.9</v>
      </c>
      <c r="AD101" s="345">
        <v>93.6</v>
      </c>
      <c r="AE101" s="345">
        <v>97.8</v>
      </c>
      <c r="AF101" s="345">
        <v>316.10000000000002</v>
      </c>
      <c r="AG101" s="345">
        <v>356.2</v>
      </c>
      <c r="AH101" s="345">
        <v>97.3</v>
      </c>
      <c r="AI101" s="345">
        <v>61.7</v>
      </c>
    </row>
    <row r="102" spans="2:35" x14ac:dyDescent="0.2">
      <c r="B102" s="343" t="s">
        <v>317</v>
      </c>
      <c r="C102" s="343"/>
      <c r="D102" s="343">
        <v>406</v>
      </c>
      <c r="E102" s="345">
        <v>80.5</v>
      </c>
      <c r="F102" s="345">
        <v>76.599999999999994</v>
      </c>
      <c r="G102" s="345">
        <v>95.6</v>
      </c>
      <c r="H102" s="345">
        <v>95.6</v>
      </c>
      <c r="I102" s="345">
        <v>97.8</v>
      </c>
      <c r="J102" s="345">
        <v>350</v>
      </c>
      <c r="K102" s="345">
        <v>442.3</v>
      </c>
      <c r="L102" s="345">
        <v>97</v>
      </c>
      <c r="M102" s="345">
        <v>78.099999999999994</v>
      </c>
      <c r="N102" s="343"/>
      <c r="O102" s="343">
        <v>342</v>
      </c>
      <c r="P102" s="345">
        <v>76</v>
      </c>
      <c r="Q102" s="345">
        <v>67.5</v>
      </c>
      <c r="R102" s="345">
        <v>97.1</v>
      </c>
      <c r="S102" s="345">
        <v>95.3</v>
      </c>
      <c r="T102" s="345">
        <v>99.7</v>
      </c>
      <c r="U102" s="345">
        <v>338.6</v>
      </c>
      <c r="V102" s="345">
        <v>419.1</v>
      </c>
      <c r="W102" s="345">
        <v>99.1</v>
      </c>
      <c r="X102" s="345">
        <v>71.3</v>
      </c>
      <c r="Y102" s="343"/>
      <c r="Z102" s="343">
        <v>748</v>
      </c>
      <c r="AA102" s="345">
        <v>78.5</v>
      </c>
      <c r="AB102" s="345">
        <v>72.5</v>
      </c>
      <c r="AC102" s="345">
        <v>96.3</v>
      </c>
      <c r="AD102" s="345">
        <v>95.5</v>
      </c>
      <c r="AE102" s="345">
        <v>98.7</v>
      </c>
      <c r="AF102" s="345">
        <v>344.8</v>
      </c>
      <c r="AG102" s="345">
        <v>431.7</v>
      </c>
      <c r="AH102" s="345">
        <v>98</v>
      </c>
      <c r="AI102" s="345">
        <v>75</v>
      </c>
    </row>
    <row r="103" spans="2:35" x14ac:dyDescent="0.2">
      <c r="B103" s="343" t="s">
        <v>319</v>
      </c>
      <c r="C103" s="343"/>
      <c r="D103" s="343">
        <v>905</v>
      </c>
      <c r="E103" s="345">
        <v>59.8</v>
      </c>
      <c r="F103" s="345">
        <v>51</v>
      </c>
      <c r="G103" s="345">
        <v>92.7</v>
      </c>
      <c r="H103" s="345">
        <v>89.8</v>
      </c>
      <c r="I103" s="345">
        <v>97.7</v>
      </c>
      <c r="J103" s="345">
        <v>296.2</v>
      </c>
      <c r="K103" s="345">
        <v>350.4</v>
      </c>
      <c r="L103" s="345">
        <v>94.8</v>
      </c>
      <c r="M103" s="345">
        <v>55.1</v>
      </c>
      <c r="N103" s="343"/>
      <c r="O103" s="343">
        <v>950</v>
      </c>
      <c r="P103" s="345">
        <v>74.900000000000006</v>
      </c>
      <c r="Q103" s="345">
        <v>60.8</v>
      </c>
      <c r="R103" s="345">
        <v>95.3</v>
      </c>
      <c r="S103" s="345">
        <v>92.3</v>
      </c>
      <c r="T103" s="345">
        <v>98.9</v>
      </c>
      <c r="U103" s="345">
        <v>325.2</v>
      </c>
      <c r="V103" s="345">
        <v>390</v>
      </c>
      <c r="W103" s="345">
        <v>97.3</v>
      </c>
      <c r="X103" s="345">
        <v>62.2</v>
      </c>
      <c r="Y103" s="343"/>
      <c r="Z103" s="343">
        <v>1855</v>
      </c>
      <c r="AA103" s="345">
        <v>67.5</v>
      </c>
      <c r="AB103" s="345">
        <v>56.1</v>
      </c>
      <c r="AC103" s="345">
        <v>94</v>
      </c>
      <c r="AD103" s="345">
        <v>91.1</v>
      </c>
      <c r="AE103" s="345">
        <v>98.3</v>
      </c>
      <c r="AF103" s="345">
        <v>311</v>
      </c>
      <c r="AG103" s="345">
        <v>370.7</v>
      </c>
      <c r="AH103" s="345">
        <v>96.1</v>
      </c>
      <c r="AI103" s="345">
        <v>58.8</v>
      </c>
    </row>
    <row r="104" spans="2:35" x14ac:dyDescent="0.2">
      <c r="B104" s="343" t="s">
        <v>321</v>
      </c>
      <c r="C104" s="343"/>
      <c r="D104" s="343">
        <v>1104</v>
      </c>
      <c r="E104" s="345">
        <v>52</v>
      </c>
      <c r="F104" s="345">
        <v>46.5</v>
      </c>
      <c r="G104" s="345">
        <v>91.6</v>
      </c>
      <c r="H104" s="345">
        <v>88</v>
      </c>
      <c r="I104" s="345">
        <v>97.4</v>
      </c>
      <c r="J104" s="345">
        <v>281.8</v>
      </c>
      <c r="K104" s="345">
        <v>321.7</v>
      </c>
      <c r="L104" s="345">
        <v>95.6</v>
      </c>
      <c r="M104" s="345">
        <v>52.5</v>
      </c>
      <c r="N104" s="343"/>
      <c r="O104" s="343">
        <v>1111</v>
      </c>
      <c r="P104" s="345">
        <v>65.8</v>
      </c>
      <c r="Q104" s="345">
        <v>54.7</v>
      </c>
      <c r="R104" s="345">
        <v>94.1</v>
      </c>
      <c r="S104" s="345">
        <v>90.4</v>
      </c>
      <c r="T104" s="345">
        <v>97.8</v>
      </c>
      <c r="U104" s="345">
        <v>309.10000000000002</v>
      </c>
      <c r="V104" s="345">
        <v>359.1</v>
      </c>
      <c r="W104" s="345">
        <v>96</v>
      </c>
      <c r="X104" s="345">
        <v>56.6</v>
      </c>
      <c r="Y104" s="343"/>
      <c r="Z104" s="343">
        <v>2215</v>
      </c>
      <c r="AA104" s="345">
        <v>58.9</v>
      </c>
      <c r="AB104" s="345">
        <v>50.6</v>
      </c>
      <c r="AC104" s="345">
        <v>92.9</v>
      </c>
      <c r="AD104" s="345">
        <v>89.2</v>
      </c>
      <c r="AE104" s="345">
        <v>97.6</v>
      </c>
      <c r="AF104" s="345">
        <v>295.5</v>
      </c>
      <c r="AG104" s="345">
        <v>340.5</v>
      </c>
      <c r="AH104" s="345">
        <v>95.8</v>
      </c>
      <c r="AI104" s="345">
        <v>54.6</v>
      </c>
    </row>
    <row r="105" spans="2:35" x14ac:dyDescent="0.2">
      <c r="B105" s="343" t="s">
        <v>323</v>
      </c>
      <c r="C105" s="343"/>
      <c r="D105" s="343">
        <v>1715</v>
      </c>
      <c r="E105" s="345">
        <v>59.5</v>
      </c>
      <c r="F105" s="345">
        <v>49.4</v>
      </c>
      <c r="G105" s="345">
        <v>93.1</v>
      </c>
      <c r="H105" s="345">
        <v>89.5</v>
      </c>
      <c r="I105" s="345">
        <v>98.3</v>
      </c>
      <c r="J105" s="345">
        <v>298.7</v>
      </c>
      <c r="K105" s="345">
        <v>355.6</v>
      </c>
      <c r="L105" s="345">
        <v>94.8</v>
      </c>
      <c r="M105" s="345">
        <v>51.5</v>
      </c>
      <c r="N105" s="343"/>
      <c r="O105" s="343">
        <v>1719</v>
      </c>
      <c r="P105" s="345">
        <v>71.3</v>
      </c>
      <c r="Q105" s="345">
        <v>59.2</v>
      </c>
      <c r="R105" s="345">
        <v>96</v>
      </c>
      <c r="S105" s="345">
        <v>91.4</v>
      </c>
      <c r="T105" s="345">
        <v>98.9</v>
      </c>
      <c r="U105" s="345">
        <v>324.8</v>
      </c>
      <c r="V105" s="345">
        <v>394.2</v>
      </c>
      <c r="W105" s="345">
        <v>95.9</v>
      </c>
      <c r="X105" s="345">
        <v>60.6</v>
      </c>
      <c r="Y105" s="343"/>
      <c r="Z105" s="343">
        <v>3434</v>
      </c>
      <c r="AA105" s="345">
        <v>65.400000000000006</v>
      </c>
      <c r="AB105" s="345">
        <v>54.3</v>
      </c>
      <c r="AC105" s="345">
        <v>94.5</v>
      </c>
      <c r="AD105" s="345">
        <v>90.5</v>
      </c>
      <c r="AE105" s="345">
        <v>98.6</v>
      </c>
      <c r="AF105" s="345">
        <v>311.8</v>
      </c>
      <c r="AG105" s="345">
        <v>374.9</v>
      </c>
      <c r="AH105" s="345">
        <v>95.3</v>
      </c>
      <c r="AI105" s="345">
        <v>56.1</v>
      </c>
    </row>
    <row r="106" spans="2:35" x14ac:dyDescent="0.2">
      <c r="B106" s="343" t="s">
        <v>325</v>
      </c>
      <c r="C106" s="343"/>
      <c r="D106" s="343">
        <v>1177</v>
      </c>
      <c r="E106" s="345">
        <v>66.7</v>
      </c>
      <c r="F106" s="345">
        <v>59.9</v>
      </c>
      <c r="G106" s="345">
        <v>92.2</v>
      </c>
      <c r="H106" s="345">
        <v>90</v>
      </c>
      <c r="I106" s="345">
        <v>97.8</v>
      </c>
      <c r="J106" s="345">
        <v>304.39999999999998</v>
      </c>
      <c r="K106" s="345">
        <v>363.1</v>
      </c>
      <c r="L106" s="345">
        <v>95.1</v>
      </c>
      <c r="M106" s="345">
        <v>63.4</v>
      </c>
      <c r="N106" s="343"/>
      <c r="O106" s="343">
        <v>1123</v>
      </c>
      <c r="P106" s="345">
        <v>74.5</v>
      </c>
      <c r="Q106" s="345">
        <v>63.5</v>
      </c>
      <c r="R106" s="345">
        <v>97</v>
      </c>
      <c r="S106" s="345">
        <v>94.5</v>
      </c>
      <c r="T106" s="345">
        <v>99.5</v>
      </c>
      <c r="U106" s="345">
        <v>333.1</v>
      </c>
      <c r="V106" s="345">
        <v>404.1</v>
      </c>
      <c r="W106" s="345">
        <v>97.8</v>
      </c>
      <c r="X106" s="345">
        <v>65</v>
      </c>
      <c r="Y106" s="343"/>
      <c r="Z106" s="343">
        <v>2300</v>
      </c>
      <c r="AA106" s="345">
        <v>70.5</v>
      </c>
      <c r="AB106" s="345">
        <v>61.7</v>
      </c>
      <c r="AC106" s="345">
        <v>94.5</v>
      </c>
      <c r="AD106" s="345">
        <v>92.2</v>
      </c>
      <c r="AE106" s="345">
        <v>98.6</v>
      </c>
      <c r="AF106" s="345">
        <v>318.39999999999998</v>
      </c>
      <c r="AG106" s="345">
        <v>383.1</v>
      </c>
      <c r="AH106" s="345">
        <v>96.4</v>
      </c>
      <c r="AI106" s="345">
        <v>64.2</v>
      </c>
    </row>
    <row r="107" spans="2:35" x14ac:dyDescent="0.2">
      <c r="B107" s="343" t="s">
        <v>327</v>
      </c>
      <c r="C107" s="343"/>
      <c r="D107" s="343">
        <v>1249</v>
      </c>
      <c r="E107" s="345">
        <v>60</v>
      </c>
      <c r="F107" s="345">
        <v>51.5</v>
      </c>
      <c r="G107" s="345">
        <v>92.7</v>
      </c>
      <c r="H107" s="345">
        <v>90.2</v>
      </c>
      <c r="I107" s="345">
        <v>98</v>
      </c>
      <c r="J107" s="345">
        <v>294.5</v>
      </c>
      <c r="K107" s="345">
        <v>344.5</v>
      </c>
      <c r="L107" s="345">
        <v>96.2</v>
      </c>
      <c r="M107" s="345">
        <v>54.4</v>
      </c>
      <c r="N107" s="343"/>
      <c r="O107" s="343">
        <v>1242</v>
      </c>
      <c r="P107" s="345">
        <v>76.7</v>
      </c>
      <c r="Q107" s="345">
        <v>64.599999999999994</v>
      </c>
      <c r="R107" s="345">
        <v>97</v>
      </c>
      <c r="S107" s="345">
        <v>94.3</v>
      </c>
      <c r="T107" s="345">
        <v>98.6</v>
      </c>
      <c r="U107" s="345">
        <v>333.4</v>
      </c>
      <c r="V107" s="345">
        <v>402.3</v>
      </c>
      <c r="W107" s="345">
        <v>97.7</v>
      </c>
      <c r="X107" s="345">
        <v>65.900000000000006</v>
      </c>
      <c r="Y107" s="343"/>
      <c r="Z107" s="343">
        <v>2491</v>
      </c>
      <c r="AA107" s="345">
        <v>68.3</v>
      </c>
      <c r="AB107" s="345">
        <v>58</v>
      </c>
      <c r="AC107" s="345">
        <v>94.9</v>
      </c>
      <c r="AD107" s="345">
        <v>92.3</v>
      </c>
      <c r="AE107" s="345">
        <v>98.3</v>
      </c>
      <c r="AF107" s="345">
        <v>313.89999999999998</v>
      </c>
      <c r="AG107" s="345">
        <v>373.3</v>
      </c>
      <c r="AH107" s="345">
        <v>96.9</v>
      </c>
      <c r="AI107" s="345">
        <v>60.1</v>
      </c>
    </row>
    <row r="108" spans="2:35" x14ac:dyDescent="0.2">
      <c r="B108" s="343" t="s">
        <v>329</v>
      </c>
      <c r="C108" s="343"/>
      <c r="D108" s="343">
        <v>977</v>
      </c>
      <c r="E108" s="345">
        <v>61.2</v>
      </c>
      <c r="F108" s="345">
        <v>54.9</v>
      </c>
      <c r="G108" s="345">
        <v>90.1</v>
      </c>
      <c r="H108" s="345">
        <v>87.7</v>
      </c>
      <c r="I108" s="345">
        <v>95.4</v>
      </c>
      <c r="J108" s="345">
        <v>299.60000000000002</v>
      </c>
      <c r="K108" s="345">
        <v>358.7</v>
      </c>
      <c r="L108" s="345">
        <v>92.8</v>
      </c>
      <c r="M108" s="345">
        <v>59</v>
      </c>
      <c r="N108" s="343"/>
      <c r="O108" s="343">
        <v>798</v>
      </c>
      <c r="P108" s="345">
        <v>71.2</v>
      </c>
      <c r="Q108" s="345">
        <v>61.3</v>
      </c>
      <c r="R108" s="345">
        <v>93.2</v>
      </c>
      <c r="S108" s="345">
        <v>91.1</v>
      </c>
      <c r="T108" s="345">
        <v>97.5</v>
      </c>
      <c r="U108" s="345">
        <v>328.8</v>
      </c>
      <c r="V108" s="345">
        <v>424.7</v>
      </c>
      <c r="W108" s="345">
        <v>95.4</v>
      </c>
      <c r="X108" s="345">
        <v>63.3</v>
      </c>
      <c r="Y108" s="343"/>
      <c r="Z108" s="343">
        <v>1775</v>
      </c>
      <c r="AA108" s="345">
        <v>65.7</v>
      </c>
      <c r="AB108" s="345">
        <v>57.7</v>
      </c>
      <c r="AC108" s="345">
        <v>91.5</v>
      </c>
      <c r="AD108" s="345">
        <v>89.2</v>
      </c>
      <c r="AE108" s="345">
        <v>96.3</v>
      </c>
      <c r="AF108" s="345">
        <v>312.7</v>
      </c>
      <c r="AG108" s="345">
        <v>388.4</v>
      </c>
      <c r="AH108" s="345">
        <v>94</v>
      </c>
      <c r="AI108" s="345">
        <v>60.9</v>
      </c>
    </row>
    <row r="109" spans="2:35" x14ac:dyDescent="0.2">
      <c r="B109" s="343" t="s">
        <v>331</v>
      </c>
      <c r="C109" s="343"/>
      <c r="D109" s="343">
        <v>714</v>
      </c>
      <c r="E109" s="345">
        <v>72.5</v>
      </c>
      <c r="F109" s="345">
        <v>62.2</v>
      </c>
      <c r="G109" s="345">
        <v>96.5</v>
      </c>
      <c r="H109" s="345">
        <v>94.3</v>
      </c>
      <c r="I109" s="345">
        <v>98.7</v>
      </c>
      <c r="J109" s="345">
        <v>327.8</v>
      </c>
      <c r="K109" s="345">
        <v>385.3</v>
      </c>
      <c r="L109" s="345">
        <v>96.6</v>
      </c>
      <c r="M109" s="345">
        <v>65</v>
      </c>
      <c r="N109" s="343"/>
      <c r="O109" s="343">
        <v>768</v>
      </c>
      <c r="P109" s="345">
        <v>79.400000000000006</v>
      </c>
      <c r="Q109" s="345">
        <v>71.7</v>
      </c>
      <c r="R109" s="345">
        <v>97.3</v>
      </c>
      <c r="S109" s="345">
        <v>95.7</v>
      </c>
      <c r="T109" s="345">
        <v>99.1</v>
      </c>
      <c r="U109" s="345">
        <v>351.3</v>
      </c>
      <c r="V109" s="345">
        <v>424.9</v>
      </c>
      <c r="W109" s="345">
        <v>97.7</v>
      </c>
      <c r="X109" s="345">
        <v>73</v>
      </c>
      <c r="Y109" s="343"/>
      <c r="Z109" s="343">
        <v>1482</v>
      </c>
      <c r="AA109" s="345">
        <v>76.099999999999994</v>
      </c>
      <c r="AB109" s="345">
        <v>67.099999999999994</v>
      </c>
      <c r="AC109" s="345">
        <v>96.9</v>
      </c>
      <c r="AD109" s="345">
        <v>95</v>
      </c>
      <c r="AE109" s="345">
        <v>98.9</v>
      </c>
      <c r="AF109" s="345">
        <v>340</v>
      </c>
      <c r="AG109" s="345">
        <v>405.8</v>
      </c>
      <c r="AH109" s="345">
        <v>97.2</v>
      </c>
      <c r="AI109" s="345">
        <v>69.2</v>
      </c>
    </row>
    <row r="110" spans="2:35" x14ac:dyDescent="0.2">
      <c r="B110" s="343" t="s">
        <v>333</v>
      </c>
      <c r="C110" s="343"/>
      <c r="D110" s="343">
        <v>26363</v>
      </c>
      <c r="E110" s="345">
        <v>65.8</v>
      </c>
      <c r="F110" s="345">
        <v>57.7</v>
      </c>
      <c r="G110" s="345">
        <v>93.6</v>
      </c>
      <c r="H110" s="345">
        <v>91.3</v>
      </c>
      <c r="I110" s="345">
        <v>98</v>
      </c>
      <c r="J110" s="345">
        <v>312.3</v>
      </c>
      <c r="K110" s="345">
        <v>371.7</v>
      </c>
      <c r="L110" s="345">
        <v>95.3</v>
      </c>
      <c r="M110" s="345">
        <v>60.8</v>
      </c>
      <c r="N110" s="343"/>
      <c r="O110" s="343">
        <v>25297</v>
      </c>
      <c r="P110" s="345">
        <v>76.2</v>
      </c>
      <c r="Q110" s="345">
        <v>65.8</v>
      </c>
      <c r="R110" s="345">
        <v>96</v>
      </c>
      <c r="S110" s="345">
        <v>93.6</v>
      </c>
      <c r="T110" s="345">
        <v>98.8</v>
      </c>
      <c r="U110" s="345">
        <v>338.1</v>
      </c>
      <c r="V110" s="345">
        <v>408.4</v>
      </c>
      <c r="W110" s="345">
        <v>97.1</v>
      </c>
      <c r="X110" s="345">
        <v>67.099999999999994</v>
      </c>
      <c r="Y110" s="343"/>
      <c r="Z110" s="343">
        <v>51660</v>
      </c>
      <c r="AA110" s="345">
        <v>70.900000000000006</v>
      </c>
      <c r="AB110" s="345">
        <v>61.7</v>
      </c>
      <c r="AC110" s="345">
        <v>94.8</v>
      </c>
      <c r="AD110" s="345">
        <v>92.4</v>
      </c>
      <c r="AE110" s="345">
        <v>98.4</v>
      </c>
      <c r="AF110" s="345">
        <v>325</v>
      </c>
      <c r="AG110" s="345">
        <v>389.6</v>
      </c>
      <c r="AH110" s="345">
        <v>96.2</v>
      </c>
      <c r="AI110" s="345">
        <v>63.9</v>
      </c>
    </row>
    <row r="111" spans="2:35" x14ac:dyDescent="0.2">
      <c r="B111" s="343" t="s">
        <v>335</v>
      </c>
      <c r="C111" s="343"/>
      <c r="D111" s="343">
        <v>1094</v>
      </c>
      <c r="E111" s="345">
        <v>59.9</v>
      </c>
      <c r="F111" s="345">
        <v>54.3</v>
      </c>
      <c r="G111" s="345">
        <v>91.2</v>
      </c>
      <c r="H111" s="345">
        <v>89.2</v>
      </c>
      <c r="I111" s="345">
        <v>98.3</v>
      </c>
      <c r="J111" s="345">
        <v>291.10000000000002</v>
      </c>
      <c r="K111" s="345">
        <v>323.2</v>
      </c>
      <c r="L111" s="345">
        <v>94.9</v>
      </c>
      <c r="M111" s="345">
        <v>58.1</v>
      </c>
      <c r="N111" s="343"/>
      <c r="O111" s="343">
        <v>1035</v>
      </c>
      <c r="P111" s="345">
        <v>71.099999999999994</v>
      </c>
      <c r="Q111" s="345">
        <v>61.5</v>
      </c>
      <c r="R111" s="345">
        <v>94.6</v>
      </c>
      <c r="S111" s="345">
        <v>92</v>
      </c>
      <c r="T111" s="345">
        <v>98.7</v>
      </c>
      <c r="U111" s="345">
        <v>319.5</v>
      </c>
      <c r="V111" s="345">
        <v>361.1</v>
      </c>
      <c r="W111" s="345">
        <v>96.3</v>
      </c>
      <c r="X111" s="345">
        <v>64.3</v>
      </c>
      <c r="Y111" s="343"/>
      <c r="Z111" s="343">
        <v>2129</v>
      </c>
      <c r="AA111" s="345">
        <v>65.3</v>
      </c>
      <c r="AB111" s="345">
        <v>57.8</v>
      </c>
      <c r="AC111" s="345">
        <v>92.9</v>
      </c>
      <c r="AD111" s="345">
        <v>90.6</v>
      </c>
      <c r="AE111" s="345">
        <v>98.5</v>
      </c>
      <c r="AF111" s="345">
        <v>304.89999999999998</v>
      </c>
      <c r="AG111" s="345">
        <v>341.6</v>
      </c>
      <c r="AH111" s="345">
        <v>95.6</v>
      </c>
      <c r="AI111" s="345">
        <v>61.1</v>
      </c>
    </row>
    <row r="112" spans="2:35" x14ac:dyDescent="0.2">
      <c r="B112" s="343" t="s">
        <v>337</v>
      </c>
      <c r="C112" s="343"/>
      <c r="D112" s="343">
        <v>1827</v>
      </c>
      <c r="E112" s="345">
        <v>70.900000000000006</v>
      </c>
      <c r="F112" s="345">
        <v>63.7</v>
      </c>
      <c r="G112" s="345">
        <v>93.7</v>
      </c>
      <c r="H112" s="345">
        <v>92.2</v>
      </c>
      <c r="I112" s="345">
        <v>98.2</v>
      </c>
      <c r="J112" s="345">
        <v>331.2</v>
      </c>
      <c r="K112" s="345">
        <v>396.3</v>
      </c>
      <c r="L112" s="345">
        <v>95.6</v>
      </c>
      <c r="M112" s="345">
        <v>66.099999999999994</v>
      </c>
      <c r="N112" s="343"/>
      <c r="O112" s="343">
        <v>1638</v>
      </c>
      <c r="P112" s="345">
        <v>78.3</v>
      </c>
      <c r="Q112" s="345">
        <v>69.2</v>
      </c>
      <c r="R112" s="345">
        <v>95</v>
      </c>
      <c r="S112" s="345">
        <v>93.6</v>
      </c>
      <c r="T112" s="345">
        <v>98.7</v>
      </c>
      <c r="U112" s="345">
        <v>347.2</v>
      </c>
      <c r="V112" s="345">
        <v>411.8</v>
      </c>
      <c r="W112" s="345">
        <v>97.3</v>
      </c>
      <c r="X112" s="345">
        <v>70.5</v>
      </c>
      <c r="Y112" s="343"/>
      <c r="Z112" s="343">
        <v>3465</v>
      </c>
      <c r="AA112" s="345">
        <v>74.400000000000006</v>
      </c>
      <c r="AB112" s="345">
        <v>66.3</v>
      </c>
      <c r="AC112" s="345">
        <v>94.3</v>
      </c>
      <c r="AD112" s="345">
        <v>92.8</v>
      </c>
      <c r="AE112" s="345">
        <v>98.5</v>
      </c>
      <c r="AF112" s="345">
        <v>338.8</v>
      </c>
      <c r="AG112" s="345">
        <v>403.6</v>
      </c>
      <c r="AH112" s="345">
        <v>96.4</v>
      </c>
      <c r="AI112" s="345">
        <v>68.099999999999994</v>
      </c>
    </row>
    <row r="113" spans="2:35" x14ac:dyDescent="0.2">
      <c r="B113" s="343" t="s">
        <v>339</v>
      </c>
      <c r="C113" s="343"/>
      <c r="D113" s="343">
        <v>1634</v>
      </c>
      <c r="E113" s="345">
        <v>62.5</v>
      </c>
      <c r="F113" s="345">
        <v>54.8</v>
      </c>
      <c r="G113" s="345">
        <v>93.8</v>
      </c>
      <c r="H113" s="345">
        <v>91.8</v>
      </c>
      <c r="I113" s="345">
        <v>98.8</v>
      </c>
      <c r="J113" s="345">
        <v>307</v>
      </c>
      <c r="K113" s="345">
        <v>373.2</v>
      </c>
      <c r="L113" s="345">
        <v>95.8</v>
      </c>
      <c r="M113" s="345">
        <v>58.3</v>
      </c>
      <c r="N113" s="343"/>
      <c r="O113" s="343">
        <v>1554</v>
      </c>
      <c r="P113" s="345">
        <v>75.400000000000006</v>
      </c>
      <c r="Q113" s="345">
        <v>65</v>
      </c>
      <c r="R113" s="345">
        <v>95.9</v>
      </c>
      <c r="S113" s="345">
        <v>94.6</v>
      </c>
      <c r="T113" s="345">
        <v>99.4</v>
      </c>
      <c r="U113" s="345">
        <v>339.9</v>
      </c>
      <c r="V113" s="345">
        <v>421.4</v>
      </c>
      <c r="W113" s="345">
        <v>98.5</v>
      </c>
      <c r="X113" s="345">
        <v>66.599999999999994</v>
      </c>
      <c r="Y113" s="343"/>
      <c r="Z113" s="343">
        <v>3188</v>
      </c>
      <c r="AA113" s="345">
        <v>68.8</v>
      </c>
      <c r="AB113" s="345">
        <v>59.8</v>
      </c>
      <c r="AC113" s="345">
        <v>94.8</v>
      </c>
      <c r="AD113" s="345">
        <v>93.2</v>
      </c>
      <c r="AE113" s="345">
        <v>99.1</v>
      </c>
      <c r="AF113" s="345">
        <v>323</v>
      </c>
      <c r="AG113" s="345">
        <v>396.7</v>
      </c>
      <c r="AH113" s="345">
        <v>97.1</v>
      </c>
      <c r="AI113" s="345">
        <v>62.3</v>
      </c>
    </row>
    <row r="114" spans="2:35" x14ac:dyDescent="0.2">
      <c r="B114" s="343" t="s">
        <v>341</v>
      </c>
      <c r="C114" s="343"/>
      <c r="D114" s="343">
        <v>1495</v>
      </c>
      <c r="E114" s="345">
        <v>64.099999999999994</v>
      </c>
      <c r="F114" s="345">
        <v>55.6</v>
      </c>
      <c r="G114" s="345">
        <v>92.5</v>
      </c>
      <c r="H114" s="345">
        <v>90.1</v>
      </c>
      <c r="I114" s="345">
        <v>98.1</v>
      </c>
      <c r="J114" s="345">
        <v>306.60000000000002</v>
      </c>
      <c r="K114" s="345">
        <v>360</v>
      </c>
      <c r="L114" s="345">
        <v>96.3</v>
      </c>
      <c r="M114" s="345">
        <v>58.3</v>
      </c>
      <c r="N114" s="343"/>
      <c r="O114" s="343">
        <v>1426</v>
      </c>
      <c r="P114" s="345">
        <v>73.7</v>
      </c>
      <c r="Q114" s="345">
        <v>63.2</v>
      </c>
      <c r="R114" s="345">
        <v>95.4</v>
      </c>
      <c r="S114" s="345">
        <v>92.5</v>
      </c>
      <c r="T114" s="345">
        <v>98.6</v>
      </c>
      <c r="U114" s="345">
        <v>333.5</v>
      </c>
      <c r="V114" s="345">
        <v>398.5</v>
      </c>
      <c r="W114" s="345">
        <v>97.7</v>
      </c>
      <c r="X114" s="345">
        <v>63.9</v>
      </c>
      <c r="Y114" s="343"/>
      <c r="Z114" s="343">
        <v>2921</v>
      </c>
      <c r="AA114" s="345">
        <v>68.8</v>
      </c>
      <c r="AB114" s="345">
        <v>59.3</v>
      </c>
      <c r="AC114" s="345">
        <v>93.9</v>
      </c>
      <c r="AD114" s="345">
        <v>91.3</v>
      </c>
      <c r="AE114" s="345">
        <v>98.4</v>
      </c>
      <c r="AF114" s="345">
        <v>319.7</v>
      </c>
      <c r="AG114" s="345">
        <v>378.8</v>
      </c>
      <c r="AH114" s="345">
        <v>97</v>
      </c>
      <c r="AI114" s="345">
        <v>61</v>
      </c>
    </row>
    <row r="115" spans="2:35" x14ac:dyDescent="0.2">
      <c r="B115" s="343" t="s">
        <v>343</v>
      </c>
      <c r="C115" s="343"/>
      <c r="D115" s="343">
        <v>1638</v>
      </c>
      <c r="E115" s="345">
        <v>69.900000000000006</v>
      </c>
      <c r="F115" s="345">
        <v>61.2</v>
      </c>
      <c r="G115" s="345">
        <v>95.2</v>
      </c>
      <c r="H115" s="345">
        <v>93.6</v>
      </c>
      <c r="I115" s="345">
        <v>99</v>
      </c>
      <c r="J115" s="345">
        <v>323.10000000000002</v>
      </c>
      <c r="K115" s="345">
        <v>383.6</v>
      </c>
      <c r="L115" s="345">
        <v>96.2</v>
      </c>
      <c r="M115" s="345">
        <v>64</v>
      </c>
      <c r="N115" s="343"/>
      <c r="O115" s="343">
        <v>1696</v>
      </c>
      <c r="P115" s="345">
        <v>78.3</v>
      </c>
      <c r="Q115" s="345">
        <v>68.400000000000006</v>
      </c>
      <c r="R115" s="345">
        <v>96</v>
      </c>
      <c r="S115" s="345">
        <v>93.9</v>
      </c>
      <c r="T115" s="345">
        <v>99.2</v>
      </c>
      <c r="U115" s="345">
        <v>340.5</v>
      </c>
      <c r="V115" s="345">
        <v>411.6</v>
      </c>
      <c r="W115" s="345">
        <v>96.8</v>
      </c>
      <c r="X115" s="345">
        <v>69.8</v>
      </c>
      <c r="Y115" s="343"/>
      <c r="Z115" s="343">
        <v>3334</v>
      </c>
      <c r="AA115" s="345">
        <v>74.2</v>
      </c>
      <c r="AB115" s="345">
        <v>64.900000000000006</v>
      </c>
      <c r="AC115" s="345">
        <v>95.6</v>
      </c>
      <c r="AD115" s="345">
        <v>93.7</v>
      </c>
      <c r="AE115" s="345">
        <v>99.1</v>
      </c>
      <c r="AF115" s="345">
        <v>332</v>
      </c>
      <c r="AG115" s="345">
        <v>397.8</v>
      </c>
      <c r="AH115" s="345">
        <v>96.5</v>
      </c>
      <c r="AI115" s="345">
        <v>66.900000000000006</v>
      </c>
    </row>
    <row r="116" spans="2:35" x14ac:dyDescent="0.2">
      <c r="B116" s="343" t="s">
        <v>345</v>
      </c>
      <c r="C116" s="343"/>
      <c r="D116" s="343">
        <v>1832</v>
      </c>
      <c r="E116" s="345">
        <v>61.7</v>
      </c>
      <c r="F116" s="345">
        <v>50.8</v>
      </c>
      <c r="G116" s="345">
        <v>92.6</v>
      </c>
      <c r="H116" s="345">
        <v>86.6</v>
      </c>
      <c r="I116" s="345">
        <v>97.8</v>
      </c>
      <c r="J116" s="345">
        <v>299.2</v>
      </c>
      <c r="K116" s="345">
        <v>359</v>
      </c>
      <c r="L116" s="345">
        <v>92</v>
      </c>
      <c r="M116" s="345">
        <v>54.1</v>
      </c>
      <c r="N116" s="343"/>
      <c r="O116" s="343">
        <v>1884</v>
      </c>
      <c r="P116" s="345">
        <v>73.8</v>
      </c>
      <c r="Q116" s="345">
        <v>61.6</v>
      </c>
      <c r="R116" s="345">
        <v>95.5</v>
      </c>
      <c r="S116" s="345">
        <v>91.2</v>
      </c>
      <c r="T116" s="345">
        <v>98.9</v>
      </c>
      <c r="U116" s="345">
        <v>329.9</v>
      </c>
      <c r="V116" s="345">
        <v>403.9</v>
      </c>
      <c r="W116" s="345">
        <v>94.6</v>
      </c>
      <c r="X116" s="345">
        <v>63.1</v>
      </c>
      <c r="Y116" s="343"/>
      <c r="Z116" s="343">
        <v>3716</v>
      </c>
      <c r="AA116" s="345">
        <v>67.8</v>
      </c>
      <c r="AB116" s="345">
        <v>56.3</v>
      </c>
      <c r="AC116" s="345">
        <v>94.1</v>
      </c>
      <c r="AD116" s="345">
        <v>89</v>
      </c>
      <c r="AE116" s="345">
        <v>98.3</v>
      </c>
      <c r="AF116" s="345">
        <v>314.8</v>
      </c>
      <c r="AG116" s="345">
        <v>381.7</v>
      </c>
      <c r="AH116" s="345">
        <v>93.3</v>
      </c>
      <c r="AI116" s="345">
        <v>58.7</v>
      </c>
    </row>
    <row r="117" spans="2:35" x14ac:dyDescent="0.2">
      <c r="B117" s="343" t="s">
        <v>347</v>
      </c>
      <c r="C117" s="343"/>
      <c r="D117" s="343">
        <v>1520</v>
      </c>
      <c r="E117" s="345">
        <v>62</v>
      </c>
      <c r="F117" s="345">
        <v>54.9</v>
      </c>
      <c r="G117" s="345">
        <v>93.7</v>
      </c>
      <c r="H117" s="345">
        <v>91.5</v>
      </c>
      <c r="I117" s="345">
        <v>97.9</v>
      </c>
      <c r="J117" s="345">
        <v>302.5</v>
      </c>
      <c r="K117" s="345">
        <v>357.8</v>
      </c>
      <c r="L117" s="345">
        <v>96.4</v>
      </c>
      <c r="M117" s="345">
        <v>58.4</v>
      </c>
      <c r="N117" s="343"/>
      <c r="O117" s="343">
        <v>1411</v>
      </c>
      <c r="P117" s="345">
        <v>72.599999999999994</v>
      </c>
      <c r="Q117" s="345">
        <v>62.6</v>
      </c>
      <c r="R117" s="345">
        <v>96.3</v>
      </c>
      <c r="S117" s="345">
        <v>93.9</v>
      </c>
      <c r="T117" s="345">
        <v>98.7</v>
      </c>
      <c r="U117" s="345">
        <v>332.2</v>
      </c>
      <c r="V117" s="345">
        <v>409.6</v>
      </c>
      <c r="W117" s="345">
        <v>97.7</v>
      </c>
      <c r="X117" s="345">
        <v>64.099999999999994</v>
      </c>
      <c r="Y117" s="343"/>
      <c r="Z117" s="343">
        <v>2931</v>
      </c>
      <c r="AA117" s="345">
        <v>67.099999999999994</v>
      </c>
      <c r="AB117" s="345">
        <v>58.6</v>
      </c>
      <c r="AC117" s="345">
        <v>95</v>
      </c>
      <c r="AD117" s="345">
        <v>92.7</v>
      </c>
      <c r="AE117" s="345">
        <v>98.3</v>
      </c>
      <c r="AF117" s="345">
        <v>316.8</v>
      </c>
      <c r="AG117" s="345">
        <v>382.8</v>
      </c>
      <c r="AH117" s="345">
        <v>97</v>
      </c>
      <c r="AI117" s="345">
        <v>61.1</v>
      </c>
    </row>
    <row r="118" spans="2:35" x14ac:dyDescent="0.2">
      <c r="B118" s="343" t="s">
        <v>349</v>
      </c>
      <c r="C118" s="343"/>
      <c r="D118" s="343">
        <v>1958</v>
      </c>
      <c r="E118" s="345">
        <v>62.6</v>
      </c>
      <c r="F118" s="345">
        <v>55.9</v>
      </c>
      <c r="G118" s="345">
        <v>93.5</v>
      </c>
      <c r="H118" s="345">
        <v>91.2</v>
      </c>
      <c r="I118" s="345">
        <v>97.8</v>
      </c>
      <c r="J118" s="345">
        <v>308.10000000000002</v>
      </c>
      <c r="K118" s="345">
        <v>370.4</v>
      </c>
      <c r="L118" s="345">
        <v>94.7</v>
      </c>
      <c r="M118" s="345">
        <v>59.7</v>
      </c>
      <c r="N118" s="343"/>
      <c r="O118" s="343">
        <v>1766</v>
      </c>
      <c r="P118" s="345">
        <v>74.2</v>
      </c>
      <c r="Q118" s="345">
        <v>63</v>
      </c>
      <c r="R118" s="345">
        <v>96.4</v>
      </c>
      <c r="S118" s="345">
        <v>93.5</v>
      </c>
      <c r="T118" s="345">
        <v>98.4</v>
      </c>
      <c r="U118" s="345">
        <v>332.7</v>
      </c>
      <c r="V118" s="345">
        <v>398.8</v>
      </c>
      <c r="W118" s="345">
        <v>96.9</v>
      </c>
      <c r="X118" s="345">
        <v>64.400000000000006</v>
      </c>
      <c r="Y118" s="343"/>
      <c r="Z118" s="343">
        <v>3724</v>
      </c>
      <c r="AA118" s="345">
        <v>68.099999999999994</v>
      </c>
      <c r="AB118" s="345">
        <v>59.2</v>
      </c>
      <c r="AC118" s="345">
        <v>94.9</v>
      </c>
      <c r="AD118" s="345">
        <v>92.3</v>
      </c>
      <c r="AE118" s="345">
        <v>98.1</v>
      </c>
      <c r="AF118" s="345">
        <v>319.8</v>
      </c>
      <c r="AG118" s="345">
        <v>383.9</v>
      </c>
      <c r="AH118" s="345">
        <v>95.8</v>
      </c>
      <c r="AI118" s="345">
        <v>61.9</v>
      </c>
    </row>
    <row r="119" spans="2:35" x14ac:dyDescent="0.2">
      <c r="B119" s="343" t="s">
        <v>351</v>
      </c>
      <c r="C119" s="343"/>
      <c r="D119" s="343">
        <v>1060</v>
      </c>
      <c r="E119" s="345">
        <v>66</v>
      </c>
      <c r="F119" s="345">
        <v>57.9</v>
      </c>
      <c r="G119" s="345">
        <v>91.8</v>
      </c>
      <c r="H119" s="345">
        <v>89.3</v>
      </c>
      <c r="I119" s="345">
        <v>97.4</v>
      </c>
      <c r="J119" s="345">
        <v>302.10000000000002</v>
      </c>
      <c r="K119" s="345">
        <v>351.8</v>
      </c>
      <c r="L119" s="345">
        <v>93.5</v>
      </c>
      <c r="M119" s="345">
        <v>60.9</v>
      </c>
      <c r="N119" s="343"/>
      <c r="O119" s="343">
        <v>1108</v>
      </c>
      <c r="P119" s="345">
        <v>72.8</v>
      </c>
      <c r="Q119" s="345">
        <v>59.5</v>
      </c>
      <c r="R119" s="345">
        <v>95.7</v>
      </c>
      <c r="S119" s="345">
        <v>93.2</v>
      </c>
      <c r="T119" s="345">
        <v>99.2</v>
      </c>
      <c r="U119" s="345">
        <v>329.2</v>
      </c>
      <c r="V119" s="345">
        <v>399.3</v>
      </c>
      <c r="W119" s="345">
        <v>96.8</v>
      </c>
      <c r="X119" s="345">
        <v>61.1</v>
      </c>
      <c r="Y119" s="343"/>
      <c r="Z119" s="343">
        <v>2168</v>
      </c>
      <c r="AA119" s="345">
        <v>69.5</v>
      </c>
      <c r="AB119" s="345">
        <v>58.7</v>
      </c>
      <c r="AC119" s="345">
        <v>93.8</v>
      </c>
      <c r="AD119" s="345">
        <v>91.3</v>
      </c>
      <c r="AE119" s="345">
        <v>98.3</v>
      </c>
      <c r="AF119" s="345">
        <v>316</v>
      </c>
      <c r="AG119" s="345">
        <v>376.1</v>
      </c>
      <c r="AH119" s="345">
        <v>95.2</v>
      </c>
      <c r="AI119" s="345">
        <v>61</v>
      </c>
    </row>
    <row r="120" spans="2:35" x14ac:dyDescent="0.2">
      <c r="B120" s="343" t="s">
        <v>353</v>
      </c>
      <c r="C120" s="343"/>
      <c r="D120" s="343">
        <v>1101</v>
      </c>
      <c r="E120" s="345">
        <v>65.2</v>
      </c>
      <c r="F120" s="345">
        <v>55.9</v>
      </c>
      <c r="G120" s="345">
        <v>94.6</v>
      </c>
      <c r="H120" s="345">
        <v>92.3</v>
      </c>
      <c r="I120" s="345">
        <v>97.6</v>
      </c>
      <c r="J120" s="345">
        <v>312.2</v>
      </c>
      <c r="K120" s="345">
        <v>363.8</v>
      </c>
      <c r="L120" s="345">
        <v>95.9</v>
      </c>
      <c r="M120" s="345">
        <v>58.4</v>
      </c>
      <c r="N120" s="343"/>
      <c r="O120" s="343">
        <v>1059</v>
      </c>
      <c r="P120" s="345">
        <v>75.7</v>
      </c>
      <c r="Q120" s="345">
        <v>66.8</v>
      </c>
      <c r="R120" s="345">
        <v>96.1</v>
      </c>
      <c r="S120" s="345">
        <v>93.8</v>
      </c>
      <c r="T120" s="345">
        <v>97.8</v>
      </c>
      <c r="U120" s="345">
        <v>337.9</v>
      </c>
      <c r="V120" s="345">
        <v>405.8</v>
      </c>
      <c r="W120" s="345">
        <v>96.8</v>
      </c>
      <c r="X120" s="345">
        <v>68</v>
      </c>
      <c r="Y120" s="343"/>
      <c r="Z120" s="343">
        <v>2160</v>
      </c>
      <c r="AA120" s="345">
        <v>70.400000000000006</v>
      </c>
      <c r="AB120" s="345">
        <v>61.3</v>
      </c>
      <c r="AC120" s="345">
        <v>95.3</v>
      </c>
      <c r="AD120" s="345">
        <v>93</v>
      </c>
      <c r="AE120" s="345">
        <v>97.7</v>
      </c>
      <c r="AF120" s="345">
        <v>324.8</v>
      </c>
      <c r="AG120" s="345">
        <v>384.4</v>
      </c>
      <c r="AH120" s="345">
        <v>96.3</v>
      </c>
      <c r="AI120" s="345">
        <v>63.1</v>
      </c>
    </row>
    <row r="121" spans="2:35" x14ac:dyDescent="0.2">
      <c r="B121" s="343" t="s">
        <v>355</v>
      </c>
      <c r="C121" s="343"/>
      <c r="D121" s="343">
        <v>1595</v>
      </c>
      <c r="E121" s="345">
        <v>62.4</v>
      </c>
      <c r="F121" s="345">
        <v>54.4</v>
      </c>
      <c r="G121" s="345">
        <v>95.5</v>
      </c>
      <c r="H121" s="345">
        <v>93.6</v>
      </c>
      <c r="I121" s="345">
        <v>98.4</v>
      </c>
      <c r="J121" s="345">
        <v>305.8</v>
      </c>
      <c r="K121" s="345">
        <v>358.4</v>
      </c>
      <c r="L121" s="345">
        <v>97</v>
      </c>
      <c r="M121" s="345">
        <v>59.6</v>
      </c>
      <c r="N121" s="343"/>
      <c r="O121" s="343">
        <v>1464</v>
      </c>
      <c r="P121" s="345">
        <v>74.400000000000006</v>
      </c>
      <c r="Q121" s="345">
        <v>64.900000000000006</v>
      </c>
      <c r="R121" s="345">
        <v>96.8</v>
      </c>
      <c r="S121" s="345">
        <v>94.9</v>
      </c>
      <c r="T121" s="345">
        <v>99</v>
      </c>
      <c r="U121" s="345">
        <v>329.6</v>
      </c>
      <c r="V121" s="345">
        <v>396.1</v>
      </c>
      <c r="W121" s="345">
        <v>97.7</v>
      </c>
      <c r="X121" s="345">
        <v>67</v>
      </c>
      <c r="Y121" s="343"/>
      <c r="Z121" s="343">
        <v>3059</v>
      </c>
      <c r="AA121" s="345">
        <v>68.099999999999994</v>
      </c>
      <c r="AB121" s="345">
        <v>59.4</v>
      </c>
      <c r="AC121" s="345">
        <v>96.1</v>
      </c>
      <c r="AD121" s="345">
        <v>94.2</v>
      </c>
      <c r="AE121" s="345">
        <v>98.7</v>
      </c>
      <c r="AF121" s="345">
        <v>317.2</v>
      </c>
      <c r="AG121" s="345">
        <v>376.4</v>
      </c>
      <c r="AH121" s="345">
        <v>97.4</v>
      </c>
      <c r="AI121" s="345">
        <v>63.1</v>
      </c>
    </row>
    <row r="122" spans="2:35" x14ac:dyDescent="0.2">
      <c r="B122" s="343" t="s">
        <v>357</v>
      </c>
      <c r="C122" s="343"/>
      <c r="D122" s="343">
        <v>1626</v>
      </c>
      <c r="E122" s="345">
        <v>62.8</v>
      </c>
      <c r="F122" s="345">
        <v>54.1</v>
      </c>
      <c r="G122" s="345">
        <v>92.7</v>
      </c>
      <c r="H122" s="345">
        <v>89.2</v>
      </c>
      <c r="I122" s="345">
        <v>97.6</v>
      </c>
      <c r="J122" s="345">
        <v>302.5</v>
      </c>
      <c r="K122" s="345">
        <v>359.1</v>
      </c>
      <c r="L122" s="345">
        <v>95.4</v>
      </c>
      <c r="M122" s="345">
        <v>57.2</v>
      </c>
      <c r="N122" s="343"/>
      <c r="O122" s="343">
        <v>1483</v>
      </c>
      <c r="P122" s="345">
        <v>73.8</v>
      </c>
      <c r="Q122" s="345">
        <v>62.4</v>
      </c>
      <c r="R122" s="345">
        <v>95.6</v>
      </c>
      <c r="S122" s="345">
        <v>92.2</v>
      </c>
      <c r="T122" s="345">
        <v>99.1</v>
      </c>
      <c r="U122" s="345">
        <v>330.3</v>
      </c>
      <c r="V122" s="345">
        <v>404.7</v>
      </c>
      <c r="W122" s="345">
        <v>97.2</v>
      </c>
      <c r="X122" s="345">
        <v>63.6</v>
      </c>
      <c r="Y122" s="343"/>
      <c r="Z122" s="343">
        <v>3109</v>
      </c>
      <c r="AA122" s="345">
        <v>68</v>
      </c>
      <c r="AB122" s="345">
        <v>58.1</v>
      </c>
      <c r="AC122" s="345">
        <v>94.1</v>
      </c>
      <c r="AD122" s="345">
        <v>90.6</v>
      </c>
      <c r="AE122" s="345">
        <v>98.3</v>
      </c>
      <c r="AF122" s="345">
        <v>315.8</v>
      </c>
      <c r="AG122" s="345">
        <v>380.9</v>
      </c>
      <c r="AH122" s="345">
        <v>96.2</v>
      </c>
      <c r="AI122" s="345">
        <v>60.2</v>
      </c>
    </row>
    <row r="123" spans="2:35" x14ac:dyDescent="0.2">
      <c r="B123" s="343" t="s">
        <v>359</v>
      </c>
      <c r="C123" s="343"/>
      <c r="D123" s="343">
        <v>1344</v>
      </c>
      <c r="E123" s="345">
        <v>69.099999999999994</v>
      </c>
      <c r="F123" s="345">
        <v>62.2</v>
      </c>
      <c r="G123" s="345">
        <v>95.2</v>
      </c>
      <c r="H123" s="345">
        <v>93.5</v>
      </c>
      <c r="I123" s="345">
        <v>98.4</v>
      </c>
      <c r="J123" s="345">
        <v>318.89999999999998</v>
      </c>
      <c r="K123" s="345">
        <v>379.2</v>
      </c>
      <c r="L123" s="345">
        <v>96.7</v>
      </c>
      <c r="M123" s="345">
        <v>65.3</v>
      </c>
      <c r="N123" s="343"/>
      <c r="O123" s="343">
        <v>1309</v>
      </c>
      <c r="P123" s="345">
        <v>79.3</v>
      </c>
      <c r="Q123" s="345">
        <v>69.3</v>
      </c>
      <c r="R123" s="345">
        <v>96.6</v>
      </c>
      <c r="S123" s="345">
        <v>95.3</v>
      </c>
      <c r="T123" s="345">
        <v>99</v>
      </c>
      <c r="U123" s="345">
        <v>343.6</v>
      </c>
      <c r="V123" s="345">
        <v>413.6</v>
      </c>
      <c r="W123" s="345">
        <v>97.9</v>
      </c>
      <c r="X123" s="345">
        <v>70.7</v>
      </c>
      <c r="Y123" s="343"/>
      <c r="Z123" s="343">
        <v>2653</v>
      </c>
      <c r="AA123" s="345">
        <v>74.099999999999994</v>
      </c>
      <c r="AB123" s="345">
        <v>65.7</v>
      </c>
      <c r="AC123" s="345">
        <v>95.9</v>
      </c>
      <c r="AD123" s="345">
        <v>94.3</v>
      </c>
      <c r="AE123" s="345">
        <v>98.7</v>
      </c>
      <c r="AF123" s="345">
        <v>331.1</v>
      </c>
      <c r="AG123" s="345">
        <v>396.2</v>
      </c>
      <c r="AH123" s="345">
        <v>97.2</v>
      </c>
      <c r="AI123" s="345">
        <v>68</v>
      </c>
    </row>
    <row r="124" spans="2:35" x14ac:dyDescent="0.2">
      <c r="B124" s="343" t="s">
        <v>361</v>
      </c>
      <c r="C124" s="343"/>
      <c r="D124" s="343">
        <v>769</v>
      </c>
      <c r="E124" s="345">
        <v>73</v>
      </c>
      <c r="F124" s="345">
        <v>67.099999999999994</v>
      </c>
      <c r="G124" s="345">
        <v>93.4</v>
      </c>
      <c r="H124" s="345">
        <v>91.9</v>
      </c>
      <c r="I124" s="345">
        <v>96.2</v>
      </c>
      <c r="J124" s="345">
        <v>332.8</v>
      </c>
      <c r="K124" s="345">
        <v>411.6</v>
      </c>
      <c r="L124" s="345">
        <v>93.8</v>
      </c>
      <c r="M124" s="345">
        <v>70.7</v>
      </c>
      <c r="N124" s="343"/>
      <c r="O124" s="343">
        <v>831</v>
      </c>
      <c r="P124" s="345">
        <v>82.2</v>
      </c>
      <c r="Q124" s="345">
        <v>72</v>
      </c>
      <c r="R124" s="345">
        <v>96</v>
      </c>
      <c r="S124" s="345">
        <v>94.3</v>
      </c>
      <c r="T124" s="345">
        <v>98.2</v>
      </c>
      <c r="U124" s="345">
        <v>357.9</v>
      </c>
      <c r="V124" s="345">
        <v>444.7</v>
      </c>
      <c r="W124" s="345">
        <v>96.3</v>
      </c>
      <c r="X124" s="345">
        <v>72.400000000000006</v>
      </c>
      <c r="Y124" s="343"/>
      <c r="Z124" s="343">
        <v>1600</v>
      </c>
      <c r="AA124" s="345">
        <v>77.8</v>
      </c>
      <c r="AB124" s="345">
        <v>69.599999999999994</v>
      </c>
      <c r="AC124" s="345">
        <v>94.8</v>
      </c>
      <c r="AD124" s="345">
        <v>93.2</v>
      </c>
      <c r="AE124" s="345">
        <v>97.3</v>
      </c>
      <c r="AF124" s="345">
        <v>345.8</v>
      </c>
      <c r="AG124" s="345">
        <v>428.8</v>
      </c>
      <c r="AH124" s="345">
        <v>95.1</v>
      </c>
      <c r="AI124" s="345">
        <v>71.599999999999994</v>
      </c>
    </row>
    <row r="125" spans="2:35" x14ac:dyDescent="0.2">
      <c r="B125" s="343" t="s">
        <v>363</v>
      </c>
      <c r="C125" s="343"/>
      <c r="D125" s="343">
        <v>825</v>
      </c>
      <c r="E125" s="345">
        <v>65.8</v>
      </c>
      <c r="F125" s="345">
        <v>59.3</v>
      </c>
      <c r="G125" s="345">
        <v>93.5</v>
      </c>
      <c r="H125" s="345">
        <v>91.9</v>
      </c>
      <c r="I125" s="345">
        <v>96.7</v>
      </c>
      <c r="J125" s="345">
        <v>309</v>
      </c>
      <c r="K125" s="345">
        <v>360.6</v>
      </c>
      <c r="L125" s="345">
        <v>94.9</v>
      </c>
      <c r="M125" s="345">
        <v>62.8</v>
      </c>
      <c r="N125" s="343"/>
      <c r="O125" s="343">
        <v>733</v>
      </c>
      <c r="P125" s="345">
        <v>76.7</v>
      </c>
      <c r="Q125" s="345">
        <v>69.3</v>
      </c>
      <c r="R125" s="345">
        <v>92.2</v>
      </c>
      <c r="S125" s="345">
        <v>91.4</v>
      </c>
      <c r="T125" s="345">
        <v>97.7</v>
      </c>
      <c r="U125" s="345">
        <v>328.8</v>
      </c>
      <c r="V125" s="345">
        <v>385.9</v>
      </c>
      <c r="W125" s="345">
        <v>97.1</v>
      </c>
      <c r="X125" s="345">
        <v>70.099999999999994</v>
      </c>
      <c r="Y125" s="343"/>
      <c r="Z125" s="343">
        <v>1558</v>
      </c>
      <c r="AA125" s="345">
        <v>70.900000000000006</v>
      </c>
      <c r="AB125" s="345">
        <v>64</v>
      </c>
      <c r="AC125" s="345">
        <v>92.9</v>
      </c>
      <c r="AD125" s="345">
        <v>91.7</v>
      </c>
      <c r="AE125" s="345">
        <v>97.2</v>
      </c>
      <c r="AF125" s="345">
        <v>318.3</v>
      </c>
      <c r="AG125" s="345">
        <v>372.5</v>
      </c>
      <c r="AH125" s="345">
        <v>96</v>
      </c>
      <c r="AI125" s="345">
        <v>66.2</v>
      </c>
    </row>
    <row r="126" spans="2:35" x14ac:dyDescent="0.2">
      <c r="B126" s="343" t="s">
        <v>365</v>
      </c>
      <c r="C126" s="343"/>
      <c r="D126" s="343">
        <v>1693</v>
      </c>
      <c r="E126" s="345">
        <v>71.2</v>
      </c>
      <c r="F126" s="345">
        <v>62.4</v>
      </c>
      <c r="G126" s="345">
        <v>93.9</v>
      </c>
      <c r="H126" s="345">
        <v>91.3</v>
      </c>
      <c r="I126" s="345">
        <v>98.4</v>
      </c>
      <c r="J126" s="345">
        <v>323</v>
      </c>
      <c r="K126" s="345">
        <v>384.7</v>
      </c>
      <c r="L126" s="345">
        <v>95.1</v>
      </c>
      <c r="M126" s="345">
        <v>63.9</v>
      </c>
      <c r="N126" s="343"/>
      <c r="O126" s="343">
        <v>1628</v>
      </c>
      <c r="P126" s="345">
        <v>82.5</v>
      </c>
      <c r="Q126" s="345">
        <v>72.7</v>
      </c>
      <c r="R126" s="345">
        <v>97.5</v>
      </c>
      <c r="S126" s="345">
        <v>94.7</v>
      </c>
      <c r="T126" s="345">
        <v>99.1</v>
      </c>
      <c r="U126" s="345">
        <v>353.4</v>
      </c>
      <c r="V126" s="345">
        <v>425.6</v>
      </c>
      <c r="W126" s="345">
        <v>97.9</v>
      </c>
      <c r="X126" s="345">
        <v>73.2</v>
      </c>
      <c r="Y126" s="343"/>
      <c r="Z126" s="343">
        <v>3321</v>
      </c>
      <c r="AA126" s="345">
        <v>76.8</v>
      </c>
      <c r="AB126" s="345">
        <v>67.400000000000006</v>
      </c>
      <c r="AC126" s="345">
        <v>95.7</v>
      </c>
      <c r="AD126" s="345">
        <v>93</v>
      </c>
      <c r="AE126" s="345">
        <v>98.8</v>
      </c>
      <c r="AF126" s="345">
        <v>337.9</v>
      </c>
      <c r="AG126" s="345">
        <v>404.7</v>
      </c>
      <c r="AH126" s="345">
        <v>96.4</v>
      </c>
      <c r="AI126" s="345">
        <v>68.400000000000006</v>
      </c>
    </row>
    <row r="127" spans="2:35" x14ac:dyDescent="0.2">
      <c r="B127" s="343" t="s">
        <v>367</v>
      </c>
      <c r="C127" s="343"/>
      <c r="D127" s="343">
        <v>676</v>
      </c>
      <c r="E127" s="345">
        <v>68.900000000000006</v>
      </c>
      <c r="F127" s="345">
        <v>58</v>
      </c>
      <c r="G127" s="345">
        <v>94.5</v>
      </c>
      <c r="H127" s="345">
        <v>92.3</v>
      </c>
      <c r="I127" s="345">
        <v>98.8</v>
      </c>
      <c r="J127" s="345">
        <v>321</v>
      </c>
      <c r="K127" s="345">
        <v>389.8</v>
      </c>
      <c r="L127" s="345">
        <v>96.4</v>
      </c>
      <c r="M127" s="345">
        <v>60.2</v>
      </c>
      <c r="N127" s="343"/>
      <c r="O127" s="343">
        <v>700</v>
      </c>
      <c r="P127" s="345">
        <v>77.900000000000006</v>
      </c>
      <c r="Q127" s="345">
        <v>67.099999999999994</v>
      </c>
      <c r="R127" s="345">
        <v>95.6</v>
      </c>
      <c r="S127" s="345">
        <v>93.7</v>
      </c>
      <c r="T127" s="345">
        <v>98.6</v>
      </c>
      <c r="U127" s="345">
        <v>345.2</v>
      </c>
      <c r="V127" s="345">
        <v>430.4</v>
      </c>
      <c r="W127" s="345">
        <v>96.6</v>
      </c>
      <c r="X127" s="345">
        <v>67.7</v>
      </c>
      <c r="Y127" s="343"/>
      <c r="Z127" s="343">
        <v>1376</v>
      </c>
      <c r="AA127" s="345">
        <v>73.5</v>
      </c>
      <c r="AB127" s="345">
        <v>62.6</v>
      </c>
      <c r="AC127" s="345">
        <v>95.1</v>
      </c>
      <c r="AD127" s="345">
        <v>93</v>
      </c>
      <c r="AE127" s="345">
        <v>98.7</v>
      </c>
      <c r="AF127" s="345">
        <v>333.3</v>
      </c>
      <c r="AG127" s="345">
        <v>410.4</v>
      </c>
      <c r="AH127" s="345">
        <v>96.5</v>
      </c>
      <c r="AI127" s="345">
        <v>64</v>
      </c>
    </row>
    <row r="128" spans="2:35" x14ac:dyDescent="0.2">
      <c r="B128" s="343" t="s">
        <v>369</v>
      </c>
      <c r="C128" s="343"/>
      <c r="D128" s="343">
        <v>1372</v>
      </c>
      <c r="E128" s="345">
        <v>75.7</v>
      </c>
      <c r="F128" s="345">
        <v>69.900000000000006</v>
      </c>
      <c r="G128" s="345">
        <v>95</v>
      </c>
      <c r="H128" s="345">
        <v>93.7</v>
      </c>
      <c r="I128" s="345">
        <v>98.5</v>
      </c>
      <c r="J128" s="345">
        <v>347.5</v>
      </c>
      <c r="K128" s="345">
        <v>444.1</v>
      </c>
      <c r="L128" s="345">
        <v>96.9</v>
      </c>
      <c r="M128" s="345">
        <v>72.2</v>
      </c>
      <c r="N128" s="343"/>
      <c r="O128" s="343">
        <v>1350</v>
      </c>
      <c r="P128" s="345">
        <v>84.7</v>
      </c>
      <c r="Q128" s="345">
        <v>74.099999999999994</v>
      </c>
      <c r="R128" s="345">
        <v>97.9</v>
      </c>
      <c r="S128" s="345">
        <v>96.5</v>
      </c>
      <c r="T128" s="345">
        <v>99.6</v>
      </c>
      <c r="U128" s="345">
        <v>368</v>
      </c>
      <c r="V128" s="345">
        <v>458.3</v>
      </c>
      <c r="W128" s="345">
        <v>98.4</v>
      </c>
      <c r="X128" s="345">
        <v>74.900000000000006</v>
      </c>
      <c r="Y128" s="343"/>
      <c r="Z128" s="343">
        <v>2722</v>
      </c>
      <c r="AA128" s="345">
        <v>80.099999999999994</v>
      </c>
      <c r="AB128" s="345">
        <v>72</v>
      </c>
      <c r="AC128" s="345">
        <v>96.4</v>
      </c>
      <c r="AD128" s="345">
        <v>95.1</v>
      </c>
      <c r="AE128" s="345">
        <v>99.1</v>
      </c>
      <c r="AF128" s="345">
        <v>357.7</v>
      </c>
      <c r="AG128" s="345">
        <v>451.1</v>
      </c>
      <c r="AH128" s="345">
        <v>97.6</v>
      </c>
      <c r="AI128" s="345">
        <v>73.5</v>
      </c>
    </row>
    <row r="129" spans="2:35" x14ac:dyDescent="0.2">
      <c r="B129" s="343" t="s">
        <v>371</v>
      </c>
      <c r="C129" s="343"/>
      <c r="D129" s="343">
        <v>1304</v>
      </c>
      <c r="E129" s="345">
        <v>60.1</v>
      </c>
      <c r="F129" s="345">
        <v>49.9</v>
      </c>
      <c r="G129" s="345">
        <v>92.7</v>
      </c>
      <c r="H129" s="345">
        <v>90.3</v>
      </c>
      <c r="I129" s="345">
        <v>96.9</v>
      </c>
      <c r="J129" s="345">
        <v>296</v>
      </c>
      <c r="K129" s="345">
        <v>338.3</v>
      </c>
      <c r="L129" s="345">
        <v>93.7</v>
      </c>
      <c r="M129" s="345">
        <v>53.1</v>
      </c>
      <c r="N129" s="343"/>
      <c r="O129" s="343">
        <v>1222</v>
      </c>
      <c r="P129" s="345">
        <v>71.099999999999994</v>
      </c>
      <c r="Q129" s="345">
        <v>60.9</v>
      </c>
      <c r="R129" s="345">
        <v>96.3</v>
      </c>
      <c r="S129" s="345">
        <v>92.6</v>
      </c>
      <c r="T129" s="345">
        <v>98.7</v>
      </c>
      <c r="U129" s="345">
        <v>325.7</v>
      </c>
      <c r="V129" s="345">
        <v>375.4</v>
      </c>
      <c r="W129" s="345">
        <v>97.1</v>
      </c>
      <c r="X129" s="345">
        <v>62.3</v>
      </c>
      <c r="Y129" s="343"/>
      <c r="Z129" s="343">
        <v>2526</v>
      </c>
      <c r="AA129" s="345">
        <v>65.400000000000006</v>
      </c>
      <c r="AB129" s="345">
        <v>55.2</v>
      </c>
      <c r="AC129" s="345">
        <v>94.5</v>
      </c>
      <c r="AD129" s="345">
        <v>91.4</v>
      </c>
      <c r="AE129" s="345">
        <v>97.8</v>
      </c>
      <c r="AF129" s="345">
        <v>310.39999999999998</v>
      </c>
      <c r="AG129" s="345">
        <v>356.2</v>
      </c>
      <c r="AH129" s="345">
        <v>95.3</v>
      </c>
      <c r="AI129" s="345">
        <v>57.5</v>
      </c>
    </row>
    <row r="130" spans="2:35" x14ac:dyDescent="0.2">
      <c r="B130" s="343" t="s">
        <v>572</v>
      </c>
      <c r="C130" s="343"/>
      <c r="D130" s="343">
        <v>45339</v>
      </c>
      <c r="E130" s="345">
        <v>61.6</v>
      </c>
      <c r="F130" s="345">
        <v>53.3</v>
      </c>
      <c r="G130" s="345">
        <v>92.3</v>
      </c>
      <c r="H130" s="345">
        <v>89.7</v>
      </c>
      <c r="I130" s="345">
        <v>97.8</v>
      </c>
      <c r="J130" s="345">
        <v>303.10000000000002</v>
      </c>
      <c r="K130" s="345">
        <v>358.5</v>
      </c>
      <c r="L130" s="345">
        <v>94.9</v>
      </c>
      <c r="M130" s="345">
        <v>56.2</v>
      </c>
      <c r="N130" s="343"/>
      <c r="O130" s="343">
        <v>43238</v>
      </c>
      <c r="P130" s="345">
        <v>72.5</v>
      </c>
      <c r="Q130" s="345">
        <v>63.2</v>
      </c>
      <c r="R130" s="345">
        <v>95.4</v>
      </c>
      <c r="S130" s="345">
        <v>93</v>
      </c>
      <c r="T130" s="345">
        <v>98.8</v>
      </c>
      <c r="U130" s="345">
        <v>329.5</v>
      </c>
      <c r="V130" s="345">
        <v>396</v>
      </c>
      <c r="W130" s="345">
        <v>96.8</v>
      </c>
      <c r="X130" s="345">
        <v>65</v>
      </c>
      <c r="Y130" s="343"/>
      <c r="Z130" s="343">
        <v>88577</v>
      </c>
      <c r="AA130" s="345">
        <v>66.900000000000006</v>
      </c>
      <c r="AB130" s="345">
        <v>58.2</v>
      </c>
      <c r="AC130" s="345">
        <v>93.8</v>
      </c>
      <c r="AD130" s="345">
        <v>91.3</v>
      </c>
      <c r="AE130" s="345">
        <v>98.3</v>
      </c>
      <c r="AF130" s="345">
        <v>316</v>
      </c>
      <c r="AG130" s="345">
        <v>376.8</v>
      </c>
      <c r="AH130" s="345">
        <v>95.8</v>
      </c>
      <c r="AI130" s="345">
        <v>60.5</v>
      </c>
    </row>
    <row r="131" spans="2:35" x14ac:dyDescent="0.2">
      <c r="B131" s="343" t="s">
        <v>374</v>
      </c>
      <c r="C131" s="343"/>
      <c r="D131" s="343">
        <v>613</v>
      </c>
      <c r="E131" s="345">
        <v>62.6</v>
      </c>
      <c r="F131" s="345">
        <v>52.9</v>
      </c>
      <c r="G131" s="345">
        <v>92.8</v>
      </c>
      <c r="H131" s="345">
        <v>88.3</v>
      </c>
      <c r="I131" s="345">
        <v>97.4</v>
      </c>
      <c r="J131" s="345">
        <v>303.7</v>
      </c>
      <c r="K131" s="345">
        <v>351.7</v>
      </c>
      <c r="L131" s="345">
        <v>92.2</v>
      </c>
      <c r="M131" s="345">
        <v>55.8</v>
      </c>
      <c r="N131" s="343"/>
      <c r="O131" s="343">
        <v>566</v>
      </c>
      <c r="P131" s="345">
        <v>73.5</v>
      </c>
      <c r="Q131" s="345">
        <v>59.9</v>
      </c>
      <c r="R131" s="345">
        <v>94.9</v>
      </c>
      <c r="S131" s="345">
        <v>92.2</v>
      </c>
      <c r="T131" s="345">
        <v>98.6</v>
      </c>
      <c r="U131" s="345">
        <v>327.3</v>
      </c>
      <c r="V131" s="345">
        <v>379.9</v>
      </c>
      <c r="W131" s="345">
        <v>95.4</v>
      </c>
      <c r="X131" s="345">
        <v>61</v>
      </c>
      <c r="Y131" s="343"/>
      <c r="Z131" s="343">
        <v>1179</v>
      </c>
      <c r="AA131" s="345">
        <v>67.900000000000006</v>
      </c>
      <c r="AB131" s="345">
        <v>56.2</v>
      </c>
      <c r="AC131" s="345">
        <v>93.8</v>
      </c>
      <c r="AD131" s="345">
        <v>90.2</v>
      </c>
      <c r="AE131" s="345">
        <v>98</v>
      </c>
      <c r="AF131" s="345">
        <v>315.10000000000002</v>
      </c>
      <c r="AG131" s="345">
        <v>365.2</v>
      </c>
      <c r="AH131" s="345">
        <v>93.7</v>
      </c>
      <c r="AI131" s="345">
        <v>58.3</v>
      </c>
    </row>
    <row r="132" spans="2:35" x14ac:dyDescent="0.2">
      <c r="B132" s="343" t="s">
        <v>376</v>
      </c>
      <c r="C132" s="343"/>
      <c r="D132" s="343">
        <v>1163</v>
      </c>
      <c r="E132" s="345">
        <v>58.3</v>
      </c>
      <c r="F132" s="345">
        <v>47.5</v>
      </c>
      <c r="G132" s="345">
        <v>89.5</v>
      </c>
      <c r="H132" s="345">
        <v>87.2</v>
      </c>
      <c r="I132" s="345">
        <v>96.6</v>
      </c>
      <c r="J132" s="345">
        <v>291</v>
      </c>
      <c r="K132" s="345">
        <v>334.5</v>
      </c>
      <c r="L132" s="345">
        <v>94.7</v>
      </c>
      <c r="M132" s="345">
        <v>50</v>
      </c>
      <c r="N132" s="343"/>
      <c r="O132" s="343">
        <v>1137</v>
      </c>
      <c r="P132" s="345">
        <v>68.8</v>
      </c>
      <c r="Q132" s="345">
        <v>58.5</v>
      </c>
      <c r="R132" s="345">
        <v>94.3</v>
      </c>
      <c r="S132" s="345">
        <v>91.6</v>
      </c>
      <c r="T132" s="345">
        <v>98.6</v>
      </c>
      <c r="U132" s="345">
        <v>319.2</v>
      </c>
      <c r="V132" s="345">
        <v>371.9</v>
      </c>
      <c r="W132" s="345">
        <v>97.1</v>
      </c>
      <c r="X132" s="345">
        <v>60.2</v>
      </c>
      <c r="Y132" s="343"/>
      <c r="Z132" s="343">
        <v>2300</v>
      </c>
      <c r="AA132" s="345">
        <v>63.5</v>
      </c>
      <c r="AB132" s="345">
        <v>53</v>
      </c>
      <c r="AC132" s="345">
        <v>91.9</v>
      </c>
      <c r="AD132" s="345">
        <v>89.3</v>
      </c>
      <c r="AE132" s="345">
        <v>97.6</v>
      </c>
      <c r="AF132" s="345">
        <v>304.89999999999998</v>
      </c>
      <c r="AG132" s="345">
        <v>353</v>
      </c>
      <c r="AH132" s="345">
        <v>95.9</v>
      </c>
      <c r="AI132" s="345">
        <v>55</v>
      </c>
    </row>
    <row r="133" spans="2:35" x14ac:dyDescent="0.2">
      <c r="B133" s="343" t="s">
        <v>378</v>
      </c>
      <c r="C133" s="343"/>
      <c r="D133" s="343">
        <v>2960</v>
      </c>
      <c r="E133" s="345">
        <v>72.2</v>
      </c>
      <c r="F133" s="345">
        <v>66.5</v>
      </c>
      <c r="G133" s="345">
        <v>94.9</v>
      </c>
      <c r="H133" s="345">
        <v>93.5</v>
      </c>
      <c r="I133" s="345">
        <v>98.6</v>
      </c>
      <c r="J133" s="345">
        <v>332.3</v>
      </c>
      <c r="K133" s="345">
        <v>389.4</v>
      </c>
      <c r="L133" s="345">
        <v>96.9</v>
      </c>
      <c r="M133" s="345">
        <v>68.3</v>
      </c>
      <c r="N133" s="343"/>
      <c r="O133" s="343">
        <v>2712</v>
      </c>
      <c r="P133" s="345">
        <v>78.5</v>
      </c>
      <c r="Q133" s="345">
        <v>72.3</v>
      </c>
      <c r="R133" s="345">
        <v>96.7</v>
      </c>
      <c r="S133" s="345">
        <v>95.4</v>
      </c>
      <c r="T133" s="345">
        <v>99.1</v>
      </c>
      <c r="U133" s="345">
        <v>353</v>
      </c>
      <c r="V133" s="345">
        <v>424.5</v>
      </c>
      <c r="W133" s="345">
        <v>97.7</v>
      </c>
      <c r="X133" s="345">
        <v>73.7</v>
      </c>
      <c r="Y133" s="343"/>
      <c r="Z133" s="343">
        <v>5672</v>
      </c>
      <c r="AA133" s="345">
        <v>75.2</v>
      </c>
      <c r="AB133" s="345">
        <v>69.3</v>
      </c>
      <c r="AC133" s="345">
        <v>95.8</v>
      </c>
      <c r="AD133" s="345">
        <v>94.4</v>
      </c>
      <c r="AE133" s="345">
        <v>98.9</v>
      </c>
      <c r="AF133" s="345">
        <v>342.2</v>
      </c>
      <c r="AG133" s="345">
        <v>406.2</v>
      </c>
      <c r="AH133" s="345">
        <v>97.3</v>
      </c>
      <c r="AI133" s="345">
        <v>70.900000000000006</v>
      </c>
    </row>
    <row r="134" spans="2:35" x14ac:dyDescent="0.2">
      <c r="B134" s="343" t="s">
        <v>380</v>
      </c>
      <c r="C134" s="343"/>
      <c r="D134" s="343">
        <v>2673</v>
      </c>
      <c r="E134" s="345">
        <v>57.4</v>
      </c>
      <c r="F134" s="345">
        <v>48</v>
      </c>
      <c r="G134" s="345">
        <v>89.7</v>
      </c>
      <c r="H134" s="345">
        <v>87.1</v>
      </c>
      <c r="I134" s="345">
        <v>98.4</v>
      </c>
      <c r="J134" s="345">
        <v>289.10000000000002</v>
      </c>
      <c r="K134" s="345">
        <v>337.8</v>
      </c>
      <c r="L134" s="345">
        <v>95.5</v>
      </c>
      <c r="M134" s="345">
        <v>51.1</v>
      </c>
      <c r="N134" s="343"/>
      <c r="O134" s="343">
        <v>2585</v>
      </c>
      <c r="P134" s="345">
        <v>69.5</v>
      </c>
      <c r="Q134" s="345">
        <v>57.4</v>
      </c>
      <c r="R134" s="345">
        <v>93</v>
      </c>
      <c r="S134" s="345">
        <v>89.7</v>
      </c>
      <c r="T134" s="345">
        <v>98.9</v>
      </c>
      <c r="U134" s="345">
        <v>316</v>
      </c>
      <c r="V134" s="345">
        <v>372.8</v>
      </c>
      <c r="W134" s="345">
        <v>96.8</v>
      </c>
      <c r="X134" s="345">
        <v>59</v>
      </c>
      <c r="Y134" s="343"/>
      <c r="Z134" s="343">
        <v>5258</v>
      </c>
      <c r="AA134" s="345">
        <v>63.4</v>
      </c>
      <c r="AB134" s="345">
        <v>52.7</v>
      </c>
      <c r="AC134" s="345">
        <v>91.4</v>
      </c>
      <c r="AD134" s="345">
        <v>88.4</v>
      </c>
      <c r="AE134" s="345">
        <v>98.6</v>
      </c>
      <c r="AF134" s="345">
        <v>302.3</v>
      </c>
      <c r="AG134" s="345">
        <v>355</v>
      </c>
      <c r="AH134" s="345">
        <v>96.2</v>
      </c>
      <c r="AI134" s="345">
        <v>55</v>
      </c>
    </row>
    <row r="135" spans="2:35" x14ac:dyDescent="0.2">
      <c r="B135" s="343" t="s">
        <v>382</v>
      </c>
      <c r="C135" s="343"/>
      <c r="D135" s="343">
        <v>7091</v>
      </c>
      <c r="E135" s="345">
        <v>61.8</v>
      </c>
      <c r="F135" s="345">
        <v>52.9</v>
      </c>
      <c r="G135" s="345">
        <v>92.8</v>
      </c>
      <c r="H135" s="345">
        <v>90.1</v>
      </c>
      <c r="I135" s="345">
        <v>98.1</v>
      </c>
      <c r="J135" s="345">
        <v>301.3</v>
      </c>
      <c r="K135" s="345">
        <v>354.4</v>
      </c>
      <c r="L135" s="345">
        <v>94.6</v>
      </c>
      <c r="M135" s="345">
        <v>55.7</v>
      </c>
      <c r="N135" s="343"/>
      <c r="O135" s="343">
        <v>6556</v>
      </c>
      <c r="P135" s="345">
        <v>72.900000000000006</v>
      </c>
      <c r="Q135" s="345">
        <v>63.5</v>
      </c>
      <c r="R135" s="345">
        <v>96.1</v>
      </c>
      <c r="S135" s="345">
        <v>93.8</v>
      </c>
      <c r="T135" s="345">
        <v>98.9</v>
      </c>
      <c r="U135" s="345">
        <v>328.8</v>
      </c>
      <c r="V135" s="345">
        <v>391.4</v>
      </c>
      <c r="W135" s="345">
        <v>97</v>
      </c>
      <c r="X135" s="345">
        <v>65</v>
      </c>
      <c r="Y135" s="343"/>
      <c r="Z135" s="343">
        <v>13647</v>
      </c>
      <c r="AA135" s="345">
        <v>67.099999999999994</v>
      </c>
      <c r="AB135" s="345">
        <v>58</v>
      </c>
      <c r="AC135" s="345">
        <v>94.4</v>
      </c>
      <c r="AD135" s="345">
        <v>91.9</v>
      </c>
      <c r="AE135" s="345">
        <v>98.5</v>
      </c>
      <c r="AF135" s="345">
        <v>314.5</v>
      </c>
      <c r="AG135" s="345">
        <v>372.2</v>
      </c>
      <c r="AH135" s="345">
        <v>95.7</v>
      </c>
      <c r="AI135" s="345">
        <v>60.2</v>
      </c>
    </row>
    <row r="136" spans="2:35" x14ac:dyDescent="0.2">
      <c r="B136" s="343" t="s">
        <v>384</v>
      </c>
      <c r="C136" s="343"/>
      <c r="D136" s="343">
        <v>730</v>
      </c>
      <c r="E136" s="345">
        <v>49.3</v>
      </c>
      <c r="F136" s="345">
        <v>38.4</v>
      </c>
      <c r="G136" s="345">
        <v>89.6</v>
      </c>
      <c r="H136" s="345">
        <v>86.2</v>
      </c>
      <c r="I136" s="345">
        <v>96.4</v>
      </c>
      <c r="J136" s="345">
        <v>274.5</v>
      </c>
      <c r="K136" s="345">
        <v>322.39999999999998</v>
      </c>
      <c r="L136" s="345">
        <v>91.8</v>
      </c>
      <c r="M136" s="345">
        <v>41.2</v>
      </c>
      <c r="N136" s="343"/>
      <c r="O136" s="343">
        <v>688</v>
      </c>
      <c r="P136" s="345">
        <v>62.9</v>
      </c>
      <c r="Q136" s="345">
        <v>51.2</v>
      </c>
      <c r="R136" s="345">
        <v>92.6</v>
      </c>
      <c r="S136" s="345">
        <v>89.5</v>
      </c>
      <c r="T136" s="345">
        <v>97.7</v>
      </c>
      <c r="U136" s="345">
        <v>301.10000000000002</v>
      </c>
      <c r="V136" s="345">
        <v>361.4</v>
      </c>
      <c r="W136" s="345">
        <v>94.5</v>
      </c>
      <c r="X136" s="345">
        <v>53.3</v>
      </c>
      <c r="Y136" s="343"/>
      <c r="Z136" s="343">
        <v>1418</v>
      </c>
      <c r="AA136" s="345">
        <v>55.9</v>
      </c>
      <c r="AB136" s="345">
        <v>44.6</v>
      </c>
      <c r="AC136" s="345">
        <v>91</v>
      </c>
      <c r="AD136" s="345">
        <v>87.8</v>
      </c>
      <c r="AE136" s="345">
        <v>97</v>
      </c>
      <c r="AF136" s="345">
        <v>287.39999999999998</v>
      </c>
      <c r="AG136" s="345">
        <v>341.3</v>
      </c>
      <c r="AH136" s="345">
        <v>93.1</v>
      </c>
      <c r="AI136" s="345">
        <v>47.1</v>
      </c>
    </row>
    <row r="137" spans="2:35" x14ac:dyDescent="0.2">
      <c r="B137" s="343" t="s">
        <v>386</v>
      </c>
      <c r="C137" s="343"/>
      <c r="D137" s="343">
        <v>8262</v>
      </c>
      <c r="E137" s="345">
        <v>59.2</v>
      </c>
      <c r="F137" s="345">
        <v>53</v>
      </c>
      <c r="G137" s="345">
        <v>91.3</v>
      </c>
      <c r="H137" s="345">
        <v>89.8</v>
      </c>
      <c r="I137" s="345">
        <v>97.9</v>
      </c>
      <c r="J137" s="345">
        <v>297.60000000000002</v>
      </c>
      <c r="K137" s="345">
        <v>351.1</v>
      </c>
      <c r="L137" s="345">
        <v>95.8</v>
      </c>
      <c r="M137" s="345">
        <v>56.5</v>
      </c>
      <c r="N137" s="343"/>
      <c r="O137" s="343">
        <v>8049</v>
      </c>
      <c r="P137" s="345">
        <v>69.7</v>
      </c>
      <c r="Q137" s="345">
        <v>62</v>
      </c>
      <c r="R137" s="345">
        <v>95.3</v>
      </c>
      <c r="S137" s="345">
        <v>93.5</v>
      </c>
      <c r="T137" s="345">
        <v>98.9</v>
      </c>
      <c r="U137" s="345">
        <v>325.10000000000002</v>
      </c>
      <c r="V137" s="345">
        <v>389.2</v>
      </c>
      <c r="W137" s="345">
        <v>97.6</v>
      </c>
      <c r="X137" s="345">
        <v>64.7</v>
      </c>
      <c r="Y137" s="343"/>
      <c r="Z137" s="343">
        <v>16311</v>
      </c>
      <c r="AA137" s="345">
        <v>64.400000000000006</v>
      </c>
      <c r="AB137" s="345">
        <v>57.5</v>
      </c>
      <c r="AC137" s="345">
        <v>93.3</v>
      </c>
      <c r="AD137" s="345">
        <v>91.6</v>
      </c>
      <c r="AE137" s="345">
        <v>98.4</v>
      </c>
      <c r="AF137" s="345">
        <v>311.2</v>
      </c>
      <c r="AG137" s="345">
        <v>369.9</v>
      </c>
      <c r="AH137" s="345">
        <v>96.6</v>
      </c>
      <c r="AI137" s="345">
        <v>60.6</v>
      </c>
    </row>
    <row r="138" spans="2:35" x14ac:dyDescent="0.2">
      <c r="B138" s="343" t="s">
        <v>388</v>
      </c>
      <c r="C138" s="343"/>
      <c r="D138" s="343">
        <v>1573</v>
      </c>
      <c r="E138" s="345">
        <v>60.1</v>
      </c>
      <c r="F138" s="345">
        <v>47.6</v>
      </c>
      <c r="G138" s="345">
        <v>91.9</v>
      </c>
      <c r="H138" s="345">
        <v>80.8</v>
      </c>
      <c r="I138" s="345">
        <v>97.7</v>
      </c>
      <c r="J138" s="345">
        <v>299</v>
      </c>
      <c r="K138" s="345">
        <v>356.4</v>
      </c>
      <c r="L138" s="345">
        <v>96.5</v>
      </c>
      <c r="M138" s="345">
        <v>51.6</v>
      </c>
      <c r="N138" s="343"/>
      <c r="O138" s="343">
        <v>1512</v>
      </c>
      <c r="P138" s="345">
        <v>69.8</v>
      </c>
      <c r="Q138" s="345">
        <v>60.1</v>
      </c>
      <c r="R138" s="345">
        <v>94.4</v>
      </c>
      <c r="S138" s="345">
        <v>92.7</v>
      </c>
      <c r="T138" s="345">
        <v>98.8</v>
      </c>
      <c r="U138" s="345">
        <v>322.60000000000002</v>
      </c>
      <c r="V138" s="345">
        <v>401</v>
      </c>
      <c r="W138" s="345">
        <v>97.2</v>
      </c>
      <c r="X138" s="345">
        <v>62.3</v>
      </c>
      <c r="Y138" s="343"/>
      <c r="Z138" s="343">
        <v>3085</v>
      </c>
      <c r="AA138" s="345">
        <v>64.900000000000006</v>
      </c>
      <c r="AB138" s="345">
        <v>53.7</v>
      </c>
      <c r="AC138" s="345">
        <v>93.2</v>
      </c>
      <c r="AD138" s="345">
        <v>86.6</v>
      </c>
      <c r="AE138" s="345">
        <v>98.2</v>
      </c>
      <c r="AF138" s="345">
        <v>310.60000000000002</v>
      </c>
      <c r="AG138" s="345">
        <v>378.3</v>
      </c>
      <c r="AH138" s="345">
        <v>96.8</v>
      </c>
      <c r="AI138" s="345">
        <v>56.9</v>
      </c>
    </row>
    <row r="139" spans="2:35" x14ac:dyDescent="0.2">
      <c r="B139" s="343" t="s">
        <v>390</v>
      </c>
      <c r="C139" s="343"/>
      <c r="D139" s="343">
        <v>1427</v>
      </c>
      <c r="E139" s="345">
        <v>55.1</v>
      </c>
      <c r="F139" s="345">
        <v>42.5</v>
      </c>
      <c r="G139" s="345">
        <v>92.6</v>
      </c>
      <c r="H139" s="345">
        <v>88.7</v>
      </c>
      <c r="I139" s="345">
        <v>98.2</v>
      </c>
      <c r="J139" s="345">
        <v>292</v>
      </c>
      <c r="K139" s="345">
        <v>349.4</v>
      </c>
      <c r="L139" s="345">
        <v>95</v>
      </c>
      <c r="M139" s="345">
        <v>44.6</v>
      </c>
      <c r="N139" s="343"/>
      <c r="O139" s="343">
        <v>1378</v>
      </c>
      <c r="P139" s="345">
        <v>66.3</v>
      </c>
      <c r="Q139" s="345">
        <v>54.4</v>
      </c>
      <c r="R139" s="345">
        <v>94.6</v>
      </c>
      <c r="S139" s="345">
        <v>91.8</v>
      </c>
      <c r="T139" s="345">
        <v>98.5</v>
      </c>
      <c r="U139" s="345">
        <v>318.39999999999998</v>
      </c>
      <c r="V139" s="345">
        <v>391.5</v>
      </c>
      <c r="W139" s="345">
        <v>96.5</v>
      </c>
      <c r="X139" s="345">
        <v>55.6</v>
      </c>
      <c r="Y139" s="343"/>
      <c r="Z139" s="343">
        <v>2805</v>
      </c>
      <c r="AA139" s="345">
        <v>60.6</v>
      </c>
      <c r="AB139" s="345">
        <v>48.4</v>
      </c>
      <c r="AC139" s="345">
        <v>93.6</v>
      </c>
      <c r="AD139" s="345">
        <v>90.2</v>
      </c>
      <c r="AE139" s="345">
        <v>98.4</v>
      </c>
      <c r="AF139" s="345">
        <v>305</v>
      </c>
      <c r="AG139" s="345">
        <v>370.1</v>
      </c>
      <c r="AH139" s="345">
        <v>95.8</v>
      </c>
      <c r="AI139" s="345">
        <v>50</v>
      </c>
    </row>
    <row r="140" spans="2:35" x14ac:dyDescent="0.2">
      <c r="B140" s="343" t="s">
        <v>392</v>
      </c>
      <c r="C140" s="343"/>
      <c r="D140" s="343">
        <v>3174</v>
      </c>
      <c r="E140" s="345">
        <v>61.4</v>
      </c>
      <c r="F140" s="345">
        <v>53.1</v>
      </c>
      <c r="G140" s="345">
        <v>91.4</v>
      </c>
      <c r="H140" s="345">
        <v>89.1</v>
      </c>
      <c r="I140" s="345">
        <v>97.6</v>
      </c>
      <c r="J140" s="345">
        <v>300.3</v>
      </c>
      <c r="K140" s="345">
        <v>355</v>
      </c>
      <c r="L140" s="345">
        <v>94.6</v>
      </c>
      <c r="M140" s="345">
        <v>56.3</v>
      </c>
      <c r="N140" s="343"/>
      <c r="O140" s="343">
        <v>2978</v>
      </c>
      <c r="P140" s="345">
        <v>73.400000000000006</v>
      </c>
      <c r="Q140" s="345">
        <v>64.5</v>
      </c>
      <c r="R140" s="345">
        <v>94.6</v>
      </c>
      <c r="S140" s="345">
        <v>93.2</v>
      </c>
      <c r="T140" s="345">
        <v>98.8</v>
      </c>
      <c r="U140" s="345">
        <v>329.3</v>
      </c>
      <c r="V140" s="345">
        <v>392.6</v>
      </c>
      <c r="W140" s="345">
        <v>96.9</v>
      </c>
      <c r="X140" s="345">
        <v>66.3</v>
      </c>
      <c r="Y140" s="343"/>
      <c r="Z140" s="343">
        <v>6152</v>
      </c>
      <c r="AA140" s="345">
        <v>67.2</v>
      </c>
      <c r="AB140" s="345">
        <v>58.6</v>
      </c>
      <c r="AC140" s="345">
        <v>92.9</v>
      </c>
      <c r="AD140" s="345">
        <v>91.1</v>
      </c>
      <c r="AE140" s="345">
        <v>98.2</v>
      </c>
      <c r="AF140" s="345">
        <v>314.39999999999998</v>
      </c>
      <c r="AG140" s="345">
        <v>373.2</v>
      </c>
      <c r="AH140" s="345">
        <v>95.7</v>
      </c>
      <c r="AI140" s="345">
        <v>61.1</v>
      </c>
    </row>
    <row r="141" spans="2:35" x14ac:dyDescent="0.2">
      <c r="B141" s="343" t="s">
        <v>394</v>
      </c>
      <c r="C141" s="343"/>
      <c r="D141" s="343">
        <v>902</v>
      </c>
      <c r="E141" s="345">
        <v>54</v>
      </c>
      <c r="F141" s="345">
        <v>46.7</v>
      </c>
      <c r="G141" s="345">
        <v>88</v>
      </c>
      <c r="H141" s="345">
        <v>84.6</v>
      </c>
      <c r="I141" s="345">
        <v>96.3</v>
      </c>
      <c r="J141" s="345">
        <v>277</v>
      </c>
      <c r="K141" s="345">
        <v>322.5</v>
      </c>
      <c r="L141" s="345">
        <v>90.1</v>
      </c>
      <c r="M141" s="345">
        <v>48.7</v>
      </c>
      <c r="N141" s="343"/>
      <c r="O141" s="343">
        <v>884</v>
      </c>
      <c r="P141" s="345">
        <v>61.8</v>
      </c>
      <c r="Q141" s="345">
        <v>53.8</v>
      </c>
      <c r="R141" s="345">
        <v>91.7</v>
      </c>
      <c r="S141" s="345">
        <v>88.9</v>
      </c>
      <c r="T141" s="345">
        <v>97.7</v>
      </c>
      <c r="U141" s="345">
        <v>298.10000000000002</v>
      </c>
      <c r="V141" s="345">
        <v>347.8</v>
      </c>
      <c r="W141" s="345">
        <v>92.5</v>
      </c>
      <c r="X141" s="345">
        <v>56.1</v>
      </c>
      <c r="Y141" s="343"/>
      <c r="Z141" s="343">
        <v>1786</v>
      </c>
      <c r="AA141" s="345">
        <v>57.8</v>
      </c>
      <c r="AB141" s="345">
        <v>50.2</v>
      </c>
      <c r="AC141" s="345">
        <v>89.9</v>
      </c>
      <c r="AD141" s="345">
        <v>86.7</v>
      </c>
      <c r="AE141" s="345">
        <v>97</v>
      </c>
      <c r="AF141" s="345">
        <v>287.5</v>
      </c>
      <c r="AG141" s="345">
        <v>335</v>
      </c>
      <c r="AH141" s="345">
        <v>91.3</v>
      </c>
      <c r="AI141" s="345">
        <v>52.4</v>
      </c>
    </row>
    <row r="142" spans="2:35" x14ac:dyDescent="0.2">
      <c r="B142" s="343" t="s">
        <v>396</v>
      </c>
      <c r="C142" s="343"/>
      <c r="D142" s="343">
        <v>515</v>
      </c>
      <c r="E142" s="345">
        <v>65</v>
      </c>
      <c r="F142" s="345">
        <v>58.3</v>
      </c>
      <c r="G142" s="345">
        <v>91.7</v>
      </c>
      <c r="H142" s="345">
        <v>88.9</v>
      </c>
      <c r="I142" s="345">
        <v>95.9</v>
      </c>
      <c r="J142" s="345">
        <v>319.10000000000002</v>
      </c>
      <c r="K142" s="345">
        <v>398.2</v>
      </c>
      <c r="L142" s="345">
        <v>92.8</v>
      </c>
      <c r="M142" s="345">
        <v>60</v>
      </c>
      <c r="N142" s="343"/>
      <c r="O142" s="343">
        <v>558</v>
      </c>
      <c r="P142" s="345">
        <v>68.599999999999994</v>
      </c>
      <c r="Q142" s="345">
        <v>59.9</v>
      </c>
      <c r="R142" s="345">
        <v>93.2</v>
      </c>
      <c r="S142" s="345">
        <v>90.7</v>
      </c>
      <c r="T142" s="345">
        <v>98.7</v>
      </c>
      <c r="U142" s="345">
        <v>328.9</v>
      </c>
      <c r="V142" s="345">
        <v>423.5</v>
      </c>
      <c r="W142" s="345">
        <v>96.8</v>
      </c>
      <c r="X142" s="345">
        <v>61.1</v>
      </c>
      <c r="Y142" s="343"/>
      <c r="Z142" s="343">
        <v>1073</v>
      </c>
      <c r="AA142" s="345">
        <v>66.900000000000006</v>
      </c>
      <c r="AB142" s="345">
        <v>59.1</v>
      </c>
      <c r="AC142" s="345">
        <v>92.5</v>
      </c>
      <c r="AD142" s="345">
        <v>89.8</v>
      </c>
      <c r="AE142" s="345">
        <v>97.4</v>
      </c>
      <c r="AF142" s="345">
        <v>324.2</v>
      </c>
      <c r="AG142" s="345">
        <v>411.4</v>
      </c>
      <c r="AH142" s="345">
        <v>94.9</v>
      </c>
      <c r="AI142" s="345">
        <v>60.6</v>
      </c>
    </row>
    <row r="143" spans="2:35" x14ac:dyDescent="0.2">
      <c r="B143" s="343" t="s">
        <v>398</v>
      </c>
      <c r="C143" s="343"/>
      <c r="D143" s="343">
        <v>811</v>
      </c>
      <c r="E143" s="345">
        <v>69.8</v>
      </c>
      <c r="F143" s="345">
        <v>65.599999999999994</v>
      </c>
      <c r="G143" s="345">
        <v>96.5</v>
      </c>
      <c r="H143" s="345">
        <v>94.2</v>
      </c>
      <c r="I143" s="345">
        <v>98</v>
      </c>
      <c r="J143" s="345">
        <v>333.7</v>
      </c>
      <c r="K143" s="345">
        <v>422.3</v>
      </c>
      <c r="L143" s="345">
        <v>96.5</v>
      </c>
      <c r="M143" s="345">
        <v>68.7</v>
      </c>
      <c r="N143" s="343"/>
      <c r="O143" s="343">
        <v>806</v>
      </c>
      <c r="P143" s="345">
        <v>79.3</v>
      </c>
      <c r="Q143" s="345">
        <v>72.3</v>
      </c>
      <c r="R143" s="345">
        <v>98</v>
      </c>
      <c r="S143" s="345">
        <v>95.9</v>
      </c>
      <c r="T143" s="345">
        <v>98.9</v>
      </c>
      <c r="U143" s="345">
        <v>352</v>
      </c>
      <c r="V143" s="345">
        <v>441.7</v>
      </c>
      <c r="W143" s="345">
        <v>98.9</v>
      </c>
      <c r="X143" s="345">
        <v>73.599999999999994</v>
      </c>
      <c r="Y143" s="343"/>
      <c r="Z143" s="343">
        <v>1617</v>
      </c>
      <c r="AA143" s="345">
        <v>74.5</v>
      </c>
      <c r="AB143" s="345">
        <v>69</v>
      </c>
      <c r="AC143" s="345">
        <v>97.3</v>
      </c>
      <c r="AD143" s="345">
        <v>95.1</v>
      </c>
      <c r="AE143" s="345">
        <v>98.5</v>
      </c>
      <c r="AF143" s="345">
        <v>342.8</v>
      </c>
      <c r="AG143" s="345">
        <v>432</v>
      </c>
      <c r="AH143" s="345">
        <v>97.7</v>
      </c>
      <c r="AI143" s="345">
        <v>71.099999999999994</v>
      </c>
    </row>
    <row r="144" spans="2:35" x14ac:dyDescent="0.2">
      <c r="B144" s="343" t="s">
        <v>400</v>
      </c>
      <c r="C144" s="343"/>
      <c r="D144" s="343">
        <v>996</v>
      </c>
      <c r="E144" s="345">
        <v>47.3</v>
      </c>
      <c r="F144" s="345">
        <v>42.1</v>
      </c>
      <c r="G144" s="345">
        <v>90.6</v>
      </c>
      <c r="H144" s="345">
        <v>87.7</v>
      </c>
      <c r="I144" s="345">
        <v>97.2</v>
      </c>
      <c r="J144" s="345">
        <v>272.3</v>
      </c>
      <c r="K144" s="345">
        <v>307.7</v>
      </c>
      <c r="L144" s="345">
        <v>95.1</v>
      </c>
      <c r="M144" s="345">
        <v>47.6</v>
      </c>
      <c r="N144" s="343"/>
      <c r="O144" s="343">
        <v>952</v>
      </c>
      <c r="P144" s="345">
        <v>64.599999999999994</v>
      </c>
      <c r="Q144" s="345">
        <v>57.9</v>
      </c>
      <c r="R144" s="345">
        <v>95.5</v>
      </c>
      <c r="S144" s="345">
        <v>91.2</v>
      </c>
      <c r="T144" s="345">
        <v>98.5</v>
      </c>
      <c r="U144" s="345">
        <v>307.89999999999998</v>
      </c>
      <c r="V144" s="345">
        <v>356.9</v>
      </c>
      <c r="W144" s="345">
        <v>97.2</v>
      </c>
      <c r="X144" s="345">
        <v>61.3</v>
      </c>
      <c r="Y144" s="343"/>
      <c r="Z144" s="343">
        <v>1948</v>
      </c>
      <c r="AA144" s="345">
        <v>55.7</v>
      </c>
      <c r="AB144" s="345">
        <v>49.8</v>
      </c>
      <c r="AC144" s="345">
        <v>93</v>
      </c>
      <c r="AD144" s="345">
        <v>89.4</v>
      </c>
      <c r="AE144" s="345">
        <v>97.8</v>
      </c>
      <c r="AF144" s="345">
        <v>289.7</v>
      </c>
      <c r="AG144" s="345">
        <v>331.7</v>
      </c>
      <c r="AH144" s="345">
        <v>96.1</v>
      </c>
      <c r="AI144" s="345">
        <v>54.3</v>
      </c>
    </row>
    <row r="145" spans="2:35" x14ac:dyDescent="0.2">
      <c r="B145" s="343" t="s">
        <v>402</v>
      </c>
      <c r="C145" s="343"/>
      <c r="D145" s="343">
        <v>5559</v>
      </c>
      <c r="E145" s="345">
        <v>67.900000000000006</v>
      </c>
      <c r="F145" s="345">
        <v>58.6</v>
      </c>
      <c r="G145" s="345">
        <v>93.9</v>
      </c>
      <c r="H145" s="345">
        <v>91.2</v>
      </c>
      <c r="I145" s="345">
        <v>97.6</v>
      </c>
      <c r="J145" s="345">
        <v>317</v>
      </c>
      <c r="K145" s="345">
        <v>379.6</v>
      </c>
      <c r="L145" s="345">
        <v>94.2</v>
      </c>
      <c r="M145" s="345">
        <v>61.1</v>
      </c>
      <c r="N145" s="343"/>
      <c r="O145" s="343">
        <v>5235</v>
      </c>
      <c r="P145" s="345">
        <v>78.099999999999994</v>
      </c>
      <c r="Q145" s="345">
        <v>67.3</v>
      </c>
      <c r="R145" s="345">
        <v>96.5</v>
      </c>
      <c r="S145" s="345">
        <v>93.5</v>
      </c>
      <c r="T145" s="345">
        <v>98.7</v>
      </c>
      <c r="U145" s="345">
        <v>341.9</v>
      </c>
      <c r="V145" s="345">
        <v>412.9</v>
      </c>
      <c r="W145" s="345">
        <v>95.6</v>
      </c>
      <c r="X145" s="345">
        <v>68.400000000000006</v>
      </c>
      <c r="Y145" s="343"/>
      <c r="Z145" s="343">
        <v>10794</v>
      </c>
      <c r="AA145" s="345">
        <v>72.900000000000006</v>
      </c>
      <c r="AB145" s="345">
        <v>62.8</v>
      </c>
      <c r="AC145" s="345">
        <v>95.1</v>
      </c>
      <c r="AD145" s="345">
        <v>92.3</v>
      </c>
      <c r="AE145" s="345">
        <v>98.1</v>
      </c>
      <c r="AF145" s="345">
        <v>329.1</v>
      </c>
      <c r="AG145" s="345">
        <v>395.8</v>
      </c>
      <c r="AH145" s="345">
        <v>94.9</v>
      </c>
      <c r="AI145" s="345">
        <v>64.599999999999994</v>
      </c>
    </row>
    <row r="146" spans="2:35" x14ac:dyDescent="0.2">
      <c r="B146" s="343" t="s">
        <v>404</v>
      </c>
      <c r="C146" s="343"/>
      <c r="D146" s="343">
        <v>928</v>
      </c>
      <c r="E146" s="345">
        <v>64</v>
      </c>
      <c r="F146" s="345">
        <v>53.6</v>
      </c>
      <c r="G146" s="345">
        <v>96.4</v>
      </c>
      <c r="H146" s="345">
        <v>94.4</v>
      </c>
      <c r="I146" s="345">
        <v>98.2</v>
      </c>
      <c r="J146" s="345">
        <v>314.2</v>
      </c>
      <c r="K146" s="345">
        <v>384</v>
      </c>
      <c r="L146" s="345">
        <v>97.3</v>
      </c>
      <c r="M146" s="345">
        <v>55.7</v>
      </c>
      <c r="N146" s="343"/>
      <c r="O146" s="343">
        <v>990</v>
      </c>
      <c r="P146" s="345">
        <v>78.2</v>
      </c>
      <c r="Q146" s="345">
        <v>66.7</v>
      </c>
      <c r="R146" s="345">
        <v>97.6</v>
      </c>
      <c r="S146" s="345">
        <v>95.4</v>
      </c>
      <c r="T146" s="345">
        <v>98.7</v>
      </c>
      <c r="U146" s="345">
        <v>344.2</v>
      </c>
      <c r="V146" s="345">
        <v>431.6</v>
      </c>
      <c r="W146" s="345">
        <v>98.1</v>
      </c>
      <c r="X146" s="345">
        <v>67.5</v>
      </c>
      <c r="Y146" s="343"/>
      <c r="Z146" s="343">
        <v>1918</v>
      </c>
      <c r="AA146" s="345">
        <v>71.3</v>
      </c>
      <c r="AB146" s="345">
        <v>60.3</v>
      </c>
      <c r="AC146" s="345">
        <v>97</v>
      </c>
      <c r="AD146" s="345">
        <v>94.9</v>
      </c>
      <c r="AE146" s="345">
        <v>98.4</v>
      </c>
      <c r="AF146" s="345">
        <v>329.7</v>
      </c>
      <c r="AG146" s="345">
        <v>408.6</v>
      </c>
      <c r="AH146" s="345">
        <v>97.7</v>
      </c>
      <c r="AI146" s="345">
        <v>61.8</v>
      </c>
    </row>
    <row r="147" spans="2:35" x14ac:dyDescent="0.2">
      <c r="B147" s="343" t="s">
        <v>406</v>
      </c>
      <c r="C147" s="343"/>
      <c r="D147" s="343">
        <v>4266</v>
      </c>
      <c r="E147" s="345">
        <v>59.9</v>
      </c>
      <c r="F147" s="345">
        <v>51.3</v>
      </c>
      <c r="G147" s="345">
        <v>92.5</v>
      </c>
      <c r="H147" s="345">
        <v>89.7</v>
      </c>
      <c r="I147" s="345">
        <v>97.3</v>
      </c>
      <c r="J147" s="345">
        <v>301</v>
      </c>
      <c r="K147" s="345">
        <v>353.2</v>
      </c>
      <c r="L147" s="345">
        <v>93.6</v>
      </c>
      <c r="M147" s="345">
        <v>54.3</v>
      </c>
      <c r="N147" s="343"/>
      <c r="O147" s="343">
        <v>4143</v>
      </c>
      <c r="P147" s="345">
        <v>72.7</v>
      </c>
      <c r="Q147" s="345">
        <v>62.9</v>
      </c>
      <c r="R147" s="345">
        <v>95.1</v>
      </c>
      <c r="S147" s="345">
        <v>91.9</v>
      </c>
      <c r="T147" s="345">
        <v>98.9</v>
      </c>
      <c r="U147" s="345">
        <v>329</v>
      </c>
      <c r="V147" s="345">
        <v>393.8</v>
      </c>
      <c r="W147" s="345">
        <v>95.9</v>
      </c>
      <c r="X147" s="345">
        <v>64.400000000000006</v>
      </c>
      <c r="Y147" s="343"/>
      <c r="Z147" s="343">
        <v>8409</v>
      </c>
      <c r="AA147" s="345">
        <v>66.2</v>
      </c>
      <c r="AB147" s="345">
        <v>57</v>
      </c>
      <c r="AC147" s="345">
        <v>93.8</v>
      </c>
      <c r="AD147" s="345">
        <v>90.7</v>
      </c>
      <c r="AE147" s="345">
        <v>98.1</v>
      </c>
      <c r="AF147" s="345">
        <v>314.8</v>
      </c>
      <c r="AG147" s="345">
        <v>373.2</v>
      </c>
      <c r="AH147" s="345">
        <v>94.8</v>
      </c>
      <c r="AI147" s="345">
        <v>59.3</v>
      </c>
    </row>
    <row r="148" spans="2:35" x14ac:dyDescent="0.2">
      <c r="B148" s="343" t="s">
        <v>408</v>
      </c>
      <c r="C148" s="343"/>
      <c r="D148" s="343">
        <v>807</v>
      </c>
      <c r="E148" s="345">
        <v>63.1</v>
      </c>
      <c r="F148" s="345">
        <v>54.3</v>
      </c>
      <c r="G148" s="345">
        <v>93.7</v>
      </c>
      <c r="H148" s="345">
        <v>92.2</v>
      </c>
      <c r="I148" s="345">
        <v>98</v>
      </c>
      <c r="J148" s="345">
        <v>312.10000000000002</v>
      </c>
      <c r="K148" s="345">
        <v>373.2</v>
      </c>
      <c r="L148" s="345">
        <v>95.7</v>
      </c>
      <c r="M148" s="345">
        <v>57.5</v>
      </c>
      <c r="N148" s="343"/>
      <c r="O148" s="343">
        <v>722</v>
      </c>
      <c r="P148" s="345">
        <v>75.8</v>
      </c>
      <c r="Q148" s="345">
        <v>68.7</v>
      </c>
      <c r="R148" s="345">
        <v>96.4</v>
      </c>
      <c r="S148" s="345">
        <v>95</v>
      </c>
      <c r="T148" s="345">
        <v>99</v>
      </c>
      <c r="U148" s="345">
        <v>338.3</v>
      </c>
      <c r="V148" s="345">
        <v>413.1</v>
      </c>
      <c r="W148" s="345">
        <v>98.5</v>
      </c>
      <c r="X148" s="345">
        <v>70.5</v>
      </c>
      <c r="Y148" s="343"/>
      <c r="Z148" s="343">
        <v>1529</v>
      </c>
      <c r="AA148" s="345">
        <v>69.099999999999994</v>
      </c>
      <c r="AB148" s="345">
        <v>61.1</v>
      </c>
      <c r="AC148" s="345">
        <v>95</v>
      </c>
      <c r="AD148" s="345">
        <v>93.5</v>
      </c>
      <c r="AE148" s="345">
        <v>98.5</v>
      </c>
      <c r="AF148" s="345">
        <v>324.5</v>
      </c>
      <c r="AG148" s="345">
        <v>392</v>
      </c>
      <c r="AH148" s="345">
        <v>97</v>
      </c>
      <c r="AI148" s="345">
        <v>63.6</v>
      </c>
    </row>
    <row r="149" spans="2:35" x14ac:dyDescent="0.2">
      <c r="B149" s="343" t="s">
        <v>410</v>
      </c>
      <c r="C149" s="343"/>
      <c r="D149" s="343">
        <v>889</v>
      </c>
      <c r="E149" s="345">
        <v>67.8</v>
      </c>
      <c r="F149" s="345">
        <v>59.6</v>
      </c>
      <c r="G149" s="345">
        <v>93.8</v>
      </c>
      <c r="H149" s="345">
        <v>92.6</v>
      </c>
      <c r="I149" s="345">
        <v>97.3</v>
      </c>
      <c r="J149" s="345">
        <v>315.39999999999998</v>
      </c>
      <c r="K149" s="345">
        <v>382.7</v>
      </c>
      <c r="L149" s="345">
        <v>95.2</v>
      </c>
      <c r="M149" s="345">
        <v>62.1</v>
      </c>
      <c r="N149" s="343"/>
      <c r="O149" s="343">
        <v>787</v>
      </c>
      <c r="P149" s="345">
        <v>83.5</v>
      </c>
      <c r="Q149" s="345">
        <v>73.2</v>
      </c>
      <c r="R149" s="345">
        <v>97.8</v>
      </c>
      <c r="S149" s="345">
        <v>96.8</v>
      </c>
      <c r="T149" s="345">
        <v>99.2</v>
      </c>
      <c r="U149" s="345">
        <v>354.4</v>
      </c>
      <c r="V149" s="345">
        <v>440</v>
      </c>
      <c r="W149" s="345">
        <v>98.3</v>
      </c>
      <c r="X149" s="345">
        <v>73.8</v>
      </c>
      <c r="Y149" s="343"/>
      <c r="Z149" s="343">
        <v>1676</v>
      </c>
      <c r="AA149" s="345">
        <v>75.2</v>
      </c>
      <c r="AB149" s="345">
        <v>66</v>
      </c>
      <c r="AC149" s="345">
        <v>95.7</v>
      </c>
      <c r="AD149" s="345">
        <v>94.6</v>
      </c>
      <c r="AE149" s="345">
        <v>98.2</v>
      </c>
      <c r="AF149" s="345">
        <v>333.8</v>
      </c>
      <c r="AG149" s="345">
        <v>409.6</v>
      </c>
      <c r="AH149" s="345">
        <v>96.7</v>
      </c>
      <c r="AI149" s="345">
        <v>67.599999999999994</v>
      </c>
    </row>
    <row r="150" spans="2:35" x14ac:dyDescent="0.2">
      <c r="B150" s="343" t="s">
        <v>573</v>
      </c>
      <c r="C150" s="343"/>
      <c r="D150" s="343">
        <v>27981</v>
      </c>
      <c r="E150" s="345">
        <v>59.5</v>
      </c>
      <c r="F150" s="345">
        <v>50.6</v>
      </c>
      <c r="G150" s="345">
        <v>92.4</v>
      </c>
      <c r="H150" s="345">
        <v>90</v>
      </c>
      <c r="I150" s="345">
        <v>97.8</v>
      </c>
      <c r="J150" s="345">
        <v>297.3</v>
      </c>
      <c r="K150" s="345">
        <v>349.6</v>
      </c>
      <c r="L150" s="345">
        <v>94.7</v>
      </c>
      <c r="M150" s="345">
        <v>53.7</v>
      </c>
      <c r="N150" s="343"/>
      <c r="O150" s="343">
        <v>26894</v>
      </c>
      <c r="P150" s="345">
        <v>72.3</v>
      </c>
      <c r="Q150" s="345">
        <v>61.7</v>
      </c>
      <c r="R150" s="345">
        <v>95.4</v>
      </c>
      <c r="S150" s="345">
        <v>93.2</v>
      </c>
      <c r="T150" s="345">
        <v>98.8</v>
      </c>
      <c r="U150" s="345">
        <v>327.5</v>
      </c>
      <c r="V150" s="345">
        <v>392.8</v>
      </c>
      <c r="W150" s="345">
        <v>96.8</v>
      </c>
      <c r="X150" s="345">
        <v>63.3</v>
      </c>
      <c r="Y150" s="343"/>
      <c r="Z150" s="343">
        <v>54875</v>
      </c>
      <c r="AA150" s="345">
        <v>65.8</v>
      </c>
      <c r="AB150" s="345">
        <v>56</v>
      </c>
      <c r="AC150" s="345">
        <v>93.9</v>
      </c>
      <c r="AD150" s="345">
        <v>91.6</v>
      </c>
      <c r="AE150" s="345">
        <v>98.3</v>
      </c>
      <c r="AF150" s="345">
        <v>312.10000000000002</v>
      </c>
      <c r="AG150" s="345">
        <v>370.8</v>
      </c>
      <c r="AH150" s="345">
        <v>95.8</v>
      </c>
      <c r="AI150" s="345">
        <v>58.4</v>
      </c>
    </row>
    <row r="151" spans="2:35" x14ac:dyDescent="0.2">
      <c r="B151" s="343" t="s">
        <v>415</v>
      </c>
      <c r="C151" s="343"/>
      <c r="D151" s="343">
        <v>1025</v>
      </c>
      <c r="E151" s="345">
        <v>65.8</v>
      </c>
      <c r="F151" s="345">
        <v>57.2</v>
      </c>
      <c r="G151" s="345">
        <v>93.1</v>
      </c>
      <c r="H151" s="345">
        <v>91.1</v>
      </c>
      <c r="I151" s="345">
        <v>98.1</v>
      </c>
      <c r="J151" s="345">
        <v>305.60000000000002</v>
      </c>
      <c r="K151" s="345">
        <v>350.1</v>
      </c>
      <c r="L151" s="345">
        <v>94.5</v>
      </c>
      <c r="M151" s="345">
        <v>58.9</v>
      </c>
      <c r="N151" s="343"/>
      <c r="O151" s="343">
        <v>1067</v>
      </c>
      <c r="P151" s="345">
        <v>74.7</v>
      </c>
      <c r="Q151" s="345">
        <v>64.400000000000006</v>
      </c>
      <c r="R151" s="345">
        <v>95</v>
      </c>
      <c r="S151" s="345">
        <v>94.2</v>
      </c>
      <c r="T151" s="345">
        <v>98.8</v>
      </c>
      <c r="U151" s="345">
        <v>328.5</v>
      </c>
      <c r="V151" s="345">
        <v>379.3</v>
      </c>
      <c r="W151" s="345">
        <v>97.8</v>
      </c>
      <c r="X151" s="345">
        <v>66.2</v>
      </c>
      <c r="Y151" s="343"/>
      <c r="Z151" s="343">
        <v>2092</v>
      </c>
      <c r="AA151" s="345">
        <v>70.3</v>
      </c>
      <c r="AB151" s="345">
        <v>60.9</v>
      </c>
      <c r="AC151" s="345">
        <v>94.1</v>
      </c>
      <c r="AD151" s="345">
        <v>92.7</v>
      </c>
      <c r="AE151" s="345">
        <v>98.5</v>
      </c>
      <c r="AF151" s="345">
        <v>317.3</v>
      </c>
      <c r="AG151" s="345">
        <v>365</v>
      </c>
      <c r="AH151" s="345">
        <v>96.2</v>
      </c>
      <c r="AI151" s="345">
        <v>62.6</v>
      </c>
    </row>
    <row r="152" spans="2:35" x14ac:dyDescent="0.2">
      <c r="B152" s="343" t="s">
        <v>417</v>
      </c>
      <c r="C152" s="343"/>
      <c r="D152" s="343">
        <v>851</v>
      </c>
      <c r="E152" s="345">
        <v>59.8</v>
      </c>
      <c r="F152" s="345">
        <v>55</v>
      </c>
      <c r="G152" s="345">
        <v>90.4</v>
      </c>
      <c r="H152" s="345">
        <v>88.5</v>
      </c>
      <c r="I152" s="345">
        <v>97.1</v>
      </c>
      <c r="J152" s="345">
        <v>297.5</v>
      </c>
      <c r="K152" s="345">
        <v>367</v>
      </c>
      <c r="L152" s="345">
        <v>94.1</v>
      </c>
      <c r="M152" s="345">
        <v>59.3</v>
      </c>
      <c r="N152" s="343"/>
      <c r="O152" s="343">
        <v>909</v>
      </c>
      <c r="P152" s="345">
        <v>72.7</v>
      </c>
      <c r="Q152" s="345">
        <v>64.5</v>
      </c>
      <c r="R152" s="345">
        <v>94.5</v>
      </c>
      <c r="S152" s="345">
        <v>91.7</v>
      </c>
      <c r="T152" s="345">
        <v>98.2</v>
      </c>
      <c r="U152" s="345">
        <v>328.5</v>
      </c>
      <c r="V152" s="345">
        <v>409.9</v>
      </c>
      <c r="W152" s="345">
        <v>95.5</v>
      </c>
      <c r="X152" s="345">
        <v>65.900000000000006</v>
      </c>
      <c r="Y152" s="343"/>
      <c r="Z152" s="343">
        <v>1760</v>
      </c>
      <c r="AA152" s="345">
        <v>66.5</v>
      </c>
      <c r="AB152" s="345">
        <v>59.9</v>
      </c>
      <c r="AC152" s="345">
        <v>92.5</v>
      </c>
      <c r="AD152" s="345">
        <v>90.2</v>
      </c>
      <c r="AE152" s="345">
        <v>97.7</v>
      </c>
      <c r="AF152" s="345">
        <v>313.5</v>
      </c>
      <c r="AG152" s="345">
        <v>389.2</v>
      </c>
      <c r="AH152" s="345">
        <v>94.8</v>
      </c>
      <c r="AI152" s="345">
        <v>62.7</v>
      </c>
    </row>
    <row r="153" spans="2:35" x14ac:dyDescent="0.2">
      <c r="B153" s="343" t="s">
        <v>419</v>
      </c>
      <c r="C153" s="343"/>
      <c r="D153" s="343">
        <v>1576</v>
      </c>
      <c r="E153" s="345">
        <v>56.6</v>
      </c>
      <c r="F153" s="345">
        <v>49.8</v>
      </c>
      <c r="G153" s="345">
        <v>89.5</v>
      </c>
      <c r="H153" s="345">
        <v>85.7</v>
      </c>
      <c r="I153" s="345">
        <v>96.4</v>
      </c>
      <c r="J153" s="345">
        <v>285.10000000000002</v>
      </c>
      <c r="K153" s="345">
        <v>328.5</v>
      </c>
      <c r="L153" s="345">
        <v>93</v>
      </c>
      <c r="M153" s="345">
        <v>54.1</v>
      </c>
      <c r="N153" s="343"/>
      <c r="O153" s="343">
        <v>1596</v>
      </c>
      <c r="P153" s="345">
        <v>67.3</v>
      </c>
      <c r="Q153" s="345">
        <v>59.7</v>
      </c>
      <c r="R153" s="345">
        <v>93.9</v>
      </c>
      <c r="S153" s="345">
        <v>90.5</v>
      </c>
      <c r="T153" s="345">
        <v>98.4</v>
      </c>
      <c r="U153" s="345">
        <v>315.5</v>
      </c>
      <c r="V153" s="345">
        <v>366.8</v>
      </c>
      <c r="W153" s="345">
        <v>95.2</v>
      </c>
      <c r="X153" s="345">
        <v>61.8</v>
      </c>
      <c r="Y153" s="343"/>
      <c r="Z153" s="343">
        <v>3172</v>
      </c>
      <c r="AA153" s="345">
        <v>62</v>
      </c>
      <c r="AB153" s="345">
        <v>54.8</v>
      </c>
      <c r="AC153" s="345">
        <v>91.7</v>
      </c>
      <c r="AD153" s="345">
        <v>88.1</v>
      </c>
      <c r="AE153" s="345">
        <v>97.4</v>
      </c>
      <c r="AF153" s="345">
        <v>300.39999999999998</v>
      </c>
      <c r="AG153" s="345">
        <v>347.8</v>
      </c>
      <c r="AH153" s="345">
        <v>94.1</v>
      </c>
      <c r="AI153" s="345">
        <v>58</v>
      </c>
    </row>
    <row r="154" spans="2:35" x14ac:dyDescent="0.2">
      <c r="B154" s="343" t="s">
        <v>421</v>
      </c>
      <c r="C154" s="343"/>
      <c r="D154" s="343">
        <v>2938</v>
      </c>
      <c r="E154" s="345">
        <v>56.6</v>
      </c>
      <c r="F154" s="345">
        <v>47.5</v>
      </c>
      <c r="G154" s="345">
        <v>93.7</v>
      </c>
      <c r="H154" s="345">
        <v>91.2</v>
      </c>
      <c r="I154" s="345">
        <v>98.4</v>
      </c>
      <c r="J154" s="345">
        <v>292.2</v>
      </c>
      <c r="K154" s="345">
        <v>335.8</v>
      </c>
      <c r="L154" s="345">
        <v>95.1</v>
      </c>
      <c r="M154" s="345">
        <v>51.3</v>
      </c>
      <c r="N154" s="343"/>
      <c r="O154" s="343">
        <v>2747</v>
      </c>
      <c r="P154" s="345">
        <v>71.8</v>
      </c>
      <c r="Q154" s="345">
        <v>61.8</v>
      </c>
      <c r="R154" s="345">
        <v>95.9</v>
      </c>
      <c r="S154" s="345">
        <v>93.9</v>
      </c>
      <c r="T154" s="345">
        <v>99.2</v>
      </c>
      <c r="U154" s="345">
        <v>323.10000000000002</v>
      </c>
      <c r="V154" s="345">
        <v>381.3</v>
      </c>
      <c r="W154" s="345">
        <v>96.9</v>
      </c>
      <c r="X154" s="345">
        <v>63.7</v>
      </c>
      <c r="Y154" s="343"/>
      <c r="Z154" s="343">
        <v>5685</v>
      </c>
      <c r="AA154" s="345">
        <v>64</v>
      </c>
      <c r="AB154" s="345">
        <v>54.4</v>
      </c>
      <c r="AC154" s="345">
        <v>94.7</v>
      </c>
      <c r="AD154" s="345">
        <v>92.5</v>
      </c>
      <c r="AE154" s="345">
        <v>98.8</v>
      </c>
      <c r="AF154" s="345">
        <v>307.10000000000002</v>
      </c>
      <c r="AG154" s="345">
        <v>357.8</v>
      </c>
      <c r="AH154" s="345">
        <v>95.9</v>
      </c>
      <c r="AI154" s="345">
        <v>57.3</v>
      </c>
    </row>
    <row r="155" spans="2:35" x14ac:dyDescent="0.2">
      <c r="B155" s="343" t="s">
        <v>423</v>
      </c>
      <c r="C155" s="343"/>
      <c r="D155" s="343">
        <v>3712</v>
      </c>
      <c r="E155" s="345">
        <v>60.8</v>
      </c>
      <c r="F155" s="345">
        <v>50</v>
      </c>
      <c r="G155" s="345">
        <v>92.8</v>
      </c>
      <c r="H155" s="345">
        <v>91.4</v>
      </c>
      <c r="I155" s="345">
        <v>98.1</v>
      </c>
      <c r="J155" s="345">
        <v>301</v>
      </c>
      <c r="K155" s="345">
        <v>360.9</v>
      </c>
      <c r="L155" s="345">
        <v>96.4</v>
      </c>
      <c r="M155" s="345">
        <v>53.1</v>
      </c>
      <c r="N155" s="343"/>
      <c r="O155" s="343">
        <v>3553</v>
      </c>
      <c r="P155" s="345">
        <v>74.3</v>
      </c>
      <c r="Q155" s="345">
        <v>62.5</v>
      </c>
      <c r="R155" s="345">
        <v>95.9</v>
      </c>
      <c r="S155" s="345">
        <v>94.6</v>
      </c>
      <c r="T155" s="345">
        <v>98.7</v>
      </c>
      <c r="U155" s="345">
        <v>331.7</v>
      </c>
      <c r="V155" s="345">
        <v>407.5</v>
      </c>
      <c r="W155" s="345">
        <v>97.5</v>
      </c>
      <c r="X155" s="345">
        <v>63.6</v>
      </c>
      <c r="Y155" s="343"/>
      <c r="Z155" s="343">
        <v>7265</v>
      </c>
      <c r="AA155" s="345">
        <v>67.400000000000006</v>
      </c>
      <c r="AB155" s="345">
        <v>56.1</v>
      </c>
      <c r="AC155" s="345">
        <v>94.3</v>
      </c>
      <c r="AD155" s="345">
        <v>93</v>
      </c>
      <c r="AE155" s="345">
        <v>98.4</v>
      </c>
      <c r="AF155" s="345">
        <v>316</v>
      </c>
      <c r="AG155" s="345">
        <v>383.7</v>
      </c>
      <c r="AH155" s="345">
        <v>96.9</v>
      </c>
      <c r="AI155" s="345">
        <v>58.2</v>
      </c>
    </row>
    <row r="156" spans="2:35" x14ac:dyDescent="0.2">
      <c r="B156" s="343" t="s">
        <v>425</v>
      </c>
      <c r="C156" s="343"/>
      <c r="D156" s="343">
        <v>2199</v>
      </c>
      <c r="E156" s="345">
        <v>61.1</v>
      </c>
      <c r="F156" s="345">
        <v>52.3</v>
      </c>
      <c r="G156" s="345">
        <v>93.8</v>
      </c>
      <c r="H156" s="345">
        <v>92.2</v>
      </c>
      <c r="I156" s="345">
        <v>97.8</v>
      </c>
      <c r="J156" s="345">
        <v>299.7</v>
      </c>
      <c r="K156" s="345">
        <v>356.3</v>
      </c>
      <c r="L156" s="345">
        <v>95.8</v>
      </c>
      <c r="M156" s="345">
        <v>55.7</v>
      </c>
      <c r="N156" s="343"/>
      <c r="O156" s="343">
        <v>2161</v>
      </c>
      <c r="P156" s="345">
        <v>73.099999999999994</v>
      </c>
      <c r="Q156" s="345">
        <v>63.8</v>
      </c>
      <c r="R156" s="345">
        <v>96.7</v>
      </c>
      <c r="S156" s="345">
        <v>94.9</v>
      </c>
      <c r="T156" s="345">
        <v>99</v>
      </c>
      <c r="U156" s="345">
        <v>330.8</v>
      </c>
      <c r="V156" s="345">
        <v>404.4</v>
      </c>
      <c r="W156" s="345">
        <v>98.2</v>
      </c>
      <c r="X156" s="345">
        <v>66.2</v>
      </c>
      <c r="Y156" s="343"/>
      <c r="Z156" s="343">
        <v>4360</v>
      </c>
      <c r="AA156" s="345">
        <v>67</v>
      </c>
      <c r="AB156" s="345">
        <v>58</v>
      </c>
      <c r="AC156" s="345">
        <v>95.2</v>
      </c>
      <c r="AD156" s="345">
        <v>93.5</v>
      </c>
      <c r="AE156" s="345">
        <v>98.4</v>
      </c>
      <c r="AF156" s="345">
        <v>315.10000000000002</v>
      </c>
      <c r="AG156" s="345">
        <v>380.2</v>
      </c>
      <c r="AH156" s="345">
        <v>97</v>
      </c>
      <c r="AI156" s="345">
        <v>60.9</v>
      </c>
    </row>
    <row r="157" spans="2:35" x14ac:dyDescent="0.2">
      <c r="B157" s="343" t="s">
        <v>427</v>
      </c>
      <c r="C157" s="343"/>
      <c r="D157" s="343">
        <v>3416</v>
      </c>
      <c r="E157" s="345">
        <v>63.1</v>
      </c>
      <c r="F157" s="345">
        <v>54.8</v>
      </c>
      <c r="G157" s="345">
        <v>93.6</v>
      </c>
      <c r="H157" s="345">
        <v>90.3</v>
      </c>
      <c r="I157" s="345">
        <v>97.7</v>
      </c>
      <c r="J157" s="345">
        <v>311</v>
      </c>
      <c r="K157" s="345">
        <v>367.6</v>
      </c>
      <c r="L157" s="345">
        <v>93.2</v>
      </c>
      <c r="M157" s="345">
        <v>57.1</v>
      </c>
      <c r="N157" s="343"/>
      <c r="O157" s="343">
        <v>3161</v>
      </c>
      <c r="P157" s="345">
        <v>75.5</v>
      </c>
      <c r="Q157" s="345">
        <v>65.3</v>
      </c>
      <c r="R157" s="345">
        <v>96.4</v>
      </c>
      <c r="S157" s="345">
        <v>92.7</v>
      </c>
      <c r="T157" s="345">
        <v>98.9</v>
      </c>
      <c r="U157" s="345">
        <v>339</v>
      </c>
      <c r="V157" s="345">
        <v>404.6</v>
      </c>
      <c r="W157" s="345">
        <v>95.4</v>
      </c>
      <c r="X157" s="345">
        <v>66.599999999999994</v>
      </c>
      <c r="Y157" s="343"/>
      <c r="Z157" s="343">
        <v>6577</v>
      </c>
      <c r="AA157" s="345">
        <v>69.099999999999994</v>
      </c>
      <c r="AB157" s="345">
        <v>59.8</v>
      </c>
      <c r="AC157" s="345">
        <v>94.9</v>
      </c>
      <c r="AD157" s="345">
        <v>91.5</v>
      </c>
      <c r="AE157" s="345">
        <v>98.3</v>
      </c>
      <c r="AF157" s="345">
        <v>324.5</v>
      </c>
      <c r="AG157" s="345">
        <v>385.4</v>
      </c>
      <c r="AH157" s="345">
        <v>94.2</v>
      </c>
      <c r="AI157" s="345">
        <v>61.7</v>
      </c>
    </row>
    <row r="158" spans="2:35" x14ac:dyDescent="0.2">
      <c r="B158" s="343" t="s">
        <v>413</v>
      </c>
      <c r="C158" s="343"/>
      <c r="D158" s="343">
        <v>10</v>
      </c>
      <c r="E158" s="345">
        <v>50</v>
      </c>
      <c r="F158" s="345">
        <v>50</v>
      </c>
      <c r="G158" s="345">
        <v>100</v>
      </c>
      <c r="H158" s="345">
        <v>100</v>
      </c>
      <c r="I158" s="345">
        <v>100</v>
      </c>
      <c r="J158" s="345">
        <v>310.8</v>
      </c>
      <c r="K158" s="345">
        <v>352</v>
      </c>
      <c r="L158" s="345">
        <v>100</v>
      </c>
      <c r="M158" s="345">
        <v>80</v>
      </c>
      <c r="N158" s="343"/>
      <c r="O158" s="343">
        <v>12</v>
      </c>
      <c r="P158" s="345">
        <v>91.7</v>
      </c>
      <c r="Q158" s="345">
        <v>91.7</v>
      </c>
      <c r="R158" s="345">
        <v>100</v>
      </c>
      <c r="S158" s="345">
        <v>100</v>
      </c>
      <c r="T158" s="345">
        <v>100</v>
      </c>
      <c r="U158" s="345">
        <v>378</v>
      </c>
      <c r="V158" s="345">
        <v>448.5</v>
      </c>
      <c r="W158" s="345">
        <v>100</v>
      </c>
      <c r="X158" s="345">
        <v>91.7</v>
      </c>
      <c r="Y158" s="343"/>
      <c r="Z158" s="343">
        <v>22</v>
      </c>
      <c r="AA158" s="345">
        <v>72.7</v>
      </c>
      <c r="AB158" s="345">
        <v>72.7</v>
      </c>
      <c r="AC158" s="345">
        <v>100</v>
      </c>
      <c r="AD158" s="345">
        <v>100</v>
      </c>
      <c r="AE158" s="345">
        <v>100</v>
      </c>
      <c r="AF158" s="345">
        <v>347.5</v>
      </c>
      <c r="AG158" s="345">
        <v>404.6</v>
      </c>
      <c r="AH158" s="345">
        <v>100</v>
      </c>
      <c r="AI158" s="345">
        <v>86.4</v>
      </c>
    </row>
    <row r="159" spans="2:35" x14ac:dyDescent="0.2">
      <c r="B159" s="343" t="s">
        <v>429</v>
      </c>
      <c r="C159" s="343"/>
      <c r="D159" s="343">
        <v>1123</v>
      </c>
      <c r="E159" s="345">
        <v>63.8</v>
      </c>
      <c r="F159" s="345">
        <v>54.3</v>
      </c>
      <c r="G159" s="345">
        <v>92.7</v>
      </c>
      <c r="H159" s="345">
        <v>92</v>
      </c>
      <c r="I159" s="345">
        <v>97.2</v>
      </c>
      <c r="J159" s="345">
        <v>303</v>
      </c>
      <c r="K159" s="345">
        <v>363.6</v>
      </c>
      <c r="L159" s="345">
        <v>95.9</v>
      </c>
      <c r="M159" s="345">
        <v>56.1</v>
      </c>
      <c r="N159" s="343"/>
      <c r="O159" s="343">
        <v>1066</v>
      </c>
      <c r="P159" s="345">
        <v>72.599999999999994</v>
      </c>
      <c r="Q159" s="345">
        <v>60.5</v>
      </c>
      <c r="R159" s="345">
        <v>94.5</v>
      </c>
      <c r="S159" s="345">
        <v>93.2</v>
      </c>
      <c r="T159" s="345">
        <v>98.9</v>
      </c>
      <c r="U159" s="345">
        <v>326.60000000000002</v>
      </c>
      <c r="V159" s="345">
        <v>396.8</v>
      </c>
      <c r="W159" s="345">
        <v>97</v>
      </c>
      <c r="X159" s="345">
        <v>61.7</v>
      </c>
      <c r="Y159" s="343"/>
      <c r="Z159" s="343">
        <v>2189</v>
      </c>
      <c r="AA159" s="345">
        <v>68.099999999999994</v>
      </c>
      <c r="AB159" s="345">
        <v>57.3</v>
      </c>
      <c r="AC159" s="345">
        <v>93.6</v>
      </c>
      <c r="AD159" s="345">
        <v>92.6</v>
      </c>
      <c r="AE159" s="345">
        <v>98</v>
      </c>
      <c r="AF159" s="345">
        <v>314.5</v>
      </c>
      <c r="AG159" s="345">
        <v>379.8</v>
      </c>
      <c r="AH159" s="345">
        <v>96.4</v>
      </c>
      <c r="AI159" s="345">
        <v>58.8</v>
      </c>
    </row>
    <row r="160" spans="2:35" x14ac:dyDescent="0.2">
      <c r="B160" s="343" t="s">
        <v>431</v>
      </c>
      <c r="C160" s="343"/>
      <c r="D160" s="343">
        <v>1413</v>
      </c>
      <c r="E160" s="345">
        <v>54.2</v>
      </c>
      <c r="F160" s="345">
        <v>45.4</v>
      </c>
      <c r="G160" s="345">
        <v>89.2</v>
      </c>
      <c r="H160" s="345">
        <v>88</v>
      </c>
      <c r="I160" s="345">
        <v>97.4</v>
      </c>
      <c r="J160" s="345">
        <v>280.39999999999998</v>
      </c>
      <c r="K160" s="345">
        <v>326.39999999999998</v>
      </c>
      <c r="L160" s="345">
        <v>95.5</v>
      </c>
      <c r="M160" s="345">
        <v>48.3</v>
      </c>
      <c r="N160" s="343"/>
      <c r="O160" s="343">
        <v>1363</v>
      </c>
      <c r="P160" s="345">
        <v>68.3</v>
      </c>
      <c r="Q160" s="345">
        <v>59.3</v>
      </c>
      <c r="R160" s="345">
        <v>94.2</v>
      </c>
      <c r="S160" s="345">
        <v>92.2</v>
      </c>
      <c r="T160" s="345">
        <v>99.3</v>
      </c>
      <c r="U160" s="345">
        <v>320.5</v>
      </c>
      <c r="V160" s="345">
        <v>386.9</v>
      </c>
      <c r="W160" s="345">
        <v>98.2</v>
      </c>
      <c r="X160" s="345">
        <v>61</v>
      </c>
      <c r="Y160" s="343"/>
      <c r="Z160" s="343">
        <v>2776</v>
      </c>
      <c r="AA160" s="345">
        <v>61.1</v>
      </c>
      <c r="AB160" s="345">
        <v>52.2</v>
      </c>
      <c r="AC160" s="345">
        <v>91.6</v>
      </c>
      <c r="AD160" s="345">
        <v>90.1</v>
      </c>
      <c r="AE160" s="345">
        <v>98.3</v>
      </c>
      <c r="AF160" s="345">
        <v>300.10000000000002</v>
      </c>
      <c r="AG160" s="345">
        <v>356.1</v>
      </c>
      <c r="AH160" s="345">
        <v>96.8</v>
      </c>
      <c r="AI160" s="345">
        <v>54.6</v>
      </c>
    </row>
    <row r="161" spans="2:35" x14ac:dyDescent="0.2">
      <c r="B161" s="343" t="s">
        <v>433</v>
      </c>
      <c r="C161" s="343"/>
      <c r="D161" s="343">
        <v>782</v>
      </c>
      <c r="E161" s="345">
        <v>63.2</v>
      </c>
      <c r="F161" s="345">
        <v>51.7</v>
      </c>
      <c r="G161" s="345">
        <v>94.2</v>
      </c>
      <c r="H161" s="345">
        <v>93.2</v>
      </c>
      <c r="I161" s="345">
        <v>98.2</v>
      </c>
      <c r="J161" s="345">
        <v>312.5</v>
      </c>
      <c r="K161" s="345">
        <v>382.8</v>
      </c>
      <c r="L161" s="345">
        <v>97.4</v>
      </c>
      <c r="M161" s="345">
        <v>53.7</v>
      </c>
      <c r="N161" s="343"/>
      <c r="O161" s="343">
        <v>791</v>
      </c>
      <c r="P161" s="345">
        <v>71.3</v>
      </c>
      <c r="Q161" s="345">
        <v>60.3</v>
      </c>
      <c r="R161" s="345">
        <v>95.4</v>
      </c>
      <c r="S161" s="345">
        <v>93.9</v>
      </c>
      <c r="T161" s="345">
        <v>98.5</v>
      </c>
      <c r="U161" s="345">
        <v>333.4</v>
      </c>
      <c r="V161" s="345">
        <v>405.4</v>
      </c>
      <c r="W161" s="345">
        <v>97.2</v>
      </c>
      <c r="X161" s="345">
        <v>61.9</v>
      </c>
      <c r="Y161" s="343"/>
      <c r="Z161" s="343">
        <v>1573</v>
      </c>
      <c r="AA161" s="345">
        <v>67.3</v>
      </c>
      <c r="AB161" s="345">
        <v>56</v>
      </c>
      <c r="AC161" s="345">
        <v>94.9</v>
      </c>
      <c r="AD161" s="345">
        <v>93.6</v>
      </c>
      <c r="AE161" s="345">
        <v>98.3</v>
      </c>
      <c r="AF161" s="345">
        <v>323</v>
      </c>
      <c r="AG161" s="345">
        <v>394.2</v>
      </c>
      <c r="AH161" s="345">
        <v>97.3</v>
      </c>
      <c r="AI161" s="345">
        <v>57.9</v>
      </c>
    </row>
    <row r="162" spans="2:35" x14ac:dyDescent="0.2">
      <c r="B162" s="343" t="s">
        <v>435</v>
      </c>
      <c r="C162" s="343"/>
      <c r="D162" s="343">
        <v>2783</v>
      </c>
      <c r="E162" s="345">
        <v>57.2</v>
      </c>
      <c r="F162" s="345">
        <v>47.6</v>
      </c>
      <c r="G162" s="345">
        <v>92.7</v>
      </c>
      <c r="H162" s="345">
        <v>88.8</v>
      </c>
      <c r="I162" s="345">
        <v>98.1</v>
      </c>
      <c r="J162" s="345">
        <v>292</v>
      </c>
      <c r="K162" s="345">
        <v>336.4</v>
      </c>
      <c r="L162" s="345">
        <v>93.5</v>
      </c>
      <c r="M162" s="345">
        <v>51</v>
      </c>
      <c r="N162" s="343"/>
      <c r="O162" s="343">
        <v>2618</v>
      </c>
      <c r="P162" s="345">
        <v>70.900000000000006</v>
      </c>
      <c r="Q162" s="345">
        <v>58.9</v>
      </c>
      <c r="R162" s="345">
        <v>96.1</v>
      </c>
      <c r="S162" s="345">
        <v>93.3</v>
      </c>
      <c r="T162" s="345">
        <v>99.2</v>
      </c>
      <c r="U162" s="345">
        <v>324.5</v>
      </c>
      <c r="V162" s="345">
        <v>382.7</v>
      </c>
      <c r="W162" s="345">
        <v>97.1</v>
      </c>
      <c r="X162" s="345">
        <v>60.3</v>
      </c>
      <c r="Y162" s="343"/>
      <c r="Z162" s="343">
        <v>5401</v>
      </c>
      <c r="AA162" s="345">
        <v>63.8</v>
      </c>
      <c r="AB162" s="345">
        <v>53.1</v>
      </c>
      <c r="AC162" s="345">
        <v>94.4</v>
      </c>
      <c r="AD162" s="345">
        <v>91</v>
      </c>
      <c r="AE162" s="345">
        <v>98.6</v>
      </c>
      <c r="AF162" s="345">
        <v>307.8</v>
      </c>
      <c r="AG162" s="345">
        <v>358.8</v>
      </c>
      <c r="AH162" s="345">
        <v>95.2</v>
      </c>
      <c r="AI162" s="345">
        <v>55.5</v>
      </c>
    </row>
    <row r="163" spans="2:35" x14ac:dyDescent="0.2">
      <c r="B163" s="343" t="s">
        <v>437</v>
      </c>
      <c r="C163" s="343"/>
      <c r="D163" s="343">
        <v>1631</v>
      </c>
      <c r="E163" s="345">
        <v>59.2</v>
      </c>
      <c r="F163" s="345">
        <v>49.5</v>
      </c>
      <c r="G163" s="345">
        <v>92.1</v>
      </c>
      <c r="H163" s="345">
        <v>89.8</v>
      </c>
      <c r="I163" s="345">
        <v>98.5</v>
      </c>
      <c r="J163" s="345">
        <v>295.7</v>
      </c>
      <c r="K163" s="345">
        <v>341.6</v>
      </c>
      <c r="L163" s="345">
        <v>94.5</v>
      </c>
      <c r="M163" s="345">
        <v>51.9</v>
      </c>
      <c r="N163" s="343"/>
      <c r="O163" s="343">
        <v>1434</v>
      </c>
      <c r="P163" s="345">
        <v>70.599999999999994</v>
      </c>
      <c r="Q163" s="345">
        <v>58.2</v>
      </c>
      <c r="R163" s="345">
        <v>94.7</v>
      </c>
      <c r="S163" s="345">
        <v>92.1</v>
      </c>
      <c r="T163" s="345">
        <v>98.6</v>
      </c>
      <c r="U163" s="345">
        <v>318.89999999999998</v>
      </c>
      <c r="V163" s="345">
        <v>371.7</v>
      </c>
      <c r="W163" s="345">
        <v>96.1</v>
      </c>
      <c r="X163" s="345">
        <v>59.6</v>
      </c>
      <c r="Y163" s="343"/>
      <c r="Z163" s="343">
        <v>3065</v>
      </c>
      <c r="AA163" s="345">
        <v>64.5</v>
      </c>
      <c r="AB163" s="345">
        <v>53.5</v>
      </c>
      <c r="AC163" s="345">
        <v>93.3</v>
      </c>
      <c r="AD163" s="345">
        <v>90.8</v>
      </c>
      <c r="AE163" s="345">
        <v>98.5</v>
      </c>
      <c r="AF163" s="345">
        <v>306.5</v>
      </c>
      <c r="AG163" s="345">
        <v>355.7</v>
      </c>
      <c r="AH163" s="345">
        <v>95.3</v>
      </c>
      <c r="AI163" s="345">
        <v>55.5</v>
      </c>
    </row>
    <row r="164" spans="2:35" x14ac:dyDescent="0.2">
      <c r="B164" s="343" t="s">
        <v>439</v>
      </c>
      <c r="C164" s="343"/>
      <c r="D164" s="343">
        <v>1159</v>
      </c>
      <c r="E164" s="345">
        <v>54.6</v>
      </c>
      <c r="F164" s="345">
        <v>48.2</v>
      </c>
      <c r="G164" s="345">
        <v>90.1</v>
      </c>
      <c r="H164" s="345">
        <v>85.8</v>
      </c>
      <c r="I164" s="345">
        <v>98</v>
      </c>
      <c r="J164" s="345">
        <v>283.60000000000002</v>
      </c>
      <c r="K164" s="345">
        <v>337.5</v>
      </c>
      <c r="L164" s="345">
        <v>92.1</v>
      </c>
      <c r="M164" s="345">
        <v>53.3</v>
      </c>
      <c r="N164" s="343"/>
      <c r="O164" s="343">
        <v>1125</v>
      </c>
      <c r="P164" s="345">
        <v>67.5</v>
      </c>
      <c r="Q164" s="345">
        <v>57.3</v>
      </c>
      <c r="R164" s="345">
        <v>94.6</v>
      </c>
      <c r="S164" s="345">
        <v>92.5</v>
      </c>
      <c r="T164" s="345">
        <v>98.2</v>
      </c>
      <c r="U164" s="345">
        <v>315.39999999999998</v>
      </c>
      <c r="V164" s="345">
        <v>385.6</v>
      </c>
      <c r="W164" s="345">
        <v>95.6</v>
      </c>
      <c r="X164" s="345">
        <v>60.2</v>
      </c>
      <c r="Y164" s="343"/>
      <c r="Z164" s="343">
        <v>2284</v>
      </c>
      <c r="AA164" s="345">
        <v>60.9</v>
      </c>
      <c r="AB164" s="345">
        <v>52.7</v>
      </c>
      <c r="AC164" s="345">
        <v>92.3</v>
      </c>
      <c r="AD164" s="345">
        <v>89.1</v>
      </c>
      <c r="AE164" s="345">
        <v>98.1</v>
      </c>
      <c r="AF164" s="345">
        <v>299.2</v>
      </c>
      <c r="AG164" s="345">
        <v>361.2</v>
      </c>
      <c r="AH164" s="345">
        <v>93.8</v>
      </c>
      <c r="AI164" s="345">
        <v>56.7</v>
      </c>
    </row>
    <row r="165" spans="2:35" x14ac:dyDescent="0.2">
      <c r="B165" s="343" t="s">
        <v>441</v>
      </c>
      <c r="C165" s="343"/>
      <c r="D165" s="343">
        <v>758</v>
      </c>
      <c r="E165" s="345">
        <v>57.7</v>
      </c>
      <c r="F165" s="345">
        <v>52.8</v>
      </c>
      <c r="G165" s="345">
        <v>91.4</v>
      </c>
      <c r="H165" s="345">
        <v>88.9</v>
      </c>
      <c r="I165" s="345">
        <v>98.8</v>
      </c>
      <c r="J165" s="345">
        <v>300.8</v>
      </c>
      <c r="K165" s="345">
        <v>366.5</v>
      </c>
      <c r="L165" s="345">
        <v>95</v>
      </c>
      <c r="M165" s="345">
        <v>57.4</v>
      </c>
      <c r="N165" s="343"/>
      <c r="O165" s="343">
        <v>732</v>
      </c>
      <c r="P165" s="345">
        <v>70.099999999999994</v>
      </c>
      <c r="Q165" s="345">
        <v>59.8</v>
      </c>
      <c r="R165" s="345">
        <v>95.6</v>
      </c>
      <c r="S165" s="345">
        <v>92.3</v>
      </c>
      <c r="T165" s="345">
        <v>99.3</v>
      </c>
      <c r="U165" s="345">
        <v>330.2</v>
      </c>
      <c r="V165" s="345">
        <v>399.5</v>
      </c>
      <c r="W165" s="345">
        <v>97</v>
      </c>
      <c r="X165" s="345">
        <v>62</v>
      </c>
      <c r="Y165" s="343"/>
      <c r="Z165" s="343">
        <v>1490</v>
      </c>
      <c r="AA165" s="345">
        <v>63.8</v>
      </c>
      <c r="AB165" s="345">
        <v>56.2</v>
      </c>
      <c r="AC165" s="345">
        <v>93.5</v>
      </c>
      <c r="AD165" s="345">
        <v>90.6</v>
      </c>
      <c r="AE165" s="345">
        <v>99.1</v>
      </c>
      <c r="AF165" s="345">
        <v>315.3</v>
      </c>
      <c r="AG165" s="345">
        <v>382.7</v>
      </c>
      <c r="AH165" s="345">
        <v>96</v>
      </c>
      <c r="AI165" s="345">
        <v>59.7</v>
      </c>
    </row>
    <row r="166" spans="2:35" x14ac:dyDescent="0.2">
      <c r="B166" s="343" t="s">
        <v>443</v>
      </c>
      <c r="C166" s="343"/>
      <c r="D166" s="343">
        <v>2605</v>
      </c>
      <c r="E166" s="345">
        <v>59.4</v>
      </c>
      <c r="F166" s="345">
        <v>49.8</v>
      </c>
      <c r="G166" s="345">
        <v>91.6</v>
      </c>
      <c r="H166" s="345">
        <v>89.9</v>
      </c>
      <c r="I166" s="345">
        <v>97.4</v>
      </c>
      <c r="J166" s="345">
        <v>295.8</v>
      </c>
      <c r="K166" s="345">
        <v>342.6</v>
      </c>
      <c r="L166" s="345">
        <v>95.2</v>
      </c>
      <c r="M166" s="345">
        <v>51.8</v>
      </c>
      <c r="N166" s="343"/>
      <c r="O166" s="343">
        <v>2559</v>
      </c>
      <c r="P166" s="345">
        <v>74.5</v>
      </c>
      <c r="Q166" s="345">
        <v>62.6</v>
      </c>
      <c r="R166" s="345">
        <v>94.4</v>
      </c>
      <c r="S166" s="345">
        <v>93.1</v>
      </c>
      <c r="T166" s="345">
        <v>98.6</v>
      </c>
      <c r="U166" s="345">
        <v>330.9</v>
      </c>
      <c r="V166" s="345">
        <v>397.3</v>
      </c>
      <c r="W166" s="345">
        <v>97.3</v>
      </c>
      <c r="X166" s="345">
        <v>63.7</v>
      </c>
      <c r="Y166" s="343"/>
      <c r="Z166" s="343">
        <v>5164</v>
      </c>
      <c r="AA166" s="345">
        <v>66.900000000000006</v>
      </c>
      <c r="AB166" s="345">
        <v>56.1</v>
      </c>
      <c r="AC166" s="345">
        <v>93</v>
      </c>
      <c r="AD166" s="345">
        <v>91.5</v>
      </c>
      <c r="AE166" s="345">
        <v>98</v>
      </c>
      <c r="AF166" s="345">
        <v>313.2</v>
      </c>
      <c r="AG166" s="345">
        <v>369.7</v>
      </c>
      <c r="AH166" s="345">
        <v>96.2</v>
      </c>
      <c r="AI166" s="345">
        <v>57.7</v>
      </c>
    </row>
    <row r="167" spans="2:35" x14ac:dyDescent="0.2">
      <c r="B167" s="347" t="s">
        <v>580</v>
      </c>
      <c r="C167" s="343"/>
      <c r="D167" s="343">
        <v>283784</v>
      </c>
      <c r="E167" s="345">
        <v>59.6</v>
      </c>
      <c r="F167" s="345">
        <v>51</v>
      </c>
      <c r="G167" s="345">
        <v>91.9</v>
      </c>
      <c r="H167" s="345">
        <v>89.5</v>
      </c>
      <c r="I167" s="345">
        <v>97.7</v>
      </c>
      <c r="J167" s="345">
        <v>296.60000000000002</v>
      </c>
      <c r="K167" s="345">
        <v>346.5</v>
      </c>
      <c r="L167" s="345">
        <v>94.9</v>
      </c>
      <c r="M167" s="345">
        <v>53.9</v>
      </c>
      <c r="N167" s="343"/>
      <c r="O167" s="343">
        <v>272985</v>
      </c>
      <c r="P167" s="345">
        <v>71.2</v>
      </c>
      <c r="Q167" s="345">
        <v>61.3</v>
      </c>
      <c r="R167" s="345">
        <v>95</v>
      </c>
      <c r="S167" s="345">
        <v>92.6</v>
      </c>
      <c r="T167" s="345">
        <v>98.8</v>
      </c>
      <c r="U167" s="345">
        <v>324.7</v>
      </c>
      <c r="V167" s="345">
        <v>386.3</v>
      </c>
      <c r="W167" s="345">
        <v>96.7</v>
      </c>
      <c r="X167" s="345">
        <v>63</v>
      </c>
      <c r="Y167" s="343"/>
      <c r="Z167" s="343">
        <v>556769</v>
      </c>
      <c r="AA167" s="345">
        <v>65.3</v>
      </c>
      <c r="AB167" s="345">
        <v>56.1</v>
      </c>
      <c r="AC167" s="345">
        <v>93.4</v>
      </c>
      <c r="AD167" s="345">
        <v>91</v>
      </c>
      <c r="AE167" s="345">
        <v>98.2</v>
      </c>
      <c r="AF167" s="345">
        <v>310.3</v>
      </c>
      <c r="AG167" s="345">
        <v>366</v>
      </c>
      <c r="AH167" s="345">
        <v>95.8</v>
      </c>
      <c r="AI167" s="345">
        <v>58.4</v>
      </c>
    </row>
    <row r="168" spans="2:35" x14ac:dyDescent="0.2">
      <c r="B168" s="343" t="s">
        <v>478</v>
      </c>
      <c r="C168" s="343"/>
      <c r="D168" s="343">
        <v>38305</v>
      </c>
      <c r="E168" s="345">
        <v>64.8</v>
      </c>
      <c r="F168" s="345">
        <v>56.6</v>
      </c>
      <c r="G168" s="345">
        <v>93.2</v>
      </c>
      <c r="H168" s="345">
        <v>90.7</v>
      </c>
      <c r="I168" s="345">
        <v>97.8</v>
      </c>
      <c r="J168" s="345">
        <v>309</v>
      </c>
      <c r="K168" s="345">
        <v>366.3</v>
      </c>
      <c r="L168" s="345">
        <v>95.1</v>
      </c>
      <c r="M168" s="345">
        <v>59.7</v>
      </c>
      <c r="N168" s="343"/>
      <c r="O168" s="343">
        <v>37543</v>
      </c>
      <c r="P168" s="345">
        <v>75.3</v>
      </c>
      <c r="Q168" s="345">
        <v>64.8</v>
      </c>
      <c r="R168" s="345">
        <v>95.9</v>
      </c>
      <c r="S168" s="345">
        <v>93.3</v>
      </c>
      <c r="T168" s="345">
        <v>98.7</v>
      </c>
      <c r="U168" s="345">
        <v>335.2</v>
      </c>
      <c r="V168" s="345">
        <v>404.1</v>
      </c>
      <c r="W168" s="345">
        <v>96.9</v>
      </c>
      <c r="X168" s="345">
        <v>66.099999999999994</v>
      </c>
      <c r="Y168" s="343"/>
      <c r="Z168" s="343">
        <v>75848</v>
      </c>
      <c r="AA168" s="345">
        <v>70</v>
      </c>
      <c r="AB168" s="345">
        <v>60.6</v>
      </c>
      <c r="AC168" s="345">
        <v>94.5</v>
      </c>
      <c r="AD168" s="345">
        <v>92</v>
      </c>
      <c r="AE168" s="345">
        <v>98.3</v>
      </c>
      <c r="AF168" s="345">
        <v>322</v>
      </c>
      <c r="AG168" s="345">
        <v>385</v>
      </c>
      <c r="AH168" s="345">
        <v>96</v>
      </c>
      <c r="AI168" s="345">
        <v>62.9</v>
      </c>
    </row>
    <row r="169" spans="2:35" x14ac:dyDescent="0.2">
      <c r="B169" s="348" t="s">
        <v>499</v>
      </c>
      <c r="C169" s="343"/>
      <c r="D169" s="343">
        <v>317943</v>
      </c>
      <c r="E169" s="345">
        <v>57.2</v>
      </c>
      <c r="F169" s="345">
        <v>47.3</v>
      </c>
      <c r="G169" s="345">
        <v>87</v>
      </c>
      <c r="H169" s="345">
        <v>82.6</v>
      </c>
      <c r="I169" s="345">
        <v>96.8</v>
      </c>
      <c r="J169" s="345">
        <v>286</v>
      </c>
      <c r="K169" s="345">
        <v>331.7</v>
      </c>
      <c r="L169" s="345">
        <v>88</v>
      </c>
      <c r="M169" s="345">
        <v>50</v>
      </c>
      <c r="N169" s="343"/>
      <c r="O169" s="343">
        <v>302223</v>
      </c>
      <c r="P169" s="345">
        <v>69.599999999999994</v>
      </c>
      <c r="Q169" s="345">
        <v>58.2</v>
      </c>
      <c r="R169" s="345">
        <v>91.9</v>
      </c>
      <c r="S169" s="345">
        <v>87.1</v>
      </c>
      <c r="T169" s="345">
        <v>98.5</v>
      </c>
      <c r="U169" s="345">
        <v>317.89999999999998</v>
      </c>
      <c r="V169" s="345">
        <v>375.7</v>
      </c>
      <c r="W169" s="345">
        <v>91.2</v>
      </c>
      <c r="X169" s="345">
        <v>59.8</v>
      </c>
      <c r="Y169" s="343"/>
      <c r="Z169" s="343">
        <v>620166</v>
      </c>
      <c r="AA169" s="345">
        <v>63.2</v>
      </c>
      <c r="AB169" s="345">
        <v>52.6</v>
      </c>
      <c r="AC169" s="345">
        <v>89.4</v>
      </c>
      <c r="AD169" s="345">
        <v>84.8</v>
      </c>
      <c r="AE169" s="345">
        <v>97.6</v>
      </c>
      <c r="AF169" s="345">
        <v>301.5</v>
      </c>
      <c r="AG169" s="345">
        <v>353.1</v>
      </c>
      <c r="AH169" s="345">
        <v>89.6</v>
      </c>
      <c r="AI169" s="345">
        <v>54.8</v>
      </c>
    </row>
    <row r="170" spans="2:35" x14ac:dyDescent="0.2">
      <c r="B170" s="348" t="s">
        <v>474</v>
      </c>
      <c r="C170" s="343"/>
      <c r="D170" s="343">
        <v>317943</v>
      </c>
      <c r="E170" s="343">
        <v>57.2</v>
      </c>
      <c r="F170" s="343">
        <v>47.3</v>
      </c>
      <c r="G170" s="343">
        <v>87</v>
      </c>
      <c r="H170" s="343">
        <v>82.6</v>
      </c>
      <c r="I170" s="343">
        <v>96.8</v>
      </c>
      <c r="J170" s="343">
        <v>286</v>
      </c>
      <c r="K170" s="343">
        <v>331.7</v>
      </c>
      <c r="L170" s="343">
        <v>88</v>
      </c>
      <c r="M170" s="343">
        <v>50</v>
      </c>
      <c r="N170" s="343">
        <v>0</v>
      </c>
      <c r="O170" s="343">
        <v>302223</v>
      </c>
      <c r="P170" s="343">
        <v>69.599999999999994</v>
      </c>
      <c r="Q170" s="343">
        <v>58.2</v>
      </c>
      <c r="R170" s="343">
        <v>91.9</v>
      </c>
      <c r="S170" s="343">
        <v>87.1</v>
      </c>
      <c r="T170" s="343">
        <v>98.5</v>
      </c>
      <c r="U170" s="343">
        <v>317.89999999999998</v>
      </c>
      <c r="V170" s="343">
        <v>375.7</v>
      </c>
      <c r="W170" s="343">
        <v>91.2</v>
      </c>
      <c r="X170" s="343">
        <v>59.8</v>
      </c>
      <c r="Y170" s="343">
        <v>0</v>
      </c>
      <c r="Z170" s="343">
        <v>620166</v>
      </c>
      <c r="AA170" s="343">
        <v>63.2</v>
      </c>
      <c r="AB170" s="343">
        <v>52.6</v>
      </c>
      <c r="AC170" s="343">
        <v>89.4</v>
      </c>
      <c r="AD170" s="343">
        <v>84.8</v>
      </c>
      <c r="AE170" s="343">
        <v>97.6</v>
      </c>
      <c r="AF170" s="343">
        <v>301.5</v>
      </c>
      <c r="AG170" s="343">
        <v>353.1</v>
      </c>
      <c r="AH170" s="343">
        <v>89.6</v>
      </c>
      <c r="AI170" s="343">
        <v>54.8</v>
      </c>
    </row>
    <row r="172" spans="2:35" hidden="1" x14ac:dyDescent="0.2"/>
    <row r="173" spans="2:35" hidden="1" x14ac:dyDescent="0.2">
      <c r="B173" s="295" t="s">
        <v>53</v>
      </c>
    </row>
    <row r="174" spans="2:35" hidden="1" x14ac:dyDescent="0.2">
      <c r="B174" s="295" t="s">
        <v>54</v>
      </c>
    </row>
    <row r="175" spans="2:35" hidden="1" x14ac:dyDescent="0.2">
      <c r="B175" s="295" t="s">
        <v>579</v>
      </c>
    </row>
    <row r="176" spans="2:35" ht="13.5" hidden="1" x14ac:dyDescent="0.25">
      <c r="B176" s="200"/>
      <c r="C176" s="200"/>
      <c r="D176" s="110"/>
    </row>
    <row r="177" spans="2:7" ht="13.5" hidden="1" x14ac:dyDescent="0.25">
      <c r="B177" s="296" t="s">
        <v>581</v>
      </c>
      <c r="C177" s="296">
        <f>VLOOKUP('Table 16'!J3,'SQL 15 '!B178:C179,2,0)</f>
        <v>1</v>
      </c>
      <c r="D177" s="297">
        <f>IF(C177=1,3,13)</f>
        <v>3</v>
      </c>
      <c r="E177" s="298"/>
      <c r="F177" s="298"/>
      <c r="G177" s="298"/>
    </row>
    <row r="178" spans="2:7" hidden="1" x14ac:dyDescent="0.2">
      <c r="B178" s="299" t="s">
        <v>582</v>
      </c>
      <c r="C178" s="296">
        <v>1</v>
      </c>
      <c r="D178" s="299" t="s">
        <v>582</v>
      </c>
      <c r="E178" s="298"/>
      <c r="F178" s="298"/>
      <c r="G178" s="298"/>
    </row>
    <row r="179" spans="2:7" ht="13.5" hidden="1" x14ac:dyDescent="0.25">
      <c r="B179" s="299" t="s">
        <v>583</v>
      </c>
      <c r="C179" s="296">
        <v>2</v>
      </c>
      <c r="D179" s="300" t="s">
        <v>584</v>
      </c>
      <c r="E179" s="298"/>
      <c r="F179" s="298"/>
      <c r="G179" s="298"/>
    </row>
    <row r="180" spans="2:7" ht="13.5" hidden="1" x14ac:dyDescent="0.25">
      <c r="B180" s="200"/>
      <c r="C180" s="200"/>
      <c r="D180" s="110"/>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S201"/>
  <sheetViews>
    <sheetView showGridLines="0" zoomScaleNormal="100" workbookViewId="0">
      <selection activeCell="L3" sqref="L3"/>
    </sheetView>
  </sheetViews>
  <sheetFormatPr defaultRowHeight="9.9499999999999993" customHeight="1" x14ac:dyDescent="0.2"/>
  <cols>
    <col min="1" max="1" width="25" style="81" customWidth="1"/>
    <col min="2" max="2" width="8.7109375" style="81" customWidth="1"/>
    <col min="3" max="3" width="9.7109375" style="81" customWidth="1"/>
    <col min="4" max="4" width="9.7109375" style="200" customWidth="1"/>
    <col min="5" max="8" width="9.7109375" style="201" customWidth="1"/>
    <col min="9" max="9" width="10.7109375" style="200" customWidth="1"/>
    <col min="10" max="10" width="10.7109375" style="201" customWidth="1"/>
    <col min="11" max="12" width="9.7109375" style="81" customWidth="1"/>
    <col min="13" max="16" width="9.140625" style="81"/>
    <col min="17" max="17" width="0" style="81" hidden="1" customWidth="1"/>
    <col min="18" max="256" width="9.140625" style="81"/>
    <col min="257" max="257" width="25" style="81" customWidth="1"/>
    <col min="258" max="258" width="8.7109375" style="81" customWidth="1"/>
    <col min="259" max="264" width="9.7109375" style="81" customWidth="1"/>
    <col min="265" max="266" width="10.7109375" style="81" customWidth="1"/>
    <col min="267" max="268" width="9.7109375" style="81" customWidth="1"/>
    <col min="269" max="512" width="9.140625" style="81"/>
    <col min="513" max="513" width="25" style="81" customWidth="1"/>
    <col min="514" max="514" width="8.7109375" style="81" customWidth="1"/>
    <col min="515" max="520" width="9.7109375" style="81" customWidth="1"/>
    <col min="521" max="522" width="10.7109375" style="81" customWidth="1"/>
    <col min="523" max="524" width="9.7109375" style="81" customWidth="1"/>
    <col min="525" max="768" width="9.140625" style="81"/>
    <col min="769" max="769" width="25" style="81" customWidth="1"/>
    <col min="770" max="770" width="8.7109375" style="81" customWidth="1"/>
    <col min="771" max="776" width="9.7109375" style="81" customWidth="1"/>
    <col min="777" max="778" width="10.7109375" style="81" customWidth="1"/>
    <col min="779" max="780" width="9.7109375" style="81" customWidth="1"/>
    <col min="781" max="1024" width="9.140625" style="81"/>
    <col min="1025" max="1025" width="25" style="81" customWidth="1"/>
    <col min="1026" max="1026" width="8.7109375" style="81" customWidth="1"/>
    <col min="1027" max="1032" width="9.7109375" style="81" customWidth="1"/>
    <col min="1033" max="1034" width="10.7109375" style="81" customWidth="1"/>
    <col min="1035" max="1036" width="9.7109375" style="81" customWidth="1"/>
    <col min="1037" max="1280" width="9.140625" style="81"/>
    <col min="1281" max="1281" width="25" style="81" customWidth="1"/>
    <col min="1282" max="1282" width="8.7109375" style="81" customWidth="1"/>
    <col min="1283" max="1288" width="9.7109375" style="81" customWidth="1"/>
    <col min="1289" max="1290" width="10.7109375" style="81" customWidth="1"/>
    <col min="1291" max="1292" width="9.7109375" style="81" customWidth="1"/>
    <col min="1293" max="1536" width="9.140625" style="81"/>
    <col min="1537" max="1537" width="25" style="81" customWidth="1"/>
    <col min="1538" max="1538" width="8.7109375" style="81" customWidth="1"/>
    <col min="1539" max="1544" width="9.7109375" style="81" customWidth="1"/>
    <col min="1545" max="1546" width="10.7109375" style="81" customWidth="1"/>
    <col min="1547" max="1548" width="9.7109375" style="81" customWidth="1"/>
    <col min="1549" max="1792" width="9.140625" style="81"/>
    <col min="1793" max="1793" width="25" style="81" customWidth="1"/>
    <col min="1794" max="1794" width="8.7109375" style="81" customWidth="1"/>
    <col min="1795" max="1800" width="9.7109375" style="81" customWidth="1"/>
    <col min="1801" max="1802" width="10.7109375" style="81" customWidth="1"/>
    <col min="1803" max="1804" width="9.7109375" style="81" customWidth="1"/>
    <col min="1805" max="2048" width="9.140625" style="81"/>
    <col min="2049" max="2049" width="25" style="81" customWidth="1"/>
    <col min="2050" max="2050" width="8.7109375" style="81" customWidth="1"/>
    <col min="2051" max="2056" width="9.7109375" style="81" customWidth="1"/>
    <col min="2057" max="2058" width="10.7109375" style="81" customWidth="1"/>
    <col min="2059" max="2060" width="9.7109375" style="81" customWidth="1"/>
    <col min="2061" max="2304" width="9.140625" style="81"/>
    <col min="2305" max="2305" width="25" style="81" customWidth="1"/>
    <col min="2306" max="2306" width="8.7109375" style="81" customWidth="1"/>
    <col min="2307" max="2312" width="9.7109375" style="81" customWidth="1"/>
    <col min="2313" max="2314" width="10.7109375" style="81" customWidth="1"/>
    <col min="2315" max="2316" width="9.7109375" style="81" customWidth="1"/>
    <col min="2317" max="2560" width="9.140625" style="81"/>
    <col min="2561" max="2561" width="25" style="81" customWidth="1"/>
    <col min="2562" max="2562" width="8.7109375" style="81" customWidth="1"/>
    <col min="2563" max="2568" width="9.7109375" style="81" customWidth="1"/>
    <col min="2569" max="2570" width="10.7109375" style="81" customWidth="1"/>
    <col min="2571" max="2572" width="9.7109375" style="81" customWidth="1"/>
    <col min="2573" max="2816" width="9.140625" style="81"/>
    <col min="2817" max="2817" width="25" style="81" customWidth="1"/>
    <col min="2818" max="2818" width="8.7109375" style="81" customWidth="1"/>
    <col min="2819" max="2824" width="9.7109375" style="81" customWidth="1"/>
    <col min="2825" max="2826" width="10.7109375" style="81" customWidth="1"/>
    <col min="2827" max="2828" width="9.7109375" style="81" customWidth="1"/>
    <col min="2829" max="3072" width="9.140625" style="81"/>
    <col min="3073" max="3073" width="25" style="81" customWidth="1"/>
    <col min="3074" max="3074" width="8.7109375" style="81" customWidth="1"/>
    <col min="3075" max="3080" width="9.7109375" style="81" customWidth="1"/>
    <col min="3081" max="3082" width="10.7109375" style="81" customWidth="1"/>
    <col min="3083" max="3084" width="9.7109375" style="81" customWidth="1"/>
    <col min="3085" max="3328" width="9.140625" style="81"/>
    <col min="3329" max="3329" width="25" style="81" customWidth="1"/>
    <col min="3330" max="3330" width="8.7109375" style="81" customWidth="1"/>
    <col min="3331" max="3336" width="9.7109375" style="81" customWidth="1"/>
    <col min="3337" max="3338" width="10.7109375" style="81" customWidth="1"/>
    <col min="3339" max="3340" width="9.7109375" style="81" customWidth="1"/>
    <col min="3341" max="3584" width="9.140625" style="81"/>
    <col min="3585" max="3585" width="25" style="81" customWidth="1"/>
    <col min="3586" max="3586" width="8.7109375" style="81" customWidth="1"/>
    <col min="3587" max="3592" width="9.7109375" style="81" customWidth="1"/>
    <col min="3593" max="3594" width="10.7109375" style="81" customWidth="1"/>
    <col min="3595" max="3596" width="9.7109375" style="81" customWidth="1"/>
    <col min="3597" max="3840" width="9.140625" style="81"/>
    <col min="3841" max="3841" width="25" style="81" customWidth="1"/>
    <col min="3842" max="3842" width="8.7109375" style="81" customWidth="1"/>
    <col min="3843" max="3848" width="9.7109375" style="81" customWidth="1"/>
    <col min="3849" max="3850" width="10.7109375" style="81" customWidth="1"/>
    <col min="3851" max="3852" width="9.7109375" style="81" customWidth="1"/>
    <col min="3853" max="4096" width="9.140625" style="81"/>
    <col min="4097" max="4097" width="25" style="81" customWidth="1"/>
    <col min="4098" max="4098" width="8.7109375" style="81" customWidth="1"/>
    <col min="4099" max="4104" width="9.7109375" style="81" customWidth="1"/>
    <col min="4105" max="4106" width="10.7109375" style="81" customWidth="1"/>
    <col min="4107" max="4108" width="9.7109375" style="81" customWidth="1"/>
    <col min="4109" max="4352" width="9.140625" style="81"/>
    <col min="4353" max="4353" width="25" style="81" customWidth="1"/>
    <col min="4354" max="4354" width="8.7109375" style="81" customWidth="1"/>
    <col min="4355" max="4360" width="9.7109375" style="81" customWidth="1"/>
    <col min="4361" max="4362" width="10.7109375" style="81" customWidth="1"/>
    <col min="4363" max="4364" width="9.7109375" style="81" customWidth="1"/>
    <col min="4365" max="4608" width="9.140625" style="81"/>
    <col min="4609" max="4609" width="25" style="81" customWidth="1"/>
    <col min="4610" max="4610" width="8.7109375" style="81" customWidth="1"/>
    <col min="4611" max="4616" width="9.7109375" style="81" customWidth="1"/>
    <col min="4617" max="4618" width="10.7109375" style="81" customWidth="1"/>
    <col min="4619" max="4620" width="9.7109375" style="81" customWidth="1"/>
    <col min="4621" max="4864" width="9.140625" style="81"/>
    <col min="4865" max="4865" width="25" style="81" customWidth="1"/>
    <col min="4866" max="4866" width="8.7109375" style="81" customWidth="1"/>
    <col min="4867" max="4872" width="9.7109375" style="81" customWidth="1"/>
    <col min="4873" max="4874" width="10.7109375" style="81" customWidth="1"/>
    <col min="4875" max="4876" width="9.7109375" style="81" customWidth="1"/>
    <col min="4877" max="5120" width="9.140625" style="81"/>
    <col min="5121" max="5121" width="25" style="81" customWidth="1"/>
    <col min="5122" max="5122" width="8.7109375" style="81" customWidth="1"/>
    <col min="5123" max="5128" width="9.7109375" style="81" customWidth="1"/>
    <col min="5129" max="5130" width="10.7109375" style="81" customWidth="1"/>
    <col min="5131" max="5132" width="9.7109375" style="81" customWidth="1"/>
    <col min="5133" max="5376" width="9.140625" style="81"/>
    <col min="5377" max="5377" width="25" style="81" customWidth="1"/>
    <col min="5378" max="5378" width="8.7109375" style="81" customWidth="1"/>
    <col min="5379" max="5384" width="9.7109375" style="81" customWidth="1"/>
    <col min="5385" max="5386" width="10.7109375" style="81" customWidth="1"/>
    <col min="5387" max="5388" width="9.7109375" style="81" customWidth="1"/>
    <col min="5389" max="5632" width="9.140625" style="81"/>
    <col min="5633" max="5633" width="25" style="81" customWidth="1"/>
    <col min="5634" max="5634" width="8.7109375" style="81" customWidth="1"/>
    <col min="5635" max="5640" width="9.7109375" style="81" customWidth="1"/>
    <col min="5641" max="5642" width="10.7109375" style="81" customWidth="1"/>
    <col min="5643" max="5644" width="9.7109375" style="81" customWidth="1"/>
    <col min="5645" max="5888" width="9.140625" style="81"/>
    <col min="5889" max="5889" width="25" style="81" customWidth="1"/>
    <col min="5890" max="5890" width="8.7109375" style="81" customWidth="1"/>
    <col min="5891" max="5896" width="9.7109375" style="81" customWidth="1"/>
    <col min="5897" max="5898" width="10.7109375" style="81" customWidth="1"/>
    <col min="5899" max="5900" width="9.7109375" style="81" customWidth="1"/>
    <col min="5901" max="6144" width="9.140625" style="81"/>
    <col min="6145" max="6145" width="25" style="81" customWidth="1"/>
    <col min="6146" max="6146" width="8.7109375" style="81" customWidth="1"/>
    <col min="6147" max="6152" width="9.7109375" style="81" customWidth="1"/>
    <col min="6153" max="6154" width="10.7109375" style="81" customWidth="1"/>
    <col min="6155" max="6156" width="9.7109375" style="81" customWidth="1"/>
    <col min="6157" max="6400" width="9.140625" style="81"/>
    <col min="6401" max="6401" width="25" style="81" customWidth="1"/>
    <col min="6402" max="6402" width="8.7109375" style="81" customWidth="1"/>
    <col min="6403" max="6408" width="9.7109375" style="81" customWidth="1"/>
    <col min="6409" max="6410" width="10.7109375" style="81" customWidth="1"/>
    <col min="6411" max="6412" width="9.7109375" style="81" customWidth="1"/>
    <col min="6413" max="6656" width="9.140625" style="81"/>
    <col min="6657" max="6657" width="25" style="81" customWidth="1"/>
    <col min="6658" max="6658" width="8.7109375" style="81" customWidth="1"/>
    <col min="6659" max="6664" width="9.7109375" style="81" customWidth="1"/>
    <col min="6665" max="6666" width="10.7109375" style="81" customWidth="1"/>
    <col min="6667" max="6668" width="9.7109375" style="81" customWidth="1"/>
    <col min="6669" max="6912" width="9.140625" style="81"/>
    <col min="6913" max="6913" width="25" style="81" customWidth="1"/>
    <col min="6914" max="6914" width="8.7109375" style="81" customWidth="1"/>
    <col min="6915" max="6920" width="9.7109375" style="81" customWidth="1"/>
    <col min="6921" max="6922" width="10.7109375" style="81" customWidth="1"/>
    <col min="6923" max="6924" width="9.7109375" style="81" customWidth="1"/>
    <col min="6925" max="7168" width="9.140625" style="81"/>
    <col min="7169" max="7169" width="25" style="81" customWidth="1"/>
    <col min="7170" max="7170" width="8.7109375" style="81" customWidth="1"/>
    <col min="7171" max="7176" width="9.7109375" style="81" customWidth="1"/>
    <col min="7177" max="7178" width="10.7109375" style="81" customWidth="1"/>
    <col min="7179" max="7180" width="9.7109375" style="81" customWidth="1"/>
    <col min="7181" max="7424" width="9.140625" style="81"/>
    <col min="7425" max="7425" width="25" style="81" customWidth="1"/>
    <col min="7426" max="7426" width="8.7109375" style="81" customWidth="1"/>
    <col min="7427" max="7432" width="9.7109375" style="81" customWidth="1"/>
    <col min="7433" max="7434" width="10.7109375" style="81" customWidth="1"/>
    <col min="7435" max="7436" width="9.7109375" style="81" customWidth="1"/>
    <col min="7437" max="7680" width="9.140625" style="81"/>
    <col min="7681" max="7681" width="25" style="81" customWidth="1"/>
    <col min="7682" max="7682" width="8.7109375" style="81" customWidth="1"/>
    <col min="7683" max="7688" width="9.7109375" style="81" customWidth="1"/>
    <col min="7689" max="7690" width="10.7109375" style="81" customWidth="1"/>
    <col min="7691" max="7692" width="9.7109375" style="81" customWidth="1"/>
    <col min="7693" max="7936" width="9.140625" style="81"/>
    <col min="7937" max="7937" width="25" style="81" customWidth="1"/>
    <col min="7938" max="7938" width="8.7109375" style="81" customWidth="1"/>
    <col min="7939" max="7944" width="9.7109375" style="81" customWidth="1"/>
    <col min="7945" max="7946" width="10.7109375" style="81" customWidth="1"/>
    <col min="7947" max="7948" width="9.7109375" style="81" customWidth="1"/>
    <col min="7949" max="8192" width="9.140625" style="81"/>
    <col min="8193" max="8193" width="25" style="81" customWidth="1"/>
    <col min="8194" max="8194" width="8.7109375" style="81" customWidth="1"/>
    <col min="8195" max="8200" width="9.7109375" style="81" customWidth="1"/>
    <col min="8201" max="8202" width="10.7109375" style="81" customWidth="1"/>
    <col min="8203" max="8204" width="9.7109375" style="81" customWidth="1"/>
    <col min="8205" max="8448" width="9.140625" style="81"/>
    <col min="8449" max="8449" width="25" style="81" customWidth="1"/>
    <col min="8450" max="8450" width="8.7109375" style="81" customWidth="1"/>
    <col min="8451" max="8456" width="9.7109375" style="81" customWidth="1"/>
    <col min="8457" max="8458" width="10.7109375" style="81" customWidth="1"/>
    <col min="8459" max="8460" width="9.7109375" style="81" customWidth="1"/>
    <col min="8461" max="8704" width="9.140625" style="81"/>
    <col min="8705" max="8705" width="25" style="81" customWidth="1"/>
    <col min="8706" max="8706" width="8.7109375" style="81" customWidth="1"/>
    <col min="8707" max="8712" width="9.7109375" style="81" customWidth="1"/>
    <col min="8713" max="8714" width="10.7109375" style="81" customWidth="1"/>
    <col min="8715" max="8716" width="9.7109375" style="81" customWidth="1"/>
    <col min="8717" max="8960" width="9.140625" style="81"/>
    <col min="8961" max="8961" width="25" style="81" customWidth="1"/>
    <col min="8962" max="8962" width="8.7109375" style="81" customWidth="1"/>
    <col min="8963" max="8968" width="9.7109375" style="81" customWidth="1"/>
    <col min="8969" max="8970" width="10.7109375" style="81" customWidth="1"/>
    <col min="8971" max="8972" width="9.7109375" style="81" customWidth="1"/>
    <col min="8973" max="9216" width="9.140625" style="81"/>
    <col min="9217" max="9217" width="25" style="81" customWidth="1"/>
    <col min="9218" max="9218" width="8.7109375" style="81" customWidth="1"/>
    <col min="9219" max="9224" width="9.7109375" style="81" customWidth="1"/>
    <col min="9225" max="9226" width="10.7109375" style="81" customWidth="1"/>
    <col min="9227" max="9228" width="9.7109375" style="81" customWidth="1"/>
    <col min="9229" max="9472" width="9.140625" style="81"/>
    <col min="9473" max="9473" width="25" style="81" customWidth="1"/>
    <col min="9474" max="9474" width="8.7109375" style="81" customWidth="1"/>
    <col min="9475" max="9480" width="9.7109375" style="81" customWidth="1"/>
    <col min="9481" max="9482" width="10.7109375" style="81" customWidth="1"/>
    <col min="9483" max="9484" width="9.7109375" style="81" customWidth="1"/>
    <col min="9485" max="9728" width="9.140625" style="81"/>
    <col min="9729" max="9729" width="25" style="81" customWidth="1"/>
    <col min="9730" max="9730" width="8.7109375" style="81" customWidth="1"/>
    <col min="9731" max="9736" width="9.7109375" style="81" customWidth="1"/>
    <col min="9737" max="9738" width="10.7109375" style="81" customWidth="1"/>
    <col min="9739" max="9740" width="9.7109375" style="81" customWidth="1"/>
    <col min="9741" max="9984" width="9.140625" style="81"/>
    <col min="9985" max="9985" width="25" style="81" customWidth="1"/>
    <col min="9986" max="9986" width="8.7109375" style="81" customWidth="1"/>
    <col min="9987" max="9992" width="9.7109375" style="81" customWidth="1"/>
    <col min="9993" max="9994" width="10.7109375" style="81" customWidth="1"/>
    <col min="9995" max="9996" width="9.7109375" style="81" customWidth="1"/>
    <col min="9997" max="10240" width="9.140625" style="81"/>
    <col min="10241" max="10241" width="25" style="81" customWidth="1"/>
    <col min="10242" max="10242" width="8.7109375" style="81" customWidth="1"/>
    <col min="10243" max="10248" width="9.7109375" style="81" customWidth="1"/>
    <col min="10249" max="10250" width="10.7109375" style="81" customWidth="1"/>
    <col min="10251" max="10252" width="9.7109375" style="81" customWidth="1"/>
    <col min="10253" max="10496" width="9.140625" style="81"/>
    <col min="10497" max="10497" width="25" style="81" customWidth="1"/>
    <col min="10498" max="10498" width="8.7109375" style="81" customWidth="1"/>
    <col min="10499" max="10504" width="9.7109375" style="81" customWidth="1"/>
    <col min="10505" max="10506" width="10.7109375" style="81" customWidth="1"/>
    <col min="10507" max="10508" width="9.7109375" style="81" customWidth="1"/>
    <col min="10509" max="10752" width="9.140625" style="81"/>
    <col min="10753" max="10753" width="25" style="81" customWidth="1"/>
    <col min="10754" max="10754" width="8.7109375" style="81" customWidth="1"/>
    <col min="10755" max="10760" width="9.7109375" style="81" customWidth="1"/>
    <col min="10761" max="10762" width="10.7109375" style="81" customWidth="1"/>
    <col min="10763" max="10764" width="9.7109375" style="81" customWidth="1"/>
    <col min="10765" max="11008" width="9.140625" style="81"/>
    <col min="11009" max="11009" width="25" style="81" customWidth="1"/>
    <col min="11010" max="11010" width="8.7109375" style="81" customWidth="1"/>
    <col min="11011" max="11016" width="9.7109375" style="81" customWidth="1"/>
    <col min="11017" max="11018" width="10.7109375" style="81" customWidth="1"/>
    <col min="11019" max="11020" width="9.7109375" style="81" customWidth="1"/>
    <col min="11021" max="11264" width="9.140625" style="81"/>
    <col min="11265" max="11265" width="25" style="81" customWidth="1"/>
    <col min="11266" max="11266" width="8.7109375" style="81" customWidth="1"/>
    <col min="11267" max="11272" width="9.7109375" style="81" customWidth="1"/>
    <col min="11273" max="11274" width="10.7109375" style="81" customWidth="1"/>
    <col min="11275" max="11276" width="9.7109375" style="81" customWidth="1"/>
    <col min="11277" max="11520" width="9.140625" style="81"/>
    <col min="11521" max="11521" width="25" style="81" customWidth="1"/>
    <col min="11522" max="11522" width="8.7109375" style="81" customWidth="1"/>
    <col min="11523" max="11528" width="9.7109375" style="81" customWidth="1"/>
    <col min="11529" max="11530" width="10.7109375" style="81" customWidth="1"/>
    <col min="11531" max="11532" width="9.7109375" style="81" customWidth="1"/>
    <col min="11533" max="11776" width="9.140625" style="81"/>
    <col min="11777" max="11777" width="25" style="81" customWidth="1"/>
    <col min="11778" max="11778" width="8.7109375" style="81" customWidth="1"/>
    <col min="11779" max="11784" width="9.7109375" style="81" customWidth="1"/>
    <col min="11785" max="11786" width="10.7109375" style="81" customWidth="1"/>
    <col min="11787" max="11788" width="9.7109375" style="81" customWidth="1"/>
    <col min="11789" max="12032" width="9.140625" style="81"/>
    <col min="12033" max="12033" width="25" style="81" customWidth="1"/>
    <col min="12034" max="12034" width="8.7109375" style="81" customWidth="1"/>
    <col min="12035" max="12040" width="9.7109375" style="81" customWidth="1"/>
    <col min="12041" max="12042" width="10.7109375" style="81" customWidth="1"/>
    <col min="12043" max="12044" width="9.7109375" style="81" customWidth="1"/>
    <col min="12045" max="12288" width="9.140625" style="81"/>
    <col min="12289" max="12289" width="25" style="81" customWidth="1"/>
    <col min="12290" max="12290" width="8.7109375" style="81" customWidth="1"/>
    <col min="12291" max="12296" width="9.7109375" style="81" customWidth="1"/>
    <col min="12297" max="12298" width="10.7109375" style="81" customWidth="1"/>
    <col min="12299" max="12300" width="9.7109375" style="81" customWidth="1"/>
    <col min="12301" max="12544" width="9.140625" style="81"/>
    <col min="12545" max="12545" width="25" style="81" customWidth="1"/>
    <col min="12546" max="12546" width="8.7109375" style="81" customWidth="1"/>
    <col min="12547" max="12552" width="9.7109375" style="81" customWidth="1"/>
    <col min="12553" max="12554" width="10.7109375" style="81" customWidth="1"/>
    <col min="12555" max="12556" width="9.7109375" style="81" customWidth="1"/>
    <col min="12557" max="12800" width="9.140625" style="81"/>
    <col min="12801" max="12801" width="25" style="81" customWidth="1"/>
    <col min="12802" max="12802" width="8.7109375" style="81" customWidth="1"/>
    <col min="12803" max="12808" width="9.7109375" style="81" customWidth="1"/>
    <col min="12809" max="12810" width="10.7109375" style="81" customWidth="1"/>
    <col min="12811" max="12812" width="9.7109375" style="81" customWidth="1"/>
    <col min="12813" max="13056" width="9.140625" style="81"/>
    <col min="13057" max="13057" width="25" style="81" customWidth="1"/>
    <col min="13058" max="13058" width="8.7109375" style="81" customWidth="1"/>
    <col min="13059" max="13064" width="9.7109375" style="81" customWidth="1"/>
    <col min="13065" max="13066" width="10.7109375" style="81" customWidth="1"/>
    <col min="13067" max="13068" width="9.7109375" style="81" customWidth="1"/>
    <col min="13069" max="13312" width="9.140625" style="81"/>
    <col min="13313" max="13313" width="25" style="81" customWidth="1"/>
    <col min="13314" max="13314" width="8.7109375" style="81" customWidth="1"/>
    <col min="13315" max="13320" width="9.7109375" style="81" customWidth="1"/>
    <col min="13321" max="13322" width="10.7109375" style="81" customWidth="1"/>
    <col min="13323" max="13324" width="9.7109375" style="81" customWidth="1"/>
    <col min="13325" max="13568" width="9.140625" style="81"/>
    <col min="13569" max="13569" width="25" style="81" customWidth="1"/>
    <col min="13570" max="13570" width="8.7109375" style="81" customWidth="1"/>
    <col min="13571" max="13576" width="9.7109375" style="81" customWidth="1"/>
    <col min="13577" max="13578" width="10.7109375" style="81" customWidth="1"/>
    <col min="13579" max="13580" width="9.7109375" style="81" customWidth="1"/>
    <col min="13581" max="13824" width="9.140625" style="81"/>
    <col min="13825" max="13825" width="25" style="81" customWidth="1"/>
    <col min="13826" max="13826" width="8.7109375" style="81" customWidth="1"/>
    <col min="13827" max="13832" width="9.7109375" style="81" customWidth="1"/>
    <col min="13833" max="13834" width="10.7109375" style="81" customWidth="1"/>
    <col min="13835" max="13836" width="9.7109375" style="81" customWidth="1"/>
    <col min="13837" max="14080" width="9.140625" style="81"/>
    <col min="14081" max="14081" width="25" style="81" customWidth="1"/>
    <col min="14082" max="14082" width="8.7109375" style="81" customWidth="1"/>
    <col min="14083" max="14088" width="9.7109375" style="81" customWidth="1"/>
    <col min="14089" max="14090" width="10.7109375" style="81" customWidth="1"/>
    <col min="14091" max="14092" width="9.7109375" style="81" customWidth="1"/>
    <col min="14093" max="14336" width="9.140625" style="81"/>
    <col min="14337" max="14337" width="25" style="81" customWidth="1"/>
    <col min="14338" max="14338" width="8.7109375" style="81" customWidth="1"/>
    <col min="14339" max="14344" width="9.7109375" style="81" customWidth="1"/>
    <col min="14345" max="14346" width="10.7109375" style="81" customWidth="1"/>
    <col min="14347" max="14348" width="9.7109375" style="81" customWidth="1"/>
    <col min="14349" max="14592" width="9.140625" style="81"/>
    <col min="14593" max="14593" width="25" style="81" customWidth="1"/>
    <col min="14594" max="14594" width="8.7109375" style="81" customWidth="1"/>
    <col min="14595" max="14600" width="9.7109375" style="81" customWidth="1"/>
    <col min="14601" max="14602" width="10.7109375" style="81" customWidth="1"/>
    <col min="14603" max="14604" width="9.7109375" style="81" customWidth="1"/>
    <col min="14605" max="14848" width="9.140625" style="81"/>
    <col min="14849" max="14849" width="25" style="81" customWidth="1"/>
    <col min="14850" max="14850" width="8.7109375" style="81" customWidth="1"/>
    <col min="14851" max="14856" width="9.7109375" style="81" customWidth="1"/>
    <col min="14857" max="14858" width="10.7109375" style="81" customWidth="1"/>
    <col min="14859" max="14860" width="9.7109375" style="81" customWidth="1"/>
    <col min="14861" max="15104" width="9.140625" style="81"/>
    <col min="15105" max="15105" width="25" style="81" customWidth="1"/>
    <col min="15106" max="15106" width="8.7109375" style="81" customWidth="1"/>
    <col min="15107" max="15112" width="9.7109375" style="81" customWidth="1"/>
    <col min="15113" max="15114" width="10.7109375" style="81" customWidth="1"/>
    <col min="15115" max="15116" width="9.7109375" style="81" customWidth="1"/>
    <col min="15117" max="15360" width="9.140625" style="81"/>
    <col min="15361" max="15361" width="25" style="81" customWidth="1"/>
    <col min="15362" max="15362" width="8.7109375" style="81" customWidth="1"/>
    <col min="15363" max="15368" width="9.7109375" style="81" customWidth="1"/>
    <col min="15369" max="15370" width="10.7109375" style="81" customWidth="1"/>
    <col min="15371" max="15372" width="9.7109375" style="81" customWidth="1"/>
    <col min="15373" max="15616" width="9.140625" style="81"/>
    <col min="15617" max="15617" width="25" style="81" customWidth="1"/>
    <col min="15618" max="15618" width="8.7109375" style="81" customWidth="1"/>
    <col min="15619" max="15624" width="9.7109375" style="81" customWidth="1"/>
    <col min="15625" max="15626" width="10.7109375" style="81" customWidth="1"/>
    <col min="15627" max="15628" width="9.7109375" style="81" customWidth="1"/>
    <col min="15629" max="15872" width="9.140625" style="81"/>
    <col min="15873" max="15873" width="25" style="81" customWidth="1"/>
    <col min="15874" max="15874" width="8.7109375" style="81" customWidth="1"/>
    <col min="15875" max="15880" width="9.7109375" style="81" customWidth="1"/>
    <col min="15881" max="15882" width="10.7109375" style="81" customWidth="1"/>
    <col min="15883" max="15884" width="9.7109375" style="81" customWidth="1"/>
    <col min="15885" max="16128" width="9.140625" style="81"/>
    <col min="16129" max="16129" width="25" style="81" customWidth="1"/>
    <col min="16130" max="16130" width="8.7109375" style="81" customWidth="1"/>
    <col min="16131" max="16136" width="9.7109375" style="81" customWidth="1"/>
    <col min="16137" max="16138" width="10.7109375" style="81" customWidth="1"/>
    <col min="16139" max="16140" width="9.7109375" style="81" customWidth="1"/>
    <col min="16141" max="16384" width="9.140625" style="81"/>
  </cols>
  <sheetData>
    <row r="1" spans="1:19" ht="13.5" x14ac:dyDescent="0.2">
      <c r="A1" s="608" t="s">
        <v>659</v>
      </c>
      <c r="B1" s="608"/>
      <c r="C1" s="608"/>
      <c r="D1" s="608"/>
      <c r="E1" s="608"/>
      <c r="F1" s="608"/>
      <c r="G1" s="608"/>
      <c r="H1" s="608"/>
      <c r="I1" s="608"/>
      <c r="J1" s="279"/>
      <c r="Q1" s="303">
        <f>IF(L3="Boys",0,IF(L3="Girls",11,22))</f>
        <v>22</v>
      </c>
    </row>
    <row r="2" spans="1:19" ht="13.5" customHeight="1" x14ac:dyDescent="0.2">
      <c r="A2" s="579" t="s">
        <v>610</v>
      </c>
      <c r="B2" s="579"/>
      <c r="C2" s="235"/>
      <c r="D2" s="68"/>
      <c r="E2" s="68"/>
      <c r="F2" s="68"/>
      <c r="G2" s="68"/>
      <c r="H2" s="68"/>
      <c r="I2" s="81"/>
      <c r="J2" s="81"/>
      <c r="K2" s="609" t="s">
        <v>585</v>
      </c>
      <c r="L2" s="610"/>
    </row>
    <row r="3" spans="1:19" ht="12.75" customHeight="1" x14ac:dyDescent="0.2">
      <c r="A3" s="2" t="s">
        <v>49</v>
      </c>
      <c r="B3" s="2"/>
      <c r="C3" s="279"/>
      <c r="D3" s="68"/>
      <c r="E3" s="69"/>
      <c r="F3" s="68"/>
      <c r="G3" s="68"/>
      <c r="H3" s="68"/>
      <c r="I3" s="81"/>
      <c r="J3" s="81"/>
      <c r="K3" s="301" t="s">
        <v>586</v>
      </c>
      <c r="L3" s="302" t="s">
        <v>579</v>
      </c>
    </row>
    <row r="4" spans="1:19" ht="11.25" customHeight="1" x14ac:dyDescent="0.2">
      <c r="A4" s="43"/>
      <c r="B4" s="43"/>
      <c r="J4" s="70"/>
      <c r="K4" s="71"/>
    </row>
    <row r="5" spans="1:19" s="32" customFormat="1" ht="39" customHeight="1" x14ac:dyDescent="0.2">
      <c r="A5" s="205"/>
      <c r="B5" s="205"/>
      <c r="C5" s="611" t="s">
        <v>536</v>
      </c>
      <c r="D5" s="613" t="s">
        <v>537</v>
      </c>
      <c r="E5" s="613"/>
      <c r="F5" s="613"/>
      <c r="G5" s="613"/>
      <c r="H5" s="613"/>
      <c r="I5" s="614" t="s">
        <v>587</v>
      </c>
      <c r="J5" s="611" t="s">
        <v>588</v>
      </c>
      <c r="K5" s="616" t="s">
        <v>685</v>
      </c>
      <c r="L5" s="616"/>
    </row>
    <row r="6" spans="1:19" s="305" customFormat="1" ht="56.25" x14ac:dyDescent="0.2">
      <c r="A6" s="304" t="s">
        <v>564</v>
      </c>
      <c r="B6" s="304" t="s">
        <v>565</v>
      </c>
      <c r="C6" s="612"/>
      <c r="D6" s="281" t="s">
        <v>124</v>
      </c>
      <c r="E6" s="280" t="s">
        <v>589</v>
      </c>
      <c r="F6" s="281" t="s">
        <v>125</v>
      </c>
      <c r="G6" s="280" t="s">
        <v>590</v>
      </c>
      <c r="H6" s="282" t="s">
        <v>126</v>
      </c>
      <c r="I6" s="615"/>
      <c r="J6" s="612"/>
      <c r="K6" s="285" t="s">
        <v>127</v>
      </c>
      <c r="L6" s="282" t="s">
        <v>128</v>
      </c>
    </row>
    <row r="7" spans="1:19" s="305" customFormat="1" ht="11.25" customHeight="1" x14ac:dyDescent="0.2">
      <c r="A7" s="288"/>
      <c r="B7" s="306"/>
      <c r="C7"/>
      <c r="D7" s="306"/>
      <c r="E7" s="306"/>
      <c r="F7" s="306"/>
      <c r="G7" s="306"/>
      <c r="H7" s="306"/>
      <c r="I7" s="306"/>
      <c r="J7" s="306"/>
    </row>
    <row r="8" spans="1:19" s="73" customFormat="1" ht="11.25" customHeight="1" x14ac:dyDescent="0.2">
      <c r="A8" s="72" t="s">
        <v>566</v>
      </c>
      <c r="B8" s="73" t="s">
        <v>129</v>
      </c>
      <c r="C8" s="514">
        <f>VLOOKUP($A8,T16Percentage,$Q$1+'SQL 15 '!D$4,0)</f>
        <v>27677</v>
      </c>
      <c r="D8" s="515">
        <f>VLOOKUP($A8,T16Percentage,$Q$1+'SQL 15 '!E$4,0)</f>
        <v>62.7</v>
      </c>
      <c r="E8" s="515">
        <f>VLOOKUP($A8,T16Percentage,$Q$1+'SQL 15 '!F$4,0)</f>
        <v>54</v>
      </c>
      <c r="F8" s="515">
        <f>VLOOKUP($A8,T16Percentage,$Q$1+'SQL 15 '!G$4,0)</f>
        <v>92.3</v>
      </c>
      <c r="G8" s="515">
        <f>VLOOKUP($A8,T16Percentage,$Q$1+'SQL 15 '!H$4,0)</f>
        <v>90.4</v>
      </c>
      <c r="H8" s="515">
        <f>VLOOKUP($A8,T16Percentage,$Q$1+'SQL 15 '!I$4,0)</f>
        <v>97.9</v>
      </c>
      <c r="I8" s="515">
        <f>VLOOKUP($A8,T16Percentage,$Q$1+'SQL 15 '!J$4,0)</f>
        <v>302.3</v>
      </c>
      <c r="J8" s="515">
        <f>VLOOKUP($A8,T16Percentage,$Q$1+'SQL 15 '!K$4,0)</f>
        <v>355.3</v>
      </c>
      <c r="K8" s="515">
        <f>VLOOKUP($A8,T16Percentage,$Q$1+'SQL 15 '!L$4,0)</f>
        <v>95.4</v>
      </c>
      <c r="L8" s="515">
        <f>VLOOKUP($A8,T16Percentage,$Q$1+'SQL 15 '!M$4,0)</f>
        <v>56.8</v>
      </c>
      <c r="M8" s="75"/>
      <c r="N8" s="75"/>
      <c r="O8" s="75"/>
      <c r="P8" s="75"/>
      <c r="Q8" s="75"/>
      <c r="R8" s="75"/>
      <c r="S8" s="75"/>
    </row>
    <row r="9" spans="1:19" s="144" customFormat="1" ht="11.25" customHeight="1" x14ac:dyDescent="0.2">
      <c r="A9" s="141" t="s">
        <v>466</v>
      </c>
      <c r="B9" s="144" t="s">
        <v>132</v>
      </c>
      <c r="C9" s="467">
        <f>VLOOKUP($A9,T16Percentage,$Q$1+'SQL 15 '!D$4,0)</f>
        <v>5266</v>
      </c>
      <c r="D9" s="516">
        <f>VLOOKUP($A9,T16Percentage,$Q$1+'SQL 15 '!E$4,0)</f>
        <v>64.5</v>
      </c>
      <c r="E9" s="516">
        <f>VLOOKUP($A9,T16Percentage,$Q$1+'SQL 15 '!F$4,0)</f>
        <v>57.1</v>
      </c>
      <c r="F9" s="516">
        <f>VLOOKUP($A9,T16Percentage,$Q$1+'SQL 15 '!G$4,0)</f>
        <v>92.8</v>
      </c>
      <c r="G9" s="516">
        <f>VLOOKUP($A9,T16Percentage,$Q$1+'SQL 15 '!H$4,0)</f>
        <v>91.2</v>
      </c>
      <c r="H9" s="516">
        <f>VLOOKUP($A9,T16Percentage,$Q$1+'SQL 15 '!I$4,0)</f>
        <v>98.4</v>
      </c>
      <c r="I9" s="516">
        <f>VLOOKUP($A9,T16Percentage,$Q$1+'SQL 15 '!J$4,0)</f>
        <v>305.5</v>
      </c>
      <c r="J9" s="516">
        <f>VLOOKUP($A9,T16Percentage,$Q$1+'SQL 15 '!K$4,0)</f>
        <v>357.8</v>
      </c>
      <c r="K9" s="516">
        <f>VLOOKUP($A9,T16Percentage,$Q$1+'SQL 15 '!L$4,0)</f>
        <v>95.7</v>
      </c>
      <c r="L9" s="516">
        <f>VLOOKUP($A9,T16Percentage,$Q$1+'SQL 15 '!M$4,0)</f>
        <v>60.2</v>
      </c>
    </row>
    <row r="10" spans="1:19" s="144" customFormat="1" ht="11.25" customHeight="1" x14ac:dyDescent="0.2">
      <c r="A10" s="141" t="s">
        <v>130</v>
      </c>
      <c r="B10" s="144" t="s">
        <v>131</v>
      </c>
      <c r="C10" s="467">
        <f>VLOOKUP($A10,T16Percentage,$Q$1+'SQL 15 '!D$4,0)</f>
        <v>1153</v>
      </c>
      <c r="D10" s="516">
        <f>VLOOKUP($A10,T16Percentage,$Q$1+'SQL 15 '!E$4,0)</f>
        <v>65.900000000000006</v>
      </c>
      <c r="E10" s="516">
        <f>VLOOKUP($A10,T16Percentage,$Q$1+'SQL 15 '!F$4,0)</f>
        <v>56.4</v>
      </c>
      <c r="F10" s="516">
        <f>VLOOKUP($A10,T16Percentage,$Q$1+'SQL 15 '!G$4,0)</f>
        <v>92.6</v>
      </c>
      <c r="G10" s="516">
        <f>VLOOKUP($A10,T16Percentage,$Q$1+'SQL 15 '!H$4,0)</f>
        <v>91.2</v>
      </c>
      <c r="H10" s="516">
        <f>VLOOKUP($A10,T16Percentage,$Q$1+'SQL 15 '!I$4,0)</f>
        <v>98.8</v>
      </c>
      <c r="I10" s="516">
        <f>VLOOKUP($A10,T16Percentage,$Q$1+'SQL 15 '!J$4,0)</f>
        <v>310.10000000000002</v>
      </c>
      <c r="J10" s="516">
        <f>VLOOKUP($A10,T16Percentage,$Q$1+'SQL 15 '!K$4,0)</f>
        <v>370.5</v>
      </c>
      <c r="K10" s="516">
        <f>VLOOKUP($A10,T16Percentage,$Q$1+'SQL 15 '!L$4,0)</f>
        <v>96.8</v>
      </c>
      <c r="L10" s="516">
        <f>VLOOKUP($A10,T16Percentage,$Q$1+'SQL 15 '!M$4,0)</f>
        <v>60.5</v>
      </c>
    </row>
    <row r="11" spans="1:19" s="144" customFormat="1" ht="11.25" customHeight="1" x14ac:dyDescent="0.2">
      <c r="A11" s="141" t="s">
        <v>133</v>
      </c>
      <c r="B11" s="144" t="s">
        <v>134</v>
      </c>
      <c r="C11" s="467">
        <f>VLOOKUP($A11,T16Percentage,$Q$1+'SQL 15 '!D$4,0)</f>
        <v>2097</v>
      </c>
      <c r="D11" s="516">
        <f>VLOOKUP($A11,T16Percentage,$Q$1+'SQL 15 '!E$4,0)</f>
        <v>66.5</v>
      </c>
      <c r="E11" s="516">
        <f>VLOOKUP($A11,T16Percentage,$Q$1+'SQL 15 '!F$4,0)</f>
        <v>57.9</v>
      </c>
      <c r="F11" s="516">
        <f>VLOOKUP($A11,T16Percentage,$Q$1+'SQL 15 '!G$4,0)</f>
        <v>93.3</v>
      </c>
      <c r="G11" s="516">
        <f>VLOOKUP($A11,T16Percentage,$Q$1+'SQL 15 '!H$4,0)</f>
        <v>92.2</v>
      </c>
      <c r="H11" s="516">
        <f>VLOOKUP($A11,T16Percentage,$Q$1+'SQL 15 '!I$4,0)</f>
        <v>97.7</v>
      </c>
      <c r="I11" s="516">
        <f>VLOOKUP($A11,T16Percentage,$Q$1+'SQL 15 '!J$4,0)</f>
        <v>310.7</v>
      </c>
      <c r="J11" s="516">
        <f>VLOOKUP($A11,T16Percentage,$Q$1+'SQL 15 '!K$4,0)</f>
        <v>377.6</v>
      </c>
      <c r="K11" s="516">
        <f>VLOOKUP($A11,T16Percentage,$Q$1+'SQL 15 '!L$4,0)</f>
        <v>96.2</v>
      </c>
      <c r="L11" s="516">
        <f>VLOOKUP($A11,T16Percentage,$Q$1+'SQL 15 '!M$4,0)</f>
        <v>60.8</v>
      </c>
    </row>
    <row r="12" spans="1:19" s="144" customFormat="1" ht="11.25" customHeight="1" x14ac:dyDescent="0.2">
      <c r="A12" s="141" t="s">
        <v>135</v>
      </c>
      <c r="B12" s="144" t="s">
        <v>136</v>
      </c>
      <c r="C12" s="467">
        <f>VLOOKUP($A12,T16Percentage,$Q$1+'SQL 15 '!D$4,0)</f>
        <v>1121</v>
      </c>
      <c r="D12" s="516">
        <f>VLOOKUP($A12,T16Percentage,$Q$1+'SQL 15 '!E$4,0)</f>
        <v>61.3</v>
      </c>
      <c r="E12" s="516">
        <f>VLOOKUP($A12,T16Percentage,$Q$1+'SQL 15 '!F$4,0)</f>
        <v>53.6</v>
      </c>
      <c r="F12" s="516">
        <f>VLOOKUP($A12,T16Percentage,$Q$1+'SQL 15 '!G$4,0)</f>
        <v>91.5</v>
      </c>
      <c r="G12" s="516">
        <f>VLOOKUP($A12,T16Percentage,$Q$1+'SQL 15 '!H$4,0)</f>
        <v>89.2</v>
      </c>
      <c r="H12" s="516">
        <f>VLOOKUP($A12,T16Percentage,$Q$1+'SQL 15 '!I$4,0)</f>
        <v>97.3</v>
      </c>
      <c r="I12" s="516">
        <f>VLOOKUP($A12,T16Percentage,$Q$1+'SQL 15 '!J$4,0)</f>
        <v>298.7</v>
      </c>
      <c r="J12" s="516">
        <f>VLOOKUP($A12,T16Percentage,$Q$1+'SQL 15 '!K$4,0)</f>
        <v>337.7</v>
      </c>
      <c r="K12" s="516">
        <f>VLOOKUP($A12,T16Percentage,$Q$1+'SQL 15 '!L$4,0)</f>
        <v>96.6</v>
      </c>
      <c r="L12" s="516">
        <f>VLOOKUP($A12,T16Percentage,$Q$1+'SQL 15 '!M$4,0)</f>
        <v>56.5</v>
      </c>
    </row>
    <row r="13" spans="1:19" s="144" customFormat="1" ht="11.25" customHeight="1" x14ac:dyDescent="0.2">
      <c r="A13" s="141" t="s">
        <v>137</v>
      </c>
      <c r="B13" s="144" t="s">
        <v>138</v>
      </c>
      <c r="C13" s="467">
        <f>VLOOKUP($A13,T16Percentage,$Q$1+'SQL 15 '!D$4,0)</f>
        <v>1444</v>
      </c>
      <c r="D13" s="516">
        <f>VLOOKUP($A13,T16Percentage,$Q$1+'SQL 15 '!E$4,0)</f>
        <v>56.9</v>
      </c>
      <c r="E13" s="516">
        <f>VLOOKUP($A13,T16Percentage,$Q$1+'SQL 15 '!F$4,0)</f>
        <v>46.5</v>
      </c>
      <c r="F13" s="516">
        <f>VLOOKUP($A13,T16Percentage,$Q$1+'SQL 15 '!G$4,0)</f>
        <v>89.7</v>
      </c>
      <c r="G13" s="516">
        <f>VLOOKUP($A13,T16Percentage,$Q$1+'SQL 15 '!H$4,0)</f>
        <v>87.7</v>
      </c>
      <c r="H13" s="516">
        <f>VLOOKUP($A13,T16Percentage,$Q$1+'SQL 15 '!I$4,0)</f>
        <v>97.4</v>
      </c>
      <c r="I13" s="516">
        <f>VLOOKUP($A13,T16Percentage,$Q$1+'SQL 15 '!J$4,0)</f>
        <v>285.7</v>
      </c>
      <c r="J13" s="516">
        <f>VLOOKUP($A13,T16Percentage,$Q$1+'SQL 15 '!K$4,0)</f>
        <v>323.10000000000002</v>
      </c>
      <c r="K13" s="516">
        <f>VLOOKUP($A13,T16Percentage,$Q$1+'SQL 15 '!L$4,0)</f>
        <v>95.1</v>
      </c>
      <c r="L13" s="516">
        <f>VLOOKUP($A13,T16Percentage,$Q$1+'SQL 15 '!M$4,0)</f>
        <v>49.6</v>
      </c>
    </row>
    <row r="14" spans="1:19" s="144" customFormat="1" ht="11.25" customHeight="1" x14ac:dyDescent="0.2">
      <c r="A14" s="141" t="s">
        <v>139</v>
      </c>
      <c r="B14" s="144" t="s">
        <v>140</v>
      </c>
      <c r="C14" s="467">
        <f>VLOOKUP($A14,T16Percentage,$Q$1+'SQL 15 '!D$4,0)</f>
        <v>2345</v>
      </c>
      <c r="D14" s="516">
        <f>VLOOKUP($A14,T16Percentage,$Q$1+'SQL 15 '!E$4,0)</f>
        <v>63.1</v>
      </c>
      <c r="E14" s="516">
        <f>VLOOKUP($A14,T16Percentage,$Q$1+'SQL 15 '!F$4,0)</f>
        <v>56.3</v>
      </c>
      <c r="F14" s="516">
        <f>VLOOKUP($A14,T16Percentage,$Q$1+'SQL 15 '!G$4,0)</f>
        <v>91.3</v>
      </c>
      <c r="G14" s="516">
        <f>VLOOKUP($A14,T16Percentage,$Q$1+'SQL 15 '!H$4,0)</f>
        <v>90.1</v>
      </c>
      <c r="H14" s="516">
        <f>VLOOKUP($A14,T16Percentage,$Q$1+'SQL 15 '!I$4,0)</f>
        <v>97.8</v>
      </c>
      <c r="I14" s="516">
        <f>VLOOKUP($A14,T16Percentage,$Q$1+'SQL 15 '!J$4,0)</f>
        <v>298.39999999999998</v>
      </c>
      <c r="J14" s="516">
        <f>VLOOKUP($A14,T16Percentage,$Q$1+'SQL 15 '!K$4,0)</f>
        <v>354.9</v>
      </c>
      <c r="K14" s="516">
        <f>VLOOKUP($A14,T16Percentage,$Q$1+'SQL 15 '!L$4,0)</f>
        <v>96.2</v>
      </c>
      <c r="L14" s="516">
        <f>VLOOKUP($A14,T16Percentage,$Q$1+'SQL 15 '!M$4,0)</f>
        <v>60</v>
      </c>
    </row>
    <row r="15" spans="1:19" s="144" customFormat="1" ht="11.25" customHeight="1" x14ac:dyDescent="0.2">
      <c r="A15" s="141" t="s">
        <v>141</v>
      </c>
      <c r="B15" s="144" t="s">
        <v>142</v>
      </c>
      <c r="C15" s="467">
        <f>VLOOKUP($A15,T16Percentage,$Q$1+'SQL 15 '!D$4,0)</f>
        <v>2197</v>
      </c>
      <c r="D15" s="516">
        <f>VLOOKUP($A15,T16Percentage,$Q$1+'SQL 15 '!E$4,0)</f>
        <v>67.5</v>
      </c>
      <c r="E15" s="516">
        <f>VLOOKUP($A15,T16Percentage,$Q$1+'SQL 15 '!F$4,0)</f>
        <v>55.8</v>
      </c>
      <c r="F15" s="516">
        <f>VLOOKUP($A15,T16Percentage,$Q$1+'SQL 15 '!G$4,0)</f>
        <v>93.8</v>
      </c>
      <c r="G15" s="516">
        <f>VLOOKUP($A15,T16Percentage,$Q$1+'SQL 15 '!H$4,0)</f>
        <v>90.2</v>
      </c>
      <c r="H15" s="516">
        <f>VLOOKUP($A15,T16Percentage,$Q$1+'SQL 15 '!I$4,0)</f>
        <v>97.6</v>
      </c>
      <c r="I15" s="516">
        <f>VLOOKUP($A15,T16Percentage,$Q$1+'SQL 15 '!J$4,0)</f>
        <v>309.3</v>
      </c>
      <c r="J15" s="516">
        <f>VLOOKUP($A15,T16Percentage,$Q$1+'SQL 15 '!K$4,0)</f>
        <v>350</v>
      </c>
      <c r="K15" s="516">
        <f>VLOOKUP($A15,T16Percentage,$Q$1+'SQL 15 '!L$4,0)</f>
        <v>92.4</v>
      </c>
      <c r="L15" s="516">
        <f>VLOOKUP($A15,T16Percentage,$Q$1+'SQL 15 '!M$4,0)</f>
        <v>57.5</v>
      </c>
    </row>
    <row r="16" spans="1:19" s="144" customFormat="1" ht="11.25" customHeight="1" x14ac:dyDescent="0.2">
      <c r="A16" s="141" t="s">
        <v>143</v>
      </c>
      <c r="B16" s="144" t="s">
        <v>144</v>
      </c>
      <c r="C16" s="467">
        <f>VLOOKUP($A16,T16Percentage,$Q$1+'SQL 15 '!D$4,0)</f>
        <v>3489</v>
      </c>
      <c r="D16" s="516">
        <f>VLOOKUP($A16,T16Percentage,$Q$1+'SQL 15 '!E$4,0)</f>
        <v>60.5</v>
      </c>
      <c r="E16" s="516">
        <f>VLOOKUP($A16,T16Percentage,$Q$1+'SQL 15 '!F$4,0)</f>
        <v>52.1</v>
      </c>
      <c r="F16" s="516">
        <f>VLOOKUP($A16,T16Percentage,$Q$1+'SQL 15 '!G$4,0)</f>
        <v>92.6</v>
      </c>
      <c r="G16" s="516">
        <f>VLOOKUP($A16,T16Percentage,$Q$1+'SQL 15 '!H$4,0)</f>
        <v>90.9</v>
      </c>
      <c r="H16" s="516">
        <f>VLOOKUP($A16,T16Percentage,$Q$1+'SQL 15 '!I$4,0)</f>
        <v>97.9</v>
      </c>
      <c r="I16" s="516">
        <f>VLOOKUP($A16,T16Percentage,$Q$1+'SQL 15 '!J$4,0)</f>
        <v>302.60000000000002</v>
      </c>
      <c r="J16" s="516">
        <f>VLOOKUP($A16,T16Percentage,$Q$1+'SQL 15 '!K$4,0)</f>
        <v>348.1</v>
      </c>
      <c r="K16" s="516">
        <f>VLOOKUP($A16,T16Percentage,$Q$1+'SQL 15 '!L$4,0)</f>
        <v>95.5</v>
      </c>
      <c r="L16" s="516">
        <f>VLOOKUP($A16,T16Percentage,$Q$1+'SQL 15 '!M$4,0)</f>
        <v>54.9</v>
      </c>
    </row>
    <row r="17" spans="1:12" s="144" customFormat="1" ht="11.25" customHeight="1" x14ac:dyDescent="0.2">
      <c r="A17" s="141" t="s">
        <v>145</v>
      </c>
      <c r="B17" s="144" t="s">
        <v>146</v>
      </c>
      <c r="C17" s="467">
        <f>VLOOKUP($A17,T16Percentage,$Q$1+'SQL 15 '!D$4,0)</f>
        <v>1723</v>
      </c>
      <c r="D17" s="516">
        <f>VLOOKUP($A17,T16Percentage,$Q$1+'SQL 15 '!E$4,0)</f>
        <v>58.3</v>
      </c>
      <c r="E17" s="516">
        <f>VLOOKUP($A17,T16Percentage,$Q$1+'SQL 15 '!F$4,0)</f>
        <v>49.4</v>
      </c>
      <c r="F17" s="516">
        <f>VLOOKUP($A17,T16Percentage,$Q$1+'SQL 15 '!G$4,0)</f>
        <v>91.7</v>
      </c>
      <c r="G17" s="516">
        <f>VLOOKUP($A17,T16Percentage,$Q$1+'SQL 15 '!H$4,0)</f>
        <v>89.8</v>
      </c>
      <c r="H17" s="516">
        <f>VLOOKUP($A17,T16Percentage,$Q$1+'SQL 15 '!I$4,0)</f>
        <v>97.4</v>
      </c>
      <c r="I17" s="516">
        <f>VLOOKUP($A17,T16Percentage,$Q$1+'SQL 15 '!J$4,0)</f>
        <v>291.89999999999998</v>
      </c>
      <c r="J17" s="516">
        <f>VLOOKUP($A17,T16Percentage,$Q$1+'SQL 15 '!K$4,0)</f>
        <v>340.9</v>
      </c>
      <c r="K17" s="516">
        <f>VLOOKUP($A17,T16Percentage,$Q$1+'SQL 15 '!L$4,0)</f>
        <v>95.6</v>
      </c>
      <c r="L17" s="516">
        <f>VLOOKUP($A17,T16Percentage,$Q$1+'SQL 15 '!M$4,0)</f>
        <v>52.4</v>
      </c>
    </row>
    <row r="18" spans="1:12" ht="11.25" customHeight="1" x14ac:dyDescent="0.2">
      <c r="A18" s="141" t="s">
        <v>147</v>
      </c>
      <c r="B18" s="144" t="s">
        <v>148</v>
      </c>
      <c r="C18" s="467">
        <f>VLOOKUP($A18,T16Percentage,$Q$1+'SQL 15 '!D$4,0)</f>
        <v>1687</v>
      </c>
      <c r="D18" s="516">
        <f>VLOOKUP($A18,T16Percentage,$Q$1+'SQL 15 '!E$4,0)</f>
        <v>63.8</v>
      </c>
      <c r="E18" s="516">
        <f>VLOOKUP($A18,T16Percentage,$Q$1+'SQL 15 '!F$4,0)</f>
        <v>53.6</v>
      </c>
      <c r="F18" s="516">
        <f>VLOOKUP($A18,T16Percentage,$Q$1+'SQL 15 '!G$4,0)</f>
        <v>93.1</v>
      </c>
      <c r="G18" s="516">
        <f>VLOOKUP($A18,T16Percentage,$Q$1+'SQL 15 '!H$4,0)</f>
        <v>89.4</v>
      </c>
      <c r="H18" s="516">
        <f>VLOOKUP($A18,T16Percentage,$Q$1+'SQL 15 '!I$4,0)</f>
        <v>98</v>
      </c>
      <c r="I18" s="516">
        <f>VLOOKUP($A18,T16Percentage,$Q$1+'SQL 15 '!J$4,0)</f>
        <v>306.7</v>
      </c>
      <c r="J18" s="516">
        <f>VLOOKUP($A18,T16Percentage,$Q$1+'SQL 15 '!K$4,0)</f>
        <v>378.2</v>
      </c>
      <c r="K18" s="516">
        <f>VLOOKUP($A18,T16Percentage,$Q$1+'SQL 15 '!L$4,0)</f>
        <v>93.1</v>
      </c>
      <c r="L18" s="516">
        <f>VLOOKUP($A18,T16Percentage,$Q$1+'SQL 15 '!M$4,0)</f>
        <v>56.1</v>
      </c>
    </row>
    <row r="19" spans="1:12" ht="11.25" customHeight="1" x14ac:dyDescent="0.2">
      <c r="A19" s="141" t="s">
        <v>149</v>
      </c>
      <c r="B19" s="144" t="s">
        <v>150</v>
      </c>
      <c r="C19" s="467">
        <f>VLOOKUP($A19,T16Percentage,$Q$1+'SQL 15 '!D$4,0)</f>
        <v>2061</v>
      </c>
      <c r="D19" s="516">
        <f>VLOOKUP($A19,T16Percentage,$Q$1+'SQL 15 '!E$4,0)</f>
        <v>64.7</v>
      </c>
      <c r="E19" s="516">
        <f>VLOOKUP($A19,T16Percentage,$Q$1+'SQL 15 '!F$4,0)</f>
        <v>54.5</v>
      </c>
      <c r="F19" s="516">
        <f>VLOOKUP($A19,T16Percentage,$Q$1+'SQL 15 '!G$4,0)</f>
        <v>91.2</v>
      </c>
      <c r="G19" s="516">
        <f>VLOOKUP($A19,T16Percentage,$Q$1+'SQL 15 '!H$4,0)</f>
        <v>89.9</v>
      </c>
      <c r="H19" s="516">
        <f>VLOOKUP($A19,T16Percentage,$Q$1+'SQL 15 '!I$4,0)</f>
        <v>97.3</v>
      </c>
      <c r="I19" s="516">
        <f>VLOOKUP($A19,T16Percentage,$Q$1+'SQL 15 '!J$4,0)</f>
        <v>307.5</v>
      </c>
      <c r="J19" s="516">
        <f>VLOOKUP($A19,T16Percentage,$Q$1+'SQL 15 '!K$4,0)</f>
        <v>370.5</v>
      </c>
      <c r="K19" s="516">
        <f>VLOOKUP($A19,T16Percentage,$Q$1+'SQL 15 '!L$4,0)</f>
        <v>94.8</v>
      </c>
      <c r="L19" s="516">
        <f>VLOOKUP($A19,T16Percentage,$Q$1+'SQL 15 '!M$4,0)</f>
        <v>56.6</v>
      </c>
    </row>
    <row r="20" spans="1:12" ht="11.25" customHeight="1" x14ac:dyDescent="0.2">
      <c r="A20" s="141" t="s">
        <v>151</v>
      </c>
      <c r="B20" s="144" t="s">
        <v>152</v>
      </c>
      <c r="C20" s="467">
        <f>VLOOKUP($A20,T16Percentage,$Q$1+'SQL 15 '!D$4,0)</f>
        <v>3094</v>
      </c>
      <c r="D20" s="516">
        <f>VLOOKUP($A20,T16Percentage,$Q$1+'SQL 15 '!E$4,0)</f>
        <v>58.7</v>
      </c>
      <c r="E20" s="516">
        <f>VLOOKUP($A20,T16Percentage,$Q$1+'SQL 15 '!F$4,0)</f>
        <v>50.3</v>
      </c>
      <c r="F20" s="516">
        <f>VLOOKUP($A20,T16Percentage,$Q$1+'SQL 15 '!G$4,0)</f>
        <v>92</v>
      </c>
      <c r="G20" s="516">
        <f>VLOOKUP($A20,T16Percentage,$Q$1+'SQL 15 '!H$4,0)</f>
        <v>90</v>
      </c>
      <c r="H20" s="516">
        <f>VLOOKUP($A20,T16Percentage,$Q$1+'SQL 15 '!I$4,0)</f>
        <v>98.3</v>
      </c>
      <c r="I20" s="516">
        <f>VLOOKUP($A20,T16Percentage,$Q$1+'SQL 15 '!J$4,0)</f>
        <v>295.2</v>
      </c>
      <c r="J20" s="516">
        <f>VLOOKUP($A20,T16Percentage,$Q$1+'SQL 15 '!K$4,0)</f>
        <v>349.3</v>
      </c>
      <c r="K20" s="516">
        <f>VLOOKUP($A20,T16Percentage,$Q$1+'SQL 15 '!L$4,0)</f>
        <v>96.5</v>
      </c>
      <c r="L20" s="516">
        <f>VLOOKUP($A20,T16Percentage,$Q$1+'SQL 15 '!M$4,0)</f>
        <v>52.7</v>
      </c>
    </row>
    <row r="21" spans="1:12" s="32" customFormat="1" ht="11.25" customHeight="1" x14ac:dyDescent="0.2">
      <c r="C21" s="517"/>
      <c r="D21" s="517"/>
      <c r="E21" s="517"/>
      <c r="F21" s="517"/>
      <c r="G21" s="517"/>
      <c r="H21" s="517"/>
      <c r="I21" s="517"/>
      <c r="J21" s="517"/>
      <c r="K21" s="517"/>
      <c r="L21" s="517"/>
    </row>
    <row r="22" spans="1:12" s="78" customFormat="1" ht="11.25" customHeight="1" x14ac:dyDescent="0.2">
      <c r="A22" s="72" t="s">
        <v>567</v>
      </c>
      <c r="B22" s="73" t="s">
        <v>153</v>
      </c>
      <c r="C22" s="514">
        <f>VLOOKUP($A22,T16Percentage,$Q$1+'SQL 15 '!D$4,0)</f>
        <v>77052</v>
      </c>
      <c r="D22" s="515">
        <f>VLOOKUP($A22,T16Percentage,$Q$1+'SQL 15 '!E$4,0)</f>
        <v>65</v>
      </c>
      <c r="E22" s="515">
        <f>VLOOKUP($A22,T16Percentage,$Q$1+'SQL 15 '!F$4,0)</f>
        <v>55.1</v>
      </c>
      <c r="F22" s="515">
        <f>VLOOKUP($A22,T16Percentage,$Q$1+'SQL 15 '!G$4,0)</f>
        <v>93.1</v>
      </c>
      <c r="G22" s="515">
        <f>VLOOKUP($A22,T16Percentage,$Q$1+'SQL 15 '!H$4,0)</f>
        <v>91</v>
      </c>
      <c r="H22" s="515">
        <f>VLOOKUP($A22,T16Percentage,$Q$1+'SQL 15 '!I$4,0)</f>
        <v>98.2</v>
      </c>
      <c r="I22" s="515">
        <f>VLOOKUP($A22,T16Percentage,$Q$1+'SQL 15 '!J$4,0)</f>
        <v>308.10000000000002</v>
      </c>
      <c r="J22" s="515">
        <f>VLOOKUP($A22,T16Percentage,$Q$1+'SQL 15 '!K$4,0)</f>
        <v>359.2</v>
      </c>
      <c r="K22" s="515">
        <f>VLOOKUP($A22,T16Percentage,$Q$1+'SQL 15 '!L$4,0)</f>
        <v>96.2</v>
      </c>
      <c r="L22" s="515">
        <f>VLOOKUP($A22,T16Percentage,$Q$1+'SQL 15 '!M$4,0)</f>
        <v>57.1</v>
      </c>
    </row>
    <row r="23" spans="1:12" ht="11.25" customHeight="1" x14ac:dyDescent="0.2">
      <c r="A23" s="141" t="s">
        <v>154</v>
      </c>
      <c r="B23" s="144" t="s">
        <v>155</v>
      </c>
      <c r="C23" s="467">
        <f>VLOOKUP($A23,T16Percentage,$Q$1+'SQL 15 '!D$4,0)</f>
        <v>1659</v>
      </c>
      <c r="D23" s="516">
        <f>VLOOKUP($A23,T16Percentage,$Q$1+'SQL 15 '!E$4,0)</f>
        <v>63.3</v>
      </c>
      <c r="E23" s="516">
        <f>VLOOKUP($A23,T16Percentage,$Q$1+'SQL 15 '!F$4,0)</f>
        <v>53.7</v>
      </c>
      <c r="F23" s="516">
        <f>VLOOKUP($A23,T16Percentage,$Q$1+'SQL 15 '!G$4,0)</f>
        <v>93</v>
      </c>
      <c r="G23" s="516">
        <f>VLOOKUP($A23,T16Percentage,$Q$1+'SQL 15 '!H$4,0)</f>
        <v>90.4</v>
      </c>
      <c r="H23" s="516">
        <f>VLOOKUP($A23,T16Percentage,$Q$1+'SQL 15 '!I$4,0)</f>
        <v>98.6</v>
      </c>
      <c r="I23" s="516">
        <f>VLOOKUP($A23,T16Percentage,$Q$1+'SQL 15 '!J$4,0)</f>
        <v>301.89999999999998</v>
      </c>
      <c r="J23" s="516">
        <f>VLOOKUP($A23,T16Percentage,$Q$1+'SQL 15 '!K$4,0)</f>
        <v>343.8</v>
      </c>
      <c r="K23" s="516">
        <f>VLOOKUP($A23,T16Percentage,$Q$1+'SQL 15 '!L$4,0)</f>
        <v>95.5</v>
      </c>
      <c r="L23" s="516">
        <f>VLOOKUP($A23,T16Percentage,$Q$1+'SQL 15 '!M$4,0)</f>
        <v>55.9</v>
      </c>
    </row>
    <row r="24" spans="1:12" ht="11.25" customHeight="1" x14ac:dyDescent="0.2">
      <c r="A24" s="141" t="s">
        <v>156</v>
      </c>
      <c r="B24" s="144" t="s">
        <v>157</v>
      </c>
      <c r="C24" s="467">
        <f>VLOOKUP($A24,T16Percentage,$Q$1+'SQL 15 '!D$4,0)</f>
        <v>1443</v>
      </c>
      <c r="D24" s="516">
        <f>VLOOKUP($A24,T16Percentage,$Q$1+'SQL 15 '!E$4,0)</f>
        <v>52.6</v>
      </c>
      <c r="E24" s="516">
        <f>VLOOKUP($A24,T16Percentage,$Q$1+'SQL 15 '!F$4,0)</f>
        <v>43.2</v>
      </c>
      <c r="F24" s="516">
        <f>VLOOKUP($A24,T16Percentage,$Q$1+'SQL 15 '!G$4,0)</f>
        <v>90.5</v>
      </c>
      <c r="G24" s="516">
        <f>VLOOKUP($A24,T16Percentage,$Q$1+'SQL 15 '!H$4,0)</f>
        <v>87.5</v>
      </c>
      <c r="H24" s="516">
        <f>VLOOKUP($A24,T16Percentage,$Q$1+'SQL 15 '!I$4,0)</f>
        <v>97.8</v>
      </c>
      <c r="I24" s="516">
        <f>VLOOKUP($A24,T16Percentage,$Q$1+'SQL 15 '!J$4,0)</f>
        <v>279.10000000000002</v>
      </c>
      <c r="J24" s="516">
        <f>VLOOKUP($A24,T16Percentage,$Q$1+'SQL 15 '!K$4,0)</f>
        <v>305.7</v>
      </c>
      <c r="K24" s="516">
        <f>VLOOKUP($A24,T16Percentage,$Q$1+'SQL 15 '!L$4,0)</f>
        <v>96</v>
      </c>
      <c r="L24" s="516">
        <f>VLOOKUP($A24,T16Percentage,$Q$1+'SQL 15 '!M$4,0)</f>
        <v>47.5</v>
      </c>
    </row>
    <row r="25" spans="1:12" ht="11.25" customHeight="1" x14ac:dyDescent="0.2">
      <c r="A25" s="141" t="s">
        <v>158</v>
      </c>
      <c r="B25" s="144" t="s">
        <v>159</v>
      </c>
      <c r="C25" s="467">
        <f>VLOOKUP($A25,T16Percentage,$Q$1+'SQL 15 '!D$4,0)</f>
        <v>3379</v>
      </c>
      <c r="D25" s="516">
        <f>VLOOKUP($A25,T16Percentage,$Q$1+'SQL 15 '!E$4,0)</f>
        <v>65.2</v>
      </c>
      <c r="E25" s="516">
        <f>VLOOKUP($A25,T16Percentage,$Q$1+'SQL 15 '!F$4,0)</f>
        <v>56.8</v>
      </c>
      <c r="F25" s="516">
        <f>VLOOKUP($A25,T16Percentage,$Q$1+'SQL 15 '!G$4,0)</f>
        <v>92.5</v>
      </c>
      <c r="G25" s="516">
        <f>VLOOKUP($A25,T16Percentage,$Q$1+'SQL 15 '!H$4,0)</f>
        <v>91</v>
      </c>
      <c r="H25" s="516">
        <f>VLOOKUP($A25,T16Percentage,$Q$1+'SQL 15 '!I$4,0)</f>
        <v>98.8</v>
      </c>
      <c r="I25" s="516">
        <f>VLOOKUP($A25,T16Percentage,$Q$1+'SQL 15 '!J$4,0)</f>
        <v>306.3</v>
      </c>
      <c r="J25" s="516">
        <f>VLOOKUP($A25,T16Percentage,$Q$1+'SQL 15 '!K$4,0)</f>
        <v>356.4</v>
      </c>
      <c r="K25" s="516">
        <f>VLOOKUP($A25,T16Percentage,$Q$1+'SQL 15 '!L$4,0)</f>
        <v>97.3</v>
      </c>
      <c r="L25" s="516">
        <f>VLOOKUP($A25,T16Percentage,$Q$1+'SQL 15 '!M$4,0)</f>
        <v>59.2</v>
      </c>
    </row>
    <row r="26" spans="1:12" ht="11.25" customHeight="1" x14ac:dyDescent="0.2">
      <c r="A26" s="141" t="s">
        <v>160</v>
      </c>
      <c r="B26" s="144" t="s">
        <v>161</v>
      </c>
      <c r="C26" s="467">
        <f>VLOOKUP($A26,T16Percentage,$Q$1+'SQL 15 '!D$4,0)</f>
        <v>2131</v>
      </c>
      <c r="D26" s="516">
        <f>VLOOKUP($A26,T16Percentage,$Q$1+'SQL 15 '!E$4,0)</f>
        <v>69.599999999999994</v>
      </c>
      <c r="E26" s="516">
        <f>VLOOKUP($A26,T16Percentage,$Q$1+'SQL 15 '!F$4,0)</f>
        <v>56.2</v>
      </c>
      <c r="F26" s="516">
        <f>VLOOKUP($A26,T16Percentage,$Q$1+'SQL 15 '!G$4,0)</f>
        <v>96.6</v>
      </c>
      <c r="G26" s="516">
        <f>VLOOKUP($A26,T16Percentage,$Q$1+'SQL 15 '!H$4,0)</f>
        <v>94.6</v>
      </c>
      <c r="H26" s="516">
        <f>VLOOKUP($A26,T16Percentage,$Q$1+'SQL 15 '!I$4,0)</f>
        <v>98.6</v>
      </c>
      <c r="I26" s="516">
        <f>VLOOKUP($A26,T16Percentage,$Q$1+'SQL 15 '!J$4,0)</f>
        <v>324.10000000000002</v>
      </c>
      <c r="J26" s="516">
        <f>VLOOKUP($A26,T16Percentage,$Q$1+'SQL 15 '!K$4,0)</f>
        <v>381.9</v>
      </c>
      <c r="K26" s="516">
        <f>VLOOKUP($A26,T16Percentage,$Q$1+'SQL 15 '!L$4,0)</f>
        <v>97.5</v>
      </c>
      <c r="L26" s="516">
        <f>VLOOKUP($A26,T16Percentage,$Q$1+'SQL 15 '!M$4,0)</f>
        <v>57.2</v>
      </c>
    </row>
    <row r="27" spans="1:12" ht="11.25" customHeight="1" x14ac:dyDescent="0.2">
      <c r="A27" s="141" t="s">
        <v>162</v>
      </c>
      <c r="B27" s="144" t="s">
        <v>163</v>
      </c>
      <c r="C27" s="467">
        <f>VLOOKUP($A27,T16Percentage,$Q$1+'SQL 15 '!D$4,0)</f>
        <v>3878</v>
      </c>
      <c r="D27" s="516">
        <f>VLOOKUP($A27,T16Percentage,$Q$1+'SQL 15 '!E$4,0)</f>
        <v>70.8</v>
      </c>
      <c r="E27" s="516">
        <f>VLOOKUP($A27,T16Percentage,$Q$1+'SQL 15 '!F$4,0)</f>
        <v>60.9</v>
      </c>
      <c r="F27" s="516">
        <f>VLOOKUP($A27,T16Percentage,$Q$1+'SQL 15 '!G$4,0)</f>
        <v>96.2</v>
      </c>
      <c r="G27" s="516">
        <f>VLOOKUP($A27,T16Percentage,$Q$1+'SQL 15 '!H$4,0)</f>
        <v>94.1</v>
      </c>
      <c r="H27" s="516">
        <f>VLOOKUP($A27,T16Percentage,$Q$1+'SQL 15 '!I$4,0)</f>
        <v>99.2</v>
      </c>
      <c r="I27" s="516">
        <f>VLOOKUP($A27,T16Percentage,$Q$1+'SQL 15 '!J$4,0)</f>
        <v>326.39999999999998</v>
      </c>
      <c r="J27" s="516">
        <f>VLOOKUP($A27,T16Percentage,$Q$1+'SQL 15 '!K$4,0)</f>
        <v>384.7</v>
      </c>
      <c r="K27" s="516">
        <f>VLOOKUP($A27,T16Percentage,$Q$1+'SQL 15 '!L$4,0)</f>
        <v>98</v>
      </c>
      <c r="L27" s="516">
        <f>VLOOKUP($A27,T16Percentage,$Q$1+'SQL 15 '!M$4,0)</f>
        <v>62.2</v>
      </c>
    </row>
    <row r="28" spans="1:12" ht="11.25" customHeight="1" x14ac:dyDescent="0.2">
      <c r="A28" s="141" t="s">
        <v>164</v>
      </c>
      <c r="B28" s="144" t="s">
        <v>165</v>
      </c>
      <c r="C28" s="467">
        <f>VLOOKUP($A28,T16Percentage,$Q$1+'SQL 15 '!D$4,0)</f>
        <v>3678</v>
      </c>
      <c r="D28" s="516">
        <f>VLOOKUP($A28,T16Percentage,$Q$1+'SQL 15 '!E$4,0)</f>
        <v>69.3</v>
      </c>
      <c r="E28" s="516">
        <f>VLOOKUP($A28,T16Percentage,$Q$1+'SQL 15 '!F$4,0)</f>
        <v>57.6</v>
      </c>
      <c r="F28" s="516">
        <f>VLOOKUP($A28,T16Percentage,$Q$1+'SQL 15 '!G$4,0)</f>
        <v>94.5</v>
      </c>
      <c r="G28" s="516">
        <f>VLOOKUP($A28,T16Percentage,$Q$1+'SQL 15 '!H$4,0)</f>
        <v>92.5</v>
      </c>
      <c r="H28" s="516">
        <f>VLOOKUP($A28,T16Percentage,$Q$1+'SQL 15 '!I$4,0)</f>
        <v>98.6</v>
      </c>
      <c r="I28" s="516">
        <f>VLOOKUP($A28,T16Percentage,$Q$1+'SQL 15 '!J$4,0)</f>
        <v>317.60000000000002</v>
      </c>
      <c r="J28" s="516">
        <f>VLOOKUP($A28,T16Percentage,$Q$1+'SQL 15 '!K$4,0)</f>
        <v>368.5</v>
      </c>
      <c r="K28" s="516">
        <f>VLOOKUP($A28,T16Percentage,$Q$1+'SQL 15 '!L$4,0)</f>
        <v>96.7</v>
      </c>
      <c r="L28" s="516">
        <f>VLOOKUP($A28,T16Percentage,$Q$1+'SQL 15 '!M$4,0)</f>
        <v>58.6</v>
      </c>
    </row>
    <row r="29" spans="1:12" ht="11.25" customHeight="1" x14ac:dyDescent="0.2">
      <c r="A29" s="141" t="s">
        <v>166</v>
      </c>
      <c r="B29" s="144" t="s">
        <v>167</v>
      </c>
      <c r="C29" s="467">
        <f>VLOOKUP($A29,T16Percentage,$Q$1+'SQL 15 '!D$4,0)</f>
        <v>5466</v>
      </c>
      <c r="D29" s="516">
        <f>VLOOKUP($A29,T16Percentage,$Q$1+'SQL 15 '!E$4,0)</f>
        <v>65.2</v>
      </c>
      <c r="E29" s="516">
        <f>VLOOKUP($A29,T16Percentage,$Q$1+'SQL 15 '!F$4,0)</f>
        <v>55.8</v>
      </c>
      <c r="F29" s="516">
        <f>VLOOKUP($A29,T16Percentage,$Q$1+'SQL 15 '!G$4,0)</f>
        <v>93.6</v>
      </c>
      <c r="G29" s="516">
        <f>VLOOKUP($A29,T16Percentage,$Q$1+'SQL 15 '!H$4,0)</f>
        <v>92</v>
      </c>
      <c r="H29" s="516">
        <f>VLOOKUP($A29,T16Percentage,$Q$1+'SQL 15 '!I$4,0)</f>
        <v>98.1</v>
      </c>
      <c r="I29" s="516">
        <f>VLOOKUP($A29,T16Percentage,$Q$1+'SQL 15 '!J$4,0)</f>
        <v>309.60000000000002</v>
      </c>
      <c r="J29" s="516">
        <f>VLOOKUP($A29,T16Percentage,$Q$1+'SQL 15 '!K$4,0)</f>
        <v>364.8</v>
      </c>
      <c r="K29" s="516">
        <f>VLOOKUP($A29,T16Percentage,$Q$1+'SQL 15 '!L$4,0)</f>
        <v>96.1</v>
      </c>
      <c r="L29" s="516">
        <f>VLOOKUP($A29,T16Percentage,$Q$1+'SQL 15 '!M$4,0)</f>
        <v>57.6</v>
      </c>
    </row>
    <row r="30" spans="1:12" ht="11.25" customHeight="1" x14ac:dyDescent="0.2">
      <c r="A30" s="141" t="s">
        <v>168</v>
      </c>
      <c r="B30" s="144" t="s">
        <v>169</v>
      </c>
      <c r="C30" s="467">
        <f>VLOOKUP($A30,T16Percentage,$Q$1+'SQL 15 '!D$4,0)</f>
        <v>1447</v>
      </c>
      <c r="D30" s="516">
        <f>VLOOKUP($A30,T16Percentage,$Q$1+'SQL 15 '!E$4,0)</f>
        <v>64.400000000000006</v>
      </c>
      <c r="E30" s="516">
        <f>VLOOKUP($A30,T16Percentage,$Q$1+'SQL 15 '!F$4,0)</f>
        <v>56.8</v>
      </c>
      <c r="F30" s="516">
        <f>VLOOKUP($A30,T16Percentage,$Q$1+'SQL 15 '!G$4,0)</f>
        <v>93.4</v>
      </c>
      <c r="G30" s="516">
        <f>VLOOKUP($A30,T16Percentage,$Q$1+'SQL 15 '!H$4,0)</f>
        <v>91.3</v>
      </c>
      <c r="H30" s="516">
        <f>VLOOKUP($A30,T16Percentage,$Q$1+'SQL 15 '!I$4,0)</f>
        <v>98.4</v>
      </c>
      <c r="I30" s="516">
        <f>VLOOKUP($A30,T16Percentage,$Q$1+'SQL 15 '!J$4,0)</f>
        <v>304.7</v>
      </c>
      <c r="J30" s="516">
        <f>VLOOKUP($A30,T16Percentage,$Q$1+'SQL 15 '!K$4,0)</f>
        <v>364.1</v>
      </c>
      <c r="K30" s="516">
        <f>VLOOKUP($A30,T16Percentage,$Q$1+'SQL 15 '!L$4,0)</f>
        <v>96.6</v>
      </c>
      <c r="L30" s="516">
        <f>VLOOKUP($A30,T16Percentage,$Q$1+'SQL 15 '!M$4,0)</f>
        <v>59.2</v>
      </c>
    </row>
    <row r="31" spans="1:12" ht="11.25" customHeight="1" x14ac:dyDescent="0.2">
      <c r="A31" s="141" t="s">
        <v>170</v>
      </c>
      <c r="B31" s="144" t="s">
        <v>171</v>
      </c>
      <c r="C31" s="467">
        <f>VLOOKUP($A31,T16Percentage,$Q$1+'SQL 15 '!D$4,0)</f>
        <v>1259</v>
      </c>
      <c r="D31" s="516">
        <f>VLOOKUP($A31,T16Percentage,$Q$1+'SQL 15 '!E$4,0)</f>
        <v>43.8</v>
      </c>
      <c r="E31" s="516">
        <f>VLOOKUP($A31,T16Percentage,$Q$1+'SQL 15 '!F$4,0)</f>
        <v>34.4</v>
      </c>
      <c r="F31" s="516">
        <f>VLOOKUP($A31,T16Percentage,$Q$1+'SQL 15 '!G$4,0)</f>
        <v>85.1</v>
      </c>
      <c r="G31" s="516">
        <f>VLOOKUP($A31,T16Percentage,$Q$1+'SQL 15 '!H$4,0)</f>
        <v>81.8</v>
      </c>
      <c r="H31" s="516">
        <f>VLOOKUP($A31,T16Percentage,$Q$1+'SQL 15 '!I$4,0)</f>
        <v>94.8</v>
      </c>
      <c r="I31" s="516">
        <f>VLOOKUP($A31,T16Percentage,$Q$1+'SQL 15 '!J$4,0)</f>
        <v>250.3</v>
      </c>
      <c r="J31" s="516">
        <f>VLOOKUP($A31,T16Percentage,$Q$1+'SQL 15 '!K$4,0)</f>
        <v>271.3</v>
      </c>
      <c r="K31" s="516">
        <f>VLOOKUP($A31,T16Percentage,$Q$1+'SQL 15 '!L$4,0)</f>
        <v>94</v>
      </c>
      <c r="L31" s="516">
        <f>VLOOKUP($A31,T16Percentage,$Q$1+'SQL 15 '!M$4,0)</f>
        <v>37.1</v>
      </c>
    </row>
    <row r="32" spans="1:12" ht="11.25" customHeight="1" x14ac:dyDescent="0.2">
      <c r="A32" s="141" t="s">
        <v>172</v>
      </c>
      <c r="B32" s="144" t="s">
        <v>173</v>
      </c>
      <c r="C32" s="467">
        <f>VLOOKUP($A32,T16Percentage,$Q$1+'SQL 15 '!D$4,0)</f>
        <v>12698</v>
      </c>
      <c r="D32" s="516">
        <f>VLOOKUP($A32,T16Percentage,$Q$1+'SQL 15 '!E$4,0)</f>
        <v>66.8</v>
      </c>
      <c r="E32" s="516">
        <f>VLOOKUP($A32,T16Percentage,$Q$1+'SQL 15 '!F$4,0)</f>
        <v>56.1</v>
      </c>
      <c r="F32" s="516">
        <f>VLOOKUP($A32,T16Percentage,$Q$1+'SQL 15 '!G$4,0)</f>
        <v>93.4</v>
      </c>
      <c r="G32" s="516">
        <f>VLOOKUP($A32,T16Percentage,$Q$1+'SQL 15 '!H$4,0)</f>
        <v>91.8</v>
      </c>
      <c r="H32" s="516">
        <f>VLOOKUP($A32,T16Percentage,$Q$1+'SQL 15 '!I$4,0)</f>
        <v>98</v>
      </c>
      <c r="I32" s="516">
        <f>VLOOKUP($A32,T16Percentage,$Q$1+'SQL 15 '!J$4,0)</f>
        <v>312.2</v>
      </c>
      <c r="J32" s="516">
        <f>VLOOKUP($A32,T16Percentage,$Q$1+'SQL 15 '!K$4,0)</f>
        <v>367.1</v>
      </c>
      <c r="K32" s="516">
        <f>VLOOKUP($A32,T16Percentage,$Q$1+'SQL 15 '!L$4,0)</f>
        <v>96.3</v>
      </c>
      <c r="L32" s="516">
        <f>VLOOKUP($A32,T16Percentage,$Q$1+'SQL 15 '!M$4,0)</f>
        <v>58</v>
      </c>
    </row>
    <row r="33" spans="1:12" ht="11.25" customHeight="1" x14ac:dyDescent="0.2">
      <c r="A33" s="141" t="s">
        <v>174</v>
      </c>
      <c r="B33" s="144" t="s">
        <v>175</v>
      </c>
      <c r="C33" s="467">
        <f>VLOOKUP($A33,T16Percentage,$Q$1+'SQL 15 '!D$4,0)</f>
        <v>4761</v>
      </c>
      <c r="D33" s="516">
        <f>VLOOKUP($A33,T16Percentage,$Q$1+'SQL 15 '!E$4,0)</f>
        <v>59</v>
      </c>
      <c r="E33" s="516">
        <f>VLOOKUP($A33,T16Percentage,$Q$1+'SQL 15 '!F$4,0)</f>
        <v>49.5</v>
      </c>
      <c r="F33" s="516">
        <f>VLOOKUP($A33,T16Percentage,$Q$1+'SQL 15 '!G$4,0)</f>
        <v>91.4</v>
      </c>
      <c r="G33" s="516">
        <f>VLOOKUP($A33,T16Percentage,$Q$1+'SQL 15 '!H$4,0)</f>
        <v>89</v>
      </c>
      <c r="H33" s="516">
        <f>VLOOKUP($A33,T16Percentage,$Q$1+'SQL 15 '!I$4,0)</f>
        <v>98.2</v>
      </c>
      <c r="I33" s="516">
        <f>VLOOKUP($A33,T16Percentage,$Q$1+'SQL 15 '!J$4,0)</f>
        <v>294.5</v>
      </c>
      <c r="J33" s="516">
        <f>VLOOKUP($A33,T16Percentage,$Q$1+'SQL 15 '!K$4,0)</f>
        <v>340.3</v>
      </c>
      <c r="K33" s="516">
        <f>VLOOKUP($A33,T16Percentage,$Q$1+'SQL 15 '!L$4,0)</f>
        <v>94.7</v>
      </c>
      <c r="L33" s="516">
        <f>VLOOKUP($A33,T16Percentage,$Q$1+'SQL 15 '!M$4,0)</f>
        <v>52</v>
      </c>
    </row>
    <row r="34" spans="1:12" ht="11.25" customHeight="1" x14ac:dyDescent="0.2">
      <c r="A34" s="141" t="s">
        <v>176</v>
      </c>
      <c r="B34" s="144" t="s">
        <v>177</v>
      </c>
      <c r="C34" s="467">
        <f>VLOOKUP($A34,T16Percentage,$Q$1+'SQL 15 '!D$4,0)</f>
        <v>4498</v>
      </c>
      <c r="D34" s="516">
        <f>VLOOKUP($A34,T16Percentage,$Q$1+'SQL 15 '!E$4,0)</f>
        <v>59.6</v>
      </c>
      <c r="E34" s="516">
        <f>VLOOKUP($A34,T16Percentage,$Q$1+'SQL 15 '!F$4,0)</f>
        <v>50.7</v>
      </c>
      <c r="F34" s="516">
        <f>VLOOKUP($A34,T16Percentage,$Q$1+'SQL 15 '!G$4,0)</f>
        <v>89.4</v>
      </c>
      <c r="G34" s="516">
        <f>VLOOKUP($A34,T16Percentage,$Q$1+'SQL 15 '!H$4,0)</f>
        <v>86</v>
      </c>
      <c r="H34" s="516">
        <f>VLOOKUP($A34,T16Percentage,$Q$1+'SQL 15 '!I$4,0)</f>
        <v>96.7</v>
      </c>
      <c r="I34" s="516">
        <f>VLOOKUP($A34,T16Percentage,$Q$1+'SQL 15 '!J$4,0)</f>
        <v>291</v>
      </c>
      <c r="J34" s="516">
        <f>VLOOKUP($A34,T16Percentage,$Q$1+'SQL 15 '!K$4,0)</f>
        <v>338.5</v>
      </c>
      <c r="K34" s="516">
        <f>VLOOKUP($A34,T16Percentage,$Q$1+'SQL 15 '!L$4,0)</f>
        <v>95.1</v>
      </c>
      <c r="L34" s="516">
        <f>VLOOKUP($A34,T16Percentage,$Q$1+'SQL 15 '!M$4,0)</f>
        <v>52.8</v>
      </c>
    </row>
    <row r="35" spans="1:12" ht="11.25" customHeight="1" x14ac:dyDescent="0.2">
      <c r="A35" s="141" t="s">
        <v>178</v>
      </c>
      <c r="B35" s="144" t="s">
        <v>179</v>
      </c>
      <c r="C35" s="467">
        <f>VLOOKUP($A35,T16Percentage,$Q$1+'SQL 15 '!D$4,0)</f>
        <v>2988</v>
      </c>
      <c r="D35" s="516">
        <f>VLOOKUP($A35,T16Percentage,$Q$1+'SQL 15 '!E$4,0)</f>
        <v>58.3</v>
      </c>
      <c r="E35" s="516">
        <f>VLOOKUP($A35,T16Percentage,$Q$1+'SQL 15 '!F$4,0)</f>
        <v>51.9</v>
      </c>
      <c r="F35" s="516">
        <f>VLOOKUP($A35,T16Percentage,$Q$1+'SQL 15 '!G$4,0)</f>
        <v>90.4</v>
      </c>
      <c r="G35" s="516">
        <f>VLOOKUP($A35,T16Percentage,$Q$1+'SQL 15 '!H$4,0)</f>
        <v>88.1</v>
      </c>
      <c r="H35" s="516">
        <f>VLOOKUP($A35,T16Percentage,$Q$1+'SQL 15 '!I$4,0)</f>
        <v>97.7</v>
      </c>
      <c r="I35" s="516">
        <f>VLOOKUP($A35,T16Percentage,$Q$1+'SQL 15 '!J$4,0)</f>
        <v>292</v>
      </c>
      <c r="J35" s="516">
        <f>VLOOKUP($A35,T16Percentage,$Q$1+'SQL 15 '!K$4,0)</f>
        <v>336.6</v>
      </c>
      <c r="K35" s="516">
        <f>VLOOKUP($A35,T16Percentage,$Q$1+'SQL 15 '!L$4,0)</f>
        <v>94.3</v>
      </c>
      <c r="L35" s="516">
        <f>VLOOKUP($A35,T16Percentage,$Q$1+'SQL 15 '!M$4,0)</f>
        <v>54.8</v>
      </c>
    </row>
    <row r="36" spans="1:12" ht="11.25" customHeight="1" x14ac:dyDescent="0.2">
      <c r="A36" s="141" t="s">
        <v>180</v>
      </c>
      <c r="B36" s="144" t="s">
        <v>181</v>
      </c>
      <c r="C36" s="467">
        <f>VLOOKUP($A36,T16Percentage,$Q$1+'SQL 15 '!D$4,0)</f>
        <v>2414</v>
      </c>
      <c r="D36" s="516">
        <f>VLOOKUP($A36,T16Percentage,$Q$1+'SQL 15 '!E$4,0)</f>
        <v>62.9</v>
      </c>
      <c r="E36" s="516">
        <f>VLOOKUP($A36,T16Percentage,$Q$1+'SQL 15 '!F$4,0)</f>
        <v>53.3</v>
      </c>
      <c r="F36" s="516">
        <f>VLOOKUP($A36,T16Percentage,$Q$1+'SQL 15 '!G$4,0)</f>
        <v>92.7</v>
      </c>
      <c r="G36" s="516">
        <f>VLOOKUP($A36,T16Percentage,$Q$1+'SQL 15 '!H$4,0)</f>
        <v>89.6</v>
      </c>
      <c r="H36" s="516">
        <f>VLOOKUP($A36,T16Percentage,$Q$1+'SQL 15 '!I$4,0)</f>
        <v>97.5</v>
      </c>
      <c r="I36" s="516">
        <f>VLOOKUP($A36,T16Percentage,$Q$1+'SQL 15 '!J$4,0)</f>
        <v>299.60000000000002</v>
      </c>
      <c r="J36" s="516">
        <f>VLOOKUP($A36,T16Percentage,$Q$1+'SQL 15 '!K$4,0)</f>
        <v>346.5</v>
      </c>
      <c r="K36" s="516">
        <f>VLOOKUP($A36,T16Percentage,$Q$1+'SQL 15 '!L$4,0)</f>
        <v>96.4</v>
      </c>
      <c r="L36" s="516">
        <f>VLOOKUP($A36,T16Percentage,$Q$1+'SQL 15 '!M$4,0)</f>
        <v>55.5</v>
      </c>
    </row>
    <row r="37" spans="1:12" ht="11.25" customHeight="1" x14ac:dyDescent="0.2">
      <c r="A37" s="141" t="s">
        <v>182</v>
      </c>
      <c r="B37" s="144" t="s">
        <v>183</v>
      </c>
      <c r="C37" s="467">
        <f>VLOOKUP($A37,T16Percentage,$Q$1+'SQL 15 '!D$4,0)</f>
        <v>2189</v>
      </c>
      <c r="D37" s="516">
        <f>VLOOKUP($A37,T16Percentage,$Q$1+'SQL 15 '!E$4,0)</f>
        <v>54.4</v>
      </c>
      <c r="E37" s="516">
        <f>VLOOKUP($A37,T16Percentage,$Q$1+'SQL 15 '!F$4,0)</f>
        <v>46.5</v>
      </c>
      <c r="F37" s="516">
        <f>VLOOKUP($A37,T16Percentage,$Q$1+'SQL 15 '!G$4,0)</f>
        <v>91.6</v>
      </c>
      <c r="G37" s="516">
        <f>VLOOKUP($A37,T16Percentage,$Q$1+'SQL 15 '!H$4,0)</f>
        <v>87.3</v>
      </c>
      <c r="H37" s="516">
        <f>VLOOKUP($A37,T16Percentage,$Q$1+'SQL 15 '!I$4,0)</f>
        <v>98</v>
      </c>
      <c r="I37" s="516">
        <f>VLOOKUP($A37,T16Percentage,$Q$1+'SQL 15 '!J$4,0)</f>
        <v>282.8</v>
      </c>
      <c r="J37" s="516">
        <f>VLOOKUP($A37,T16Percentage,$Q$1+'SQL 15 '!K$4,0)</f>
        <v>315.2</v>
      </c>
      <c r="K37" s="516">
        <f>VLOOKUP($A37,T16Percentage,$Q$1+'SQL 15 '!L$4,0)</f>
        <v>92.8</v>
      </c>
      <c r="L37" s="516">
        <f>VLOOKUP($A37,T16Percentage,$Q$1+'SQL 15 '!M$4,0)</f>
        <v>49.8</v>
      </c>
    </row>
    <row r="38" spans="1:12" ht="11.25" customHeight="1" x14ac:dyDescent="0.2">
      <c r="A38" s="141" t="s">
        <v>184</v>
      </c>
      <c r="B38" s="144" t="s">
        <v>185</v>
      </c>
      <c r="C38" s="467">
        <f>VLOOKUP($A38,T16Percentage,$Q$1+'SQL 15 '!D$4,0)</f>
        <v>3318</v>
      </c>
      <c r="D38" s="516">
        <f>VLOOKUP($A38,T16Percentage,$Q$1+'SQL 15 '!E$4,0)</f>
        <v>68.400000000000006</v>
      </c>
      <c r="E38" s="516">
        <f>VLOOKUP($A38,T16Percentage,$Q$1+'SQL 15 '!F$4,0)</f>
        <v>54.3</v>
      </c>
      <c r="F38" s="516">
        <f>VLOOKUP($A38,T16Percentage,$Q$1+'SQL 15 '!G$4,0)</f>
        <v>94.3</v>
      </c>
      <c r="G38" s="516">
        <f>VLOOKUP($A38,T16Percentage,$Q$1+'SQL 15 '!H$4,0)</f>
        <v>92.1</v>
      </c>
      <c r="H38" s="516">
        <f>VLOOKUP($A38,T16Percentage,$Q$1+'SQL 15 '!I$4,0)</f>
        <v>98.4</v>
      </c>
      <c r="I38" s="516">
        <f>VLOOKUP($A38,T16Percentage,$Q$1+'SQL 15 '!J$4,0)</f>
        <v>313.60000000000002</v>
      </c>
      <c r="J38" s="516">
        <f>VLOOKUP($A38,T16Percentage,$Q$1+'SQL 15 '!K$4,0)</f>
        <v>361.4</v>
      </c>
      <c r="K38" s="516">
        <f>VLOOKUP($A38,T16Percentage,$Q$1+'SQL 15 '!L$4,0)</f>
        <v>95.8</v>
      </c>
      <c r="L38" s="516">
        <f>VLOOKUP($A38,T16Percentage,$Q$1+'SQL 15 '!M$4,0)</f>
        <v>55.4</v>
      </c>
    </row>
    <row r="39" spans="1:12" ht="11.25" customHeight="1" x14ac:dyDescent="0.2">
      <c r="A39" s="141" t="s">
        <v>186</v>
      </c>
      <c r="B39" s="144" t="s">
        <v>187</v>
      </c>
      <c r="C39" s="467">
        <f>VLOOKUP($A39,T16Percentage,$Q$1+'SQL 15 '!D$4,0)</f>
        <v>1818</v>
      </c>
      <c r="D39" s="516">
        <f>VLOOKUP($A39,T16Percentage,$Q$1+'SQL 15 '!E$4,0)</f>
        <v>65.099999999999994</v>
      </c>
      <c r="E39" s="516">
        <f>VLOOKUP($A39,T16Percentage,$Q$1+'SQL 15 '!F$4,0)</f>
        <v>54.6</v>
      </c>
      <c r="F39" s="516">
        <f>VLOOKUP($A39,T16Percentage,$Q$1+'SQL 15 '!G$4,0)</f>
        <v>92.2</v>
      </c>
      <c r="G39" s="516">
        <f>VLOOKUP($A39,T16Percentage,$Q$1+'SQL 15 '!H$4,0)</f>
        <v>90.2</v>
      </c>
      <c r="H39" s="516">
        <f>VLOOKUP($A39,T16Percentage,$Q$1+'SQL 15 '!I$4,0)</f>
        <v>98.1</v>
      </c>
      <c r="I39" s="516">
        <f>VLOOKUP($A39,T16Percentage,$Q$1+'SQL 15 '!J$4,0)</f>
        <v>304.10000000000002</v>
      </c>
      <c r="J39" s="516">
        <f>VLOOKUP($A39,T16Percentage,$Q$1+'SQL 15 '!K$4,0)</f>
        <v>348.4</v>
      </c>
      <c r="K39" s="516">
        <f>VLOOKUP($A39,T16Percentage,$Q$1+'SQL 15 '!L$4,0)</f>
        <v>96.8</v>
      </c>
      <c r="L39" s="516">
        <f>VLOOKUP($A39,T16Percentage,$Q$1+'SQL 15 '!M$4,0)</f>
        <v>56.8</v>
      </c>
    </row>
    <row r="40" spans="1:12" ht="11.25" customHeight="1" x14ac:dyDescent="0.2">
      <c r="A40" s="141" t="s">
        <v>188</v>
      </c>
      <c r="B40" s="144" t="s">
        <v>189</v>
      </c>
      <c r="C40" s="467">
        <f>VLOOKUP($A40,T16Percentage,$Q$1+'SQL 15 '!D$4,0)</f>
        <v>2862</v>
      </c>
      <c r="D40" s="516">
        <f>VLOOKUP($A40,T16Percentage,$Q$1+'SQL 15 '!E$4,0)</f>
        <v>69.099999999999994</v>
      </c>
      <c r="E40" s="516">
        <f>VLOOKUP($A40,T16Percentage,$Q$1+'SQL 15 '!F$4,0)</f>
        <v>57.5</v>
      </c>
      <c r="F40" s="516">
        <f>VLOOKUP($A40,T16Percentage,$Q$1+'SQL 15 '!G$4,0)</f>
        <v>92.6</v>
      </c>
      <c r="G40" s="516">
        <f>VLOOKUP($A40,T16Percentage,$Q$1+'SQL 15 '!H$4,0)</f>
        <v>89.3</v>
      </c>
      <c r="H40" s="516">
        <f>VLOOKUP($A40,T16Percentage,$Q$1+'SQL 15 '!I$4,0)</f>
        <v>98.3</v>
      </c>
      <c r="I40" s="516">
        <f>VLOOKUP($A40,T16Percentage,$Q$1+'SQL 15 '!J$4,0)</f>
        <v>315.89999999999998</v>
      </c>
      <c r="J40" s="516">
        <f>VLOOKUP($A40,T16Percentage,$Q$1+'SQL 15 '!K$4,0)</f>
        <v>375.7</v>
      </c>
      <c r="K40" s="516">
        <f>VLOOKUP($A40,T16Percentage,$Q$1+'SQL 15 '!L$4,0)</f>
        <v>94.8</v>
      </c>
      <c r="L40" s="516">
        <f>VLOOKUP($A40,T16Percentage,$Q$1+'SQL 15 '!M$4,0)</f>
        <v>58.5</v>
      </c>
    </row>
    <row r="41" spans="1:12" ht="11.25" customHeight="1" x14ac:dyDescent="0.2">
      <c r="A41" s="141" t="s">
        <v>190</v>
      </c>
      <c r="B41" s="144" t="s">
        <v>191</v>
      </c>
      <c r="C41" s="467">
        <f>VLOOKUP($A41,T16Percentage,$Q$1+'SQL 15 '!D$4,0)</f>
        <v>2698</v>
      </c>
      <c r="D41" s="516">
        <f>VLOOKUP($A41,T16Percentage,$Q$1+'SQL 15 '!E$4,0)</f>
        <v>62.1</v>
      </c>
      <c r="E41" s="516">
        <f>VLOOKUP($A41,T16Percentage,$Q$1+'SQL 15 '!F$4,0)</f>
        <v>53.2</v>
      </c>
      <c r="F41" s="516">
        <f>VLOOKUP($A41,T16Percentage,$Q$1+'SQL 15 '!G$4,0)</f>
        <v>94</v>
      </c>
      <c r="G41" s="516">
        <f>VLOOKUP($A41,T16Percentage,$Q$1+'SQL 15 '!H$4,0)</f>
        <v>92.8</v>
      </c>
      <c r="H41" s="516">
        <f>VLOOKUP($A41,T16Percentage,$Q$1+'SQL 15 '!I$4,0)</f>
        <v>98.2</v>
      </c>
      <c r="I41" s="516">
        <f>VLOOKUP($A41,T16Percentage,$Q$1+'SQL 15 '!J$4,0)</f>
        <v>301.8</v>
      </c>
      <c r="J41" s="516">
        <f>VLOOKUP($A41,T16Percentage,$Q$1+'SQL 15 '!K$4,0)</f>
        <v>350.9</v>
      </c>
      <c r="K41" s="516">
        <f>VLOOKUP($A41,T16Percentage,$Q$1+'SQL 15 '!L$4,0)</f>
        <v>96.3</v>
      </c>
      <c r="L41" s="516">
        <f>VLOOKUP($A41,T16Percentage,$Q$1+'SQL 15 '!M$4,0)</f>
        <v>55.9</v>
      </c>
    </row>
    <row r="42" spans="1:12" ht="11.25" customHeight="1" x14ac:dyDescent="0.2">
      <c r="A42" s="141" t="s">
        <v>192</v>
      </c>
      <c r="B42" s="144" t="s">
        <v>193</v>
      </c>
      <c r="C42" s="467">
        <f>VLOOKUP($A42,T16Percentage,$Q$1+'SQL 15 '!D$4,0)</f>
        <v>2924</v>
      </c>
      <c r="D42" s="516">
        <f>VLOOKUP($A42,T16Percentage,$Q$1+'SQL 15 '!E$4,0)</f>
        <v>79.2</v>
      </c>
      <c r="E42" s="516">
        <f>VLOOKUP($A42,T16Percentage,$Q$1+'SQL 15 '!F$4,0)</f>
        <v>71.400000000000006</v>
      </c>
      <c r="F42" s="516">
        <f>VLOOKUP($A42,T16Percentage,$Q$1+'SQL 15 '!G$4,0)</f>
        <v>96.7</v>
      </c>
      <c r="G42" s="516">
        <f>VLOOKUP($A42,T16Percentage,$Q$1+'SQL 15 '!H$4,0)</f>
        <v>95.5</v>
      </c>
      <c r="H42" s="516">
        <f>VLOOKUP($A42,T16Percentage,$Q$1+'SQL 15 '!I$4,0)</f>
        <v>99.1</v>
      </c>
      <c r="I42" s="516">
        <f>VLOOKUP($A42,T16Percentage,$Q$1+'SQL 15 '!J$4,0)</f>
        <v>349.3</v>
      </c>
      <c r="J42" s="516">
        <f>VLOOKUP($A42,T16Percentage,$Q$1+'SQL 15 '!K$4,0)</f>
        <v>424.2</v>
      </c>
      <c r="K42" s="516">
        <f>VLOOKUP($A42,T16Percentage,$Q$1+'SQL 15 '!L$4,0)</f>
        <v>98.1</v>
      </c>
      <c r="L42" s="516">
        <f>VLOOKUP($A42,T16Percentage,$Q$1+'SQL 15 '!M$4,0)</f>
        <v>72.7</v>
      </c>
    </row>
    <row r="43" spans="1:12" ht="11.25" customHeight="1" x14ac:dyDescent="0.2">
      <c r="A43" s="141" t="s">
        <v>194</v>
      </c>
      <c r="B43" s="144" t="s">
        <v>195</v>
      </c>
      <c r="C43" s="467">
        <f>VLOOKUP($A43,T16Percentage,$Q$1+'SQL 15 '!D$4,0)</f>
        <v>2405</v>
      </c>
      <c r="D43" s="516">
        <f>VLOOKUP($A43,T16Percentage,$Q$1+'SQL 15 '!E$4,0)</f>
        <v>65.599999999999994</v>
      </c>
      <c r="E43" s="516">
        <f>VLOOKUP($A43,T16Percentage,$Q$1+'SQL 15 '!F$4,0)</f>
        <v>54.9</v>
      </c>
      <c r="F43" s="516">
        <f>VLOOKUP($A43,T16Percentage,$Q$1+'SQL 15 '!G$4,0)</f>
        <v>94.1</v>
      </c>
      <c r="G43" s="516">
        <f>VLOOKUP($A43,T16Percentage,$Q$1+'SQL 15 '!H$4,0)</f>
        <v>92.2</v>
      </c>
      <c r="H43" s="516">
        <f>VLOOKUP($A43,T16Percentage,$Q$1+'SQL 15 '!I$4,0)</f>
        <v>99</v>
      </c>
      <c r="I43" s="516">
        <f>VLOOKUP($A43,T16Percentage,$Q$1+'SQL 15 '!J$4,0)</f>
        <v>313.5</v>
      </c>
      <c r="J43" s="516">
        <f>VLOOKUP($A43,T16Percentage,$Q$1+'SQL 15 '!K$4,0)</f>
        <v>358.8</v>
      </c>
      <c r="K43" s="516">
        <f>VLOOKUP($A43,T16Percentage,$Q$1+'SQL 15 '!L$4,0)</f>
        <v>96.9</v>
      </c>
      <c r="L43" s="516">
        <f>VLOOKUP($A43,T16Percentage,$Q$1+'SQL 15 '!M$4,0)</f>
        <v>57.1</v>
      </c>
    </row>
    <row r="44" spans="1:12" ht="11.25" customHeight="1" x14ac:dyDescent="0.2">
      <c r="A44" s="141" t="s">
        <v>196</v>
      </c>
      <c r="B44" s="144" t="s">
        <v>197</v>
      </c>
      <c r="C44" s="467">
        <f>VLOOKUP($A44,T16Percentage,$Q$1+'SQL 15 '!D$4,0)</f>
        <v>3556</v>
      </c>
      <c r="D44" s="516">
        <f>VLOOKUP($A44,T16Percentage,$Q$1+'SQL 15 '!E$4,0)</f>
        <v>66.599999999999994</v>
      </c>
      <c r="E44" s="516">
        <f>VLOOKUP($A44,T16Percentage,$Q$1+'SQL 15 '!F$4,0)</f>
        <v>57.3</v>
      </c>
      <c r="F44" s="516">
        <f>VLOOKUP($A44,T16Percentage,$Q$1+'SQL 15 '!G$4,0)</f>
        <v>94.7</v>
      </c>
      <c r="G44" s="516">
        <f>VLOOKUP($A44,T16Percentage,$Q$1+'SQL 15 '!H$4,0)</f>
        <v>92.6</v>
      </c>
      <c r="H44" s="516">
        <f>VLOOKUP($A44,T16Percentage,$Q$1+'SQL 15 '!I$4,0)</f>
        <v>99</v>
      </c>
      <c r="I44" s="516">
        <f>VLOOKUP($A44,T16Percentage,$Q$1+'SQL 15 '!J$4,0)</f>
        <v>310.10000000000002</v>
      </c>
      <c r="J44" s="516">
        <f>VLOOKUP($A44,T16Percentage,$Q$1+'SQL 15 '!K$4,0)</f>
        <v>363.6</v>
      </c>
      <c r="K44" s="516">
        <f>VLOOKUP($A44,T16Percentage,$Q$1+'SQL 15 '!L$4,0)</f>
        <v>97.9</v>
      </c>
      <c r="L44" s="516">
        <f>VLOOKUP($A44,T16Percentage,$Q$1+'SQL 15 '!M$4,0)</f>
        <v>59.5</v>
      </c>
    </row>
    <row r="45" spans="1:12" ht="11.25" customHeight="1" x14ac:dyDescent="0.2">
      <c r="A45" s="141" t="s">
        <v>198</v>
      </c>
      <c r="B45" s="144" t="s">
        <v>199</v>
      </c>
      <c r="C45" s="467">
        <f>VLOOKUP($A45,T16Percentage,$Q$1+'SQL 15 '!D$4,0)</f>
        <v>3583</v>
      </c>
      <c r="D45" s="516">
        <f>VLOOKUP($A45,T16Percentage,$Q$1+'SQL 15 '!E$4,0)</f>
        <v>68.7</v>
      </c>
      <c r="E45" s="516">
        <f>VLOOKUP($A45,T16Percentage,$Q$1+'SQL 15 '!F$4,0)</f>
        <v>59.4</v>
      </c>
      <c r="F45" s="516">
        <f>VLOOKUP($A45,T16Percentage,$Q$1+'SQL 15 '!G$4,0)</f>
        <v>92.7</v>
      </c>
      <c r="G45" s="516">
        <f>VLOOKUP($A45,T16Percentage,$Q$1+'SQL 15 '!H$4,0)</f>
        <v>91.9</v>
      </c>
      <c r="H45" s="516">
        <f>VLOOKUP($A45,T16Percentage,$Q$1+'SQL 15 '!I$4,0)</f>
        <v>98.8</v>
      </c>
      <c r="I45" s="516">
        <f>VLOOKUP($A45,T16Percentage,$Q$1+'SQL 15 '!J$4,0)</f>
        <v>319.3</v>
      </c>
      <c r="J45" s="516">
        <f>VLOOKUP($A45,T16Percentage,$Q$1+'SQL 15 '!K$4,0)</f>
        <v>376.2</v>
      </c>
      <c r="K45" s="516">
        <f>VLOOKUP($A45,T16Percentage,$Q$1+'SQL 15 '!L$4,0)</f>
        <v>97.4</v>
      </c>
      <c r="L45" s="516">
        <f>VLOOKUP($A45,T16Percentage,$Q$1+'SQL 15 '!M$4,0)</f>
        <v>61.4</v>
      </c>
    </row>
    <row r="46" spans="1:12" s="32" customFormat="1" ht="11.25" customHeight="1" x14ac:dyDescent="0.2">
      <c r="C46" s="517"/>
      <c r="D46" s="517"/>
      <c r="E46" s="517"/>
      <c r="F46" s="517"/>
      <c r="G46" s="517"/>
      <c r="H46" s="517"/>
      <c r="I46" s="517"/>
      <c r="J46" s="517"/>
      <c r="K46" s="517"/>
      <c r="L46" s="517"/>
    </row>
    <row r="47" spans="1:12" s="73" customFormat="1" ht="11.25" customHeight="1" x14ac:dyDescent="0.2">
      <c r="A47" s="72" t="s">
        <v>568</v>
      </c>
      <c r="B47" s="73" t="s">
        <v>200</v>
      </c>
      <c r="C47" s="514">
        <f>VLOOKUP($A47,T16Percentage,$Q$1+'SQL 15 '!D$4,0)</f>
        <v>57215</v>
      </c>
      <c r="D47" s="515">
        <f>VLOOKUP($A47,T16Percentage,$Q$1+'SQL 15 '!E$4,0)</f>
        <v>62.2</v>
      </c>
      <c r="E47" s="515">
        <f>VLOOKUP($A47,T16Percentage,$Q$1+'SQL 15 '!F$4,0)</f>
        <v>53.1</v>
      </c>
      <c r="F47" s="515">
        <f>VLOOKUP($A47,T16Percentage,$Q$1+'SQL 15 '!G$4,0)</f>
        <v>92.4</v>
      </c>
      <c r="G47" s="515">
        <f>VLOOKUP($A47,T16Percentage,$Q$1+'SQL 15 '!H$4,0)</f>
        <v>89.5</v>
      </c>
      <c r="H47" s="515">
        <f>VLOOKUP($A47,T16Percentage,$Q$1+'SQL 15 '!I$4,0)</f>
        <v>98.2</v>
      </c>
      <c r="I47" s="515">
        <f>VLOOKUP($A47,T16Percentage,$Q$1+'SQL 15 '!J$4,0)</f>
        <v>301</v>
      </c>
      <c r="J47" s="515">
        <f>VLOOKUP($A47,T16Percentage,$Q$1+'SQL 15 '!K$4,0)</f>
        <v>353.1</v>
      </c>
      <c r="K47" s="515">
        <f>VLOOKUP($A47,T16Percentage,$Q$1+'SQL 15 '!L$4,0)</f>
        <v>95.3</v>
      </c>
      <c r="L47" s="515">
        <f>VLOOKUP($A47,T16Percentage,$Q$1+'SQL 15 '!M$4,0)</f>
        <v>55.5</v>
      </c>
    </row>
    <row r="48" spans="1:12" ht="11.25" customHeight="1" x14ac:dyDescent="0.2">
      <c r="A48" s="141" t="s">
        <v>201</v>
      </c>
      <c r="B48" s="144" t="s">
        <v>202</v>
      </c>
      <c r="C48" s="467">
        <f>VLOOKUP($A48,T16Percentage,$Q$1+'SQL 15 '!D$4,0)</f>
        <v>2385</v>
      </c>
      <c r="D48" s="516">
        <f>VLOOKUP($A48,T16Percentage,$Q$1+'SQL 15 '!E$4,0)</f>
        <v>54.8</v>
      </c>
      <c r="E48" s="516">
        <f>VLOOKUP($A48,T16Percentage,$Q$1+'SQL 15 '!F$4,0)</f>
        <v>45.7</v>
      </c>
      <c r="F48" s="516">
        <f>VLOOKUP($A48,T16Percentage,$Q$1+'SQL 15 '!G$4,0)</f>
        <v>90.9</v>
      </c>
      <c r="G48" s="516">
        <f>VLOOKUP($A48,T16Percentage,$Q$1+'SQL 15 '!H$4,0)</f>
        <v>85.2</v>
      </c>
      <c r="H48" s="516">
        <f>VLOOKUP($A48,T16Percentage,$Q$1+'SQL 15 '!I$4,0)</f>
        <v>98.2</v>
      </c>
      <c r="I48" s="516">
        <f>VLOOKUP($A48,T16Percentage,$Q$1+'SQL 15 '!J$4,0)</f>
        <v>284.7</v>
      </c>
      <c r="J48" s="516">
        <f>VLOOKUP($A48,T16Percentage,$Q$1+'SQL 15 '!K$4,0)</f>
        <v>333.5</v>
      </c>
      <c r="K48" s="516">
        <f>VLOOKUP($A48,T16Percentage,$Q$1+'SQL 15 '!L$4,0)</f>
        <v>93.5</v>
      </c>
      <c r="L48" s="516">
        <f>VLOOKUP($A48,T16Percentage,$Q$1+'SQL 15 '!M$4,0)</f>
        <v>47.7</v>
      </c>
    </row>
    <row r="49" spans="1:12" ht="11.25" customHeight="1" x14ac:dyDescent="0.2">
      <c r="A49" s="141" t="s">
        <v>203</v>
      </c>
      <c r="B49" s="144" t="s">
        <v>204</v>
      </c>
      <c r="C49" s="467">
        <f>VLOOKUP($A49,T16Percentage,$Q$1+'SQL 15 '!D$4,0)</f>
        <v>5797</v>
      </c>
      <c r="D49" s="516">
        <f>VLOOKUP($A49,T16Percentage,$Q$1+'SQL 15 '!E$4,0)</f>
        <v>54.4</v>
      </c>
      <c r="E49" s="516">
        <f>VLOOKUP($A49,T16Percentage,$Q$1+'SQL 15 '!F$4,0)</f>
        <v>43.4</v>
      </c>
      <c r="F49" s="516">
        <f>VLOOKUP($A49,T16Percentage,$Q$1+'SQL 15 '!G$4,0)</f>
        <v>89.7</v>
      </c>
      <c r="G49" s="516">
        <f>VLOOKUP($A49,T16Percentage,$Q$1+'SQL 15 '!H$4,0)</f>
        <v>85.5</v>
      </c>
      <c r="H49" s="516">
        <f>VLOOKUP($A49,T16Percentage,$Q$1+'SQL 15 '!I$4,0)</f>
        <v>97.9</v>
      </c>
      <c r="I49" s="516">
        <f>VLOOKUP($A49,T16Percentage,$Q$1+'SQL 15 '!J$4,0)</f>
        <v>284.7</v>
      </c>
      <c r="J49" s="516">
        <f>VLOOKUP($A49,T16Percentage,$Q$1+'SQL 15 '!K$4,0)</f>
        <v>327</v>
      </c>
      <c r="K49" s="516">
        <f>VLOOKUP($A49,T16Percentage,$Q$1+'SQL 15 '!L$4,0)</f>
        <v>93.7</v>
      </c>
      <c r="L49" s="516">
        <f>VLOOKUP($A49,T16Percentage,$Q$1+'SQL 15 '!M$4,0)</f>
        <v>46</v>
      </c>
    </row>
    <row r="50" spans="1:12" ht="11.25" customHeight="1" x14ac:dyDescent="0.2">
      <c r="A50" s="141" t="s">
        <v>205</v>
      </c>
      <c r="B50" s="144" t="s">
        <v>206</v>
      </c>
      <c r="C50" s="467">
        <f>VLOOKUP($A50,T16Percentage,$Q$1+'SQL 15 '!D$4,0)</f>
        <v>2587</v>
      </c>
      <c r="D50" s="516">
        <f>VLOOKUP($A50,T16Percentage,$Q$1+'SQL 15 '!E$4,0)</f>
        <v>70.5</v>
      </c>
      <c r="E50" s="516">
        <f>VLOOKUP($A50,T16Percentage,$Q$1+'SQL 15 '!F$4,0)</f>
        <v>59.4</v>
      </c>
      <c r="F50" s="516">
        <f>VLOOKUP($A50,T16Percentage,$Q$1+'SQL 15 '!G$4,0)</f>
        <v>95.6</v>
      </c>
      <c r="G50" s="516">
        <f>VLOOKUP($A50,T16Percentage,$Q$1+'SQL 15 '!H$4,0)</f>
        <v>93.2</v>
      </c>
      <c r="H50" s="516">
        <f>VLOOKUP($A50,T16Percentage,$Q$1+'SQL 15 '!I$4,0)</f>
        <v>98.9</v>
      </c>
      <c r="I50" s="516">
        <f>VLOOKUP($A50,T16Percentage,$Q$1+'SQL 15 '!J$4,0)</f>
        <v>323.2</v>
      </c>
      <c r="J50" s="516">
        <f>VLOOKUP($A50,T16Percentage,$Q$1+'SQL 15 '!K$4,0)</f>
        <v>390.4</v>
      </c>
      <c r="K50" s="516">
        <f>VLOOKUP($A50,T16Percentage,$Q$1+'SQL 15 '!L$4,0)</f>
        <v>97.4</v>
      </c>
      <c r="L50" s="516">
        <f>VLOOKUP($A50,T16Percentage,$Q$1+'SQL 15 '!M$4,0)</f>
        <v>60.6</v>
      </c>
    </row>
    <row r="51" spans="1:12" ht="11.25" customHeight="1" x14ac:dyDescent="0.2">
      <c r="A51" s="141" t="s">
        <v>207</v>
      </c>
      <c r="B51" s="144" t="s">
        <v>208</v>
      </c>
      <c r="C51" s="467">
        <f>VLOOKUP($A51,T16Percentage,$Q$1+'SQL 15 '!D$4,0)</f>
        <v>3367</v>
      </c>
      <c r="D51" s="516">
        <f>VLOOKUP($A51,T16Percentage,$Q$1+'SQL 15 '!E$4,0)</f>
        <v>57.7</v>
      </c>
      <c r="E51" s="516">
        <f>VLOOKUP($A51,T16Percentage,$Q$1+'SQL 15 '!F$4,0)</f>
        <v>48.5</v>
      </c>
      <c r="F51" s="516">
        <f>VLOOKUP($A51,T16Percentage,$Q$1+'SQL 15 '!G$4,0)</f>
        <v>92.2</v>
      </c>
      <c r="G51" s="516">
        <f>VLOOKUP($A51,T16Percentage,$Q$1+'SQL 15 '!H$4,0)</f>
        <v>88.9</v>
      </c>
      <c r="H51" s="516">
        <f>VLOOKUP($A51,T16Percentage,$Q$1+'SQL 15 '!I$4,0)</f>
        <v>97.8</v>
      </c>
      <c r="I51" s="516">
        <f>VLOOKUP($A51,T16Percentage,$Q$1+'SQL 15 '!J$4,0)</f>
        <v>290.5</v>
      </c>
      <c r="J51" s="516">
        <f>VLOOKUP($A51,T16Percentage,$Q$1+'SQL 15 '!K$4,0)</f>
        <v>334.3</v>
      </c>
      <c r="K51" s="516">
        <f>VLOOKUP($A51,T16Percentage,$Q$1+'SQL 15 '!L$4,0)</f>
        <v>94.1</v>
      </c>
      <c r="L51" s="516">
        <f>VLOOKUP($A51,T16Percentage,$Q$1+'SQL 15 '!M$4,0)</f>
        <v>52</v>
      </c>
    </row>
    <row r="52" spans="1:12" ht="11.25" customHeight="1" x14ac:dyDescent="0.2">
      <c r="A52" s="141" t="s">
        <v>209</v>
      </c>
      <c r="B52" s="144" t="s">
        <v>210</v>
      </c>
      <c r="C52" s="467">
        <f>VLOOKUP($A52,T16Percentage,$Q$1+'SQL 15 '!D$4,0)</f>
        <v>3760</v>
      </c>
      <c r="D52" s="516">
        <f>VLOOKUP($A52,T16Percentage,$Q$1+'SQL 15 '!E$4,0)</f>
        <v>66.3</v>
      </c>
      <c r="E52" s="516">
        <f>VLOOKUP($A52,T16Percentage,$Q$1+'SQL 15 '!F$4,0)</f>
        <v>57.3</v>
      </c>
      <c r="F52" s="516">
        <f>VLOOKUP($A52,T16Percentage,$Q$1+'SQL 15 '!G$4,0)</f>
        <v>93.8</v>
      </c>
      <c r="G52" s="516">
        <f>VLOOKUP($A52,T16Percentage,$Q$1+'SQL 15 '!H$4,0)</f>
        <v>92.6</v>
      </c>
      <c r="H52" s="516">
        <f>VLOOKUP($A52,T16Percentage,$Q$1+'SQL 15 '!I$4,0)</f>
        <v>99.1</v>
      </c>
      <c r="I52" s="516">
        <f>VLOOKUP($A52,T16Percentage,$Q$1+'SQL 15 '!J$4,0)</f>
        <v>311.39999999999998</v>
      </c>
      <c r="J52" s="516">
        <f>VLOOKUP($A52,T16Percentage,$Q$1+'SQL 15 '!K$4,0)</f>
        <v>364</v>
      </c>
      <c r="K52" s="516">
        <f>VLOOKUP($A52,T16Percentage,$Q$1+'SQL 15 '!L$4,0)</f>
        <v>97.3</v>
      </c>
      <c r="L52" s="516">
        <f>VLOOKUP($A52,T16Percentage,$Q$1+'SQL 15 '!M$4,0)</f>
        <v>60.1</v>
      </c>
    </row>
    <row r="53" spans="1:12" ht="11.25" customHeight="1" x14ac:dyDescent="0.2">
      <c r="A53" s="141" t="s">
        <v>211</v>
      </c>
      <c r="B53" s="144" t="s">
        <v>212</v>
      </c>
      <c r="C53" s="467">
        <f>VLOOKUP($A53,T16Percentage,$Q$1+'SQL 15 '!D$4,0)</f>
        <v>2575</v>
      </c>
      <c r="D53" s="516">
        <f>VLOOKUP($A53,T16Percentage,$Q$1+'SQL 15 '!E$4,0)</f>
        <v>51.8</v>
      </c>
      <c r="E53" s="516">
        <f>VLOOKUP($A53,T16Percentage,$Q$1+'SQL 15 '!F$4,0)</f>
        <v>43.9</v>
      </c>
      <c r="F53" s="516">
        <f>VLOOKUP($A53,T16Percentage,$Q$1+'SQL 15 '!G$4,0)</f>
        <v>90.2</v>
      </c>
      <c r="G53" s="516">
        <f>VLOOKUP($A53,T16Percentage,$Q$1+'SQL 15 '!H$4,0)</f>
        <v>86</v>
      </c>
      <c r="H53" s="516">
        <f>VLOOKUP($A53,T16Percentage,$Q$1+'SQL 15 '!I$4,0)</f>
        <v>97.4</v>
      </c>
      <c r="I53" s="516">
        <f>VLOOKUP($A53,T16Percentage,$Q$1+'SQL 15 '!J$4,0)</f>
        <v>277.2</v>
      </c>
      <c r="J53" s="516">
        <f>VLOOKUP($A53,T16Percentage,$Q$1+'SQL 15 '!K$4,0)</f>
        <v>314.39999999999998</v>
      </c>
      <c r="K53" s="516">
        <f>VLOOKUP($A53,T16Percentage,$Q$1+'SQL 15 '!L$4,0)</f>
        <v>93.6</v>
      </c>
      <c r="L53" s="516">
        <f>VLOOKUP($A53,T16Percentage,$Q$1+'SQL 15 '!M$4,0)</f>
        <v>47.2</v>
      </c>
    </row>
    <row r="54" spans="1:12" ht="11.25" customHeight="1" x14ac:dyDescent="0.2">
      <c r="A54" s="141" t="s">
        <v>213</v>
      </c>
      <c r="B54" s="144" t="s">
        <v>214</v>
      </c>
      <c r="C54" s="467">
        <f>VLOOKUP($A54,T16Percentage,$Q$1+'SQL 15 '!D$4,0)</f>
        <v>4666</v>
      </c>
      <c r="D54" s="516">
        <f>VLOOKUP($A54,T16Percentage,$Q$1+'SQL 15 '!E$4,0)</f>
        <v>65.3</v>
      </c>
      <c r="E54" s="516">
        <f>VLOOKUP($A54,T16Percentage,$Q$1+'SQL 15 '!F$4,0)</f>
        <v>55.1</v>
      </c>
      <c r="F54" s="516">
        <f>VLOOKUP($A54,T16Percentage,$Q$1+'SQL 15 '!G$4,0)</f>
        <v>95.8</v>
      </c>
      <c r="G54" s="516">
        <f>VLOOKUP($A54,T16Percentage,$Q$1+'SQL 15 '!H$4,0)</f>
        <v>92.7</v>
      </c>
      <c r="H54" s="516">
        <f>VLOOKUP($A54,T16Percentage,$Q$1+'SQL 15 '!I$4,0)</f>
        <v>99.1</v>
      </c>
      <c r="I54" s="516">
        <f>VLOOKUP($A54,T16Percentage,$Q$1+'SQL 15 '!J$4,0)</f>
        <v>311.7</v>
      </c>
      <c r="J54" s="516">
        <f>VLOOKUP($A54,T16Percentage,$Q$1+'SQL 15 '!K$4,0)</f>
        <v>372.3</v>
      </c>
      <c r="K54" s="516">
        <f>VLOOKUP($A54,T16Percentage,$Q$1+'SQL 15 '!L$4,0)</f>
        <v>96.8</v>
      </c>
      <c r="L54" s="516">
        <f>VLOOKUP($A54,T16Percentage,$Q$1+'SQL 15 '!M$4,0)</f>
        <v>57.4</v>
      </c>
    </row>
    <row r="55" spans="1:12" ht="11.25" customHeight="1" x14ac:dyDescent="0.2">
      <c r="A55" s="141" t="s">
        <v>215</v>
      </c>
      <c r="B55" s="144" t="s">
        <v>216</v>
      </c>
      <c r="C55" s="467">
        <f>VLOOKUP($A55,T16Percentage,$Q$1+'SQL 15 '!D$4,0)</f>
        <v>7715</v>
      </c>
      <c r="D55" s="516">
        <f>VLOOKUP($A55,T16Percentage,$Q$1+'SQL 15 '!E$4,0)</f>
        <v>59.9</v>
      </c>
      <c r="E55" s="516">
        <f>VLOOKUP($A55,T16Percentage,$Q$1+'SQL 15 '!F$4,0)</f>
        <v>50.2</v>
      </c>
      <c r="F55" s="516">
        <f>VLOOKUP($A55,T16Percentage,$Q$1+'SQL 15 '!G$4,0)</f>
        <v>90.3</v>
      </c>
      <c r="G55" s="516">
        <f>VLOOKUP($A55,T16Percentage,$Q$1+'SQL 15 '!H$4,0)</f>
        <v>85.8</v>
      </c>
      <c r="H55" s="516">
        <f>VLOOKUP($A55,T16Percentage,$Q$1+'SQL 15 '!I$4,0)</f>
        <v>97.7</v>
      </c>
      <c r="I55" s="516">
        <f>VLOOKUP($A55,T16Percentage,$Q$1+'SQL 15 '!J$4,0)</f>
        <v>295.5</v>
      </c>
      <c r="J55" s="516">
        <f>VLOOKUP($A55,T16Percentage,$Q$1+'SQL 15 '!K$4,0)</f>
        <v>342.4</v>
      </c>
      <c r="K55" s="516">
        <f>VLOOKUP($A55,T16Percentage,$Q$1+'SQL 15 '!L$4,0)</f>
        <v>93.3</v>
      </c>
      <c r="L55" s="516">
        <f>VLOOKUP($A55,T16Percentage,$Q$1+'SQL 15 '!M$4,0)</f>
        <v>52.6</v>
      </c>
    </row>
    <row r="56" spans="1:12" ht="11.25" customHeight="1" x14ac:dyDescent="0.2">
      <c r="A56" s="141" t="s">
        <v>217</v>
      </c>
      <c r="B56" s="144" t="s">
        <v>218</v>
      </c>
      <c r="C56" s="467">
        <f>VLOOKUP($A56,T16Percentage,$Q$1+'SQL 15 '!D$4,0)</f>
        <v>1742</v>
      </c>
      <c r="D56" s="516">
        <f>VLOOKUP($A56,T16Percentage,$Q$1+'SQL 15 '!E$4,0)</f>
        <v>61.2</v>
      </c>
      <c r="E56" s="516">
        <f>VLOOKUP($A56,T16Percentage,$Q$1+'SQL 15 '!F$4,0)</f>
        <v>54.7</v>
      </c>
      <c r="F56" s="516">
        <f>VLOOKUP($A56,T16Percentage,$Q$1+'SQL 15 '!G$4,0)</f>
        <v>91.8</v>
      </c>
      <c r="G56" s="516">
        <f>VLOOKUP($A56,T16Percentage,$Q$1+'SQL 15 '!H$4,0)</f>
        <v>90.4</v>
      </c>
      <c r="H56" s="516">
        <f>VLOOKUP($A56,T16Percentage,$Q$1+'SQL 15 '!I$4,0)</f>
        <v>97.1</v>
      </c>
      <c r="I56" s="516">
        <f>VLOOKUP($A56,T16Percentage,$Q$1+'SQL 15 '!J$4,0)</f>
        <v>290</v>
      </c>
      <c r="J56" s="516">
        <f>VLOOKUP($A56,T16Percentage,$Q$1+'SQL 15 '!K$4,0)</f>
        <v>335.1</v>
      </c>
      <c r="K56" s="516">
        <f>VLOOKUP($A56,T16Percentage,$Q$1+'SQL 15 '!L$4,0)</f>
        <v>95.1</v>
      </c>
      <c r="L56" s="516">
        <f>VLOOKUP($A56,T16Percentage,$Q$1+'SQL 15 '!M$4,0)</f>
        <v>58.2</v>
      </c>
    </row>
    <row r="57" spans="1:12" ht="11.25" customHeight="1" x14ac:dyDescent="0.2">
      <c r="A57" s="141" t="s">
        <v>219</v>
      </c>
      <c r="B57" s="144" t="s">
        <v>220</v>
      </c>
      <c r="C57" s="467">
        <f>VLOOKUP($A57,T16Percentage,$Q$1+'SQL 15 '!D$4,0)</f>
        <v>1878</v>
      </c>
      <c r="D57" s="516">
        <f>VLOOKUP($A57,T16Percentage,$Q$1+'SQL 15 '!E$4,0)</f>
        <v>60.9</v>
      </c>
      <c r="E57" s="516">
        <f>VLOOKUP($A57,T16Percentage,$Q$1+'SQL 15 '!F$4,0)</f>
        <v>54.1</v>
      </c>
      <c r="F57" s="516">
        <f>VLOOKUP($A57,T16Percentage,$Q$1+'SQL 15 '!G$4,0)</f>
        <v>90.2</v>
      </c>
      <c r="G57" s="516">
        <f>VLOOKUP($A57,T16Percentage,$Q$1+'SQL 15 '!H$4,0)</f>
        <v>89</v>
      </c>
      <c r="H57" s="516">
        <f>VLOOKUP($A57,T16Percentage,$Q$1+'SQL 15 '!I$4,0)</f>
        <v>98.1</v>
      </c>
      <c r="I57" s="516">
        <f>VLOOKUP($A57,T16Percentage,$Q$1+'SQL 15 '!J$4,0)</f>
        <v>292.60000000000002</v>
      </c>
      <c r="J57" s="516">
        <f>VLOOKUP($A57,T16Percentage,$Q$1+'SQL 15 '!K$4,0)</f>
        <v>341.3</v>
      </c>
      <c r="K57" s="516">
        <f>VLOOKUP($A57,T16Percentage,$Q$1+'SQL 15 '!L$4,0)</f>
        <v>96.5</v>
      </c>
      <c r="L57" s="516">
        <f>VLOOKUP($A57,T16Percentage,$Q$1+'SQL 15 '!M$4,0)</f>
        <v>56.7</v>
      </c>
    </row>
    <row r="58" spans="1:12" ht="11.25" customHeight="1" x14ac:dyDescent="0.2">
      <c r="A58" s="141" t="s">
        <v>221</v>
      </c>
      <c r="B58" s="144" t="s">
        <v>222</v>
      </c>
      <c r="C58" s="467">
        <f>VLOOKUP($A58,T16Percentage,$Q$1+'SQL 15 '!D$4,0)</f>
        <v>6550</v>
      </c>
      <c r="D58" s="516">
        <f>VLOOKUP($A58,T16Percentage,$Q$1+'SQL 15 '!E$4,0)</f>
        <v>69.099999999999994</v>
      </c>
      <c r="E58" s="516">
        <f>VLOOKUP($A58,T16Percentage,$Q$1+'SQL 15 '!F$4,0)</f>
        <v>60.1</v>
      </c>
      <c r="F58" s="516">
        <f>VLOOKUP($A58,T16Percentage,$Q$1+'SQL 15 '!G$4,0)</f>
        <v>95.5</v>
      </c>
      <c r="G58" s="516">
        <f>VLOOKUP($A58,T16Percentage,$Q$1+'SQL 15 '!H$4,0)</f>
        <v>92.5</v>
      </c>
      <c r="H58" s="516">
        <f>VLOOKUP($A58,T16Percentage,$Q$1+'SQL 15 '!I$4,0)</f>
        <v>98.6</v>
      </c>
      <c r="I58" s="516">
        <f>VLOOKUP($A58,T16Percentage,$Q$1+'SQL 15 '!J$4,0)</f>
        <v>323.89999999999998</v>
      </c>
      <c r="J58" s="516">
        <f>VLOOKUP($A58,T16Percentage,$Q$1+'SQL 15 '!K$4,0)</f>
        <v>393.7</v>
      </c>
      <c r="K58" s="516">
        <f>VLOOKUP($A58,T16Percentage,$Q$1+'SQL 15 '!L$4,0)</f>
        <v>95.3</v>
      </c>
      <c r="L58" s="516">
        <f>VLOOKUP($A58,T16Percentage,$Q$1+'SQL 15 '!M$4,0)</f>
        <v>61.9</v>
      </c>
    </row>
    <row r="59" spans="1:12" ht="11.25" customHeight="1" x14ac:dyDescent="0.2">
      <c r="A59" s="141" t="s">
        <v>223</v>
      </c>
      <c r="B59" s="144" t="s">
        <v>224</v>
      </c>
      <c r="C59" s="467">
        <f>VLOOKUP($A59,T16Percentage,$Q$1+'SQL 15 '!D$4,0)</f>
        <v>3380</v>
      </c>
      <c r="D59" s="516">
        <f>VLOOKUP($A59,T16Percentage,$Q$1+'SQL 15 '!E$4,0)</f>
        <v>64.400000000000006</v>
      </c>
      <c r="E59" s="516">
        <f>VLOOKUP($A59,T16Percentage,$Q$1+'SQL 15 '!F$4,0)</f>
        <v>56.8</v>
      </c>
      <c r="F59" s="516">
        <f>VLOOKUP($A59,T16Percentage,$Q$1+'SQL 15 '!G$4,0)</f>
        <v>92.7</v>
      </c>
      <c r="G59" s="516">
        <f>VLOOKUP($A59,T16Percentage,$Q$1+'SQL 15 '!H$4,0)</f>
        <v>90.6</v>
      </c>
      <c r="H59" s="516">
        <f>VLOOKUP($A59,T16Percentage,$Q$1+'SQL 15 '!I$4,0)</f>
        <v>98.8</v>
      </c>
      <c r="I59" s="516">
        <f>VLOOKUP($A59,T16Percentage,$Q$1+'SQL 15 '!J$4,0)</f>
        <v>298.10000000000002</v>
      </c>
      <c r="J59" s="516">
        <f>VLOOKUP($A59,T16Percentage,$Q$1+'SQL 15 '!K$4,0)</f>
        <v>345.3</v>
      </c>
      <c r="K59" s="516">
        <f>VLOOKUP($A59,T16Percentage,$Q$1+'SQL 15 '!L$4,0)</f>
        <v>96.2</v>
      </c>
      <c r="L59" s="516">
        <f>VLOOKUP($A59,T16Percentage,$Q$1+'SQL 15 '!M$4,0)</f>
        <v>60.2</v>
      </c>
    </row>
    <row r="60" spans="1:12" ht="11.25" customHeight="1" x14ac:dyDescent="0.2">
      <c r="A60" s="141" t="s">
        <v>225</v>
      </c>
      <c r="B60" s="144" t="s">
        <v>226</v>
      </c>
      <c r="C60" s="467">
        <f>VLOOKUP($A60,T16Percentage,$Q$1+'SQL 15 '!D$4,0)</f>
        <v>5445</v>
      </c>
      <c r="D60" s="516">
        <f>VLOOKUP($A60,T16Percentage,$Q$1+'SQL 15 '!E$4,0)</f>
        <v>61.1</v>
      </c>
      <c r="E60" s="516">
        <f>VLOOKUP($A60,T16Percentage,$Q$1+'SQL 15 '!F$4,0)</f>
        <v>53</v>
      </c>
      <c r="F60" s="516">
        <f>VLOOKUP($A60,T16Percentage,$Q$1+'SQL 15 '!G$4,0)</f>
        <v>90.5</v>
      </c>
      <c r="G60" s="516">
        <f>VLOOKUP($A60,T16Percentage,$Q$1+'SQL 15 '!H$4,0)</f>
        <v>88.5</v>
      </c>
      <c r="H60" s="516">
        <f>VLOOKUP($A60,T16Percentage,$Q$1+'SQL 15 '!I$4,0)</f>
        <v>97.6</v>
      </c>
      <c r="I60" s="516">
        <f>VLOOKUP($A60,T16Percentage,$Q$1+'SQL 15 '!J$4,0)</f>
        <v>296.10000000000002</v>
      </c>
      <c r="J60" s="516">
        <f>VLOOKUP($A60,T16Percentage,$Q$1+'SQL 15 '!K$4,0)</f>
        <v>345.3</v>
      </c>
      <c r="K60" s="516">
        <f>VLOOKUP($A60,T16Percentage,$Q$1+'SQL 15 '!L$4,0)</f>
        <v>95.6</v>
      </c>
      <c r="L60" s="516">
        <f>VLOOKUP($A60,T16Percentage,$Q$1+'SQL 15 '!M$4,0)</f>
        <v>55.5</v>
      </c>
    </row>
    <row r="61" spans="1:12" ht="11.25" customHeight="1" x14ac:dyDescent="0.2">
      <c r="A61" s="141" t="s">
        <v>227</v>
      </c>
      <c r="B61" s="144" t="s">
        <v>228</v>
      </c>
      <c r="C61" s="467">
        <f>VLOOKUP($A61,T16Percentage,$Q$1+'SQL 15 '!D$4,0)</f>
        <v>3671</v>
      </c>
      <c r="D61" s="516">
        <f>VLOOKUP($A61,T16Percentage,$Q$1+'SQL 15 '!E$4,0)</f>
        <v>64.7</v>
      </c>
      <c r="E61" s="516">
        <f>VLOOKUP($A61,T16Percentage,$Q$1+'SQL 15 '!F$4,0)</f>
        <v>56.9</v>
      </c>
      <c r="F61" s="516">
        <f>VLOOKUP($A61,T16Percentage,$Q$1+'SQL 15 '!G$4,0)</f>
        <v>93.1</v>
      </c>
      <c r="G61" s="516">
        <f>VLOOKUP($A61,T16Percentage,$Q$1+'SQL 15 '!H$4,0)</f>
        <v>92</v>
      </c>
      <c r="H61" s="516">
        <f>VLOOKUP($A61,T16Percentage,$Q$1+'SQL 15 '!I$4,0)</f>
        <v>98.6</v>
      </c>
      <c r="I61" s="516">
        <f>VLOOKUP($A61,T16Percentage,$Q$1+'SQL 15 '!J$4,0)</f>
        <v>301.5</v>
      </c>
      <c r="J61" s="516">
        <f>VLOOKUP($A61,T16Percentage,$Q$1+'SQL 15 '!K$4,0)</f>
        <v>352.4</v>
      </c>
      <c r="K61" s="516">
        <f>VLOOKUP($A61,T16Percentage,$Q$1+'SQL 15 '!L$4,0)</f>
        <v>98</v>
      </c>
      <c r="L61" s="516">
        <f>VLOOKUP($A61,T16Percentage,$Q$1+'SQL 15 '!M$4,0)</f>
        <v>59.2</v>
      </c>
    </row>
    <row r="62" spans="1:12" ht="11.25" customHeight="1" x14ac:dyDescent="0.2">
      <c r="A62" s="141" t="s">
        <v>229</v>
      </c>
      <c r="B62" s="144" t="s">
        <v>230</v>
      </c>
      <c r="C62" s="467">
        <f>VLOOKUP($A62,T16Percentage,$Q$1+'SQL 15 '!D$4,0)</f>
        <v>1697</v>
      </c>
      <c r="D62" s="516">
        <f>VLOOKUP($A62,T16Percentage,$Q$1+'SQL 15 '!E$4,0)</f>
        <v>72.7</v>
      </c>
      <c r="E62" s="516">
        <f>VLOOKUP($A62,T16Percentage,$Q$1+'SQL 15 '!F$4,0)</f>
        <v>61.8</v>
      </c>
      <c r="F62" s="516">
        <f>VLOOKUP($A62,T16Percentage,$Q$1+'SQL 15 '!G$4,0)</f>
        <v>95.3</v>
      </c>
      <c r="G62" s="516">
        <f>VLOOKUP($A62,T16Percentage,$Q$1+'SQL 15 '!H$4,0)</f>
        <v>94.3</v>
      </c>
      <c r="H62" s="516">
        <f>VLOOKUP($A62,T16Percentage,$Q$1+'SQL 15 '!I$4,0)</f>
        <v>98.4</v>
      </c>
      <c r="I62" s="516">
        <f>VLOOKUP($A62,T16Percentage,$Q$1+'SQL 15 '!J$4,0)</f>
        <v>326.2</v>
      </c>
      <c r="J62" s="516">
        <f>VLOOKUP($A62,T16Percentage,$Q$1+'SQL 15 '!K$4,0)</f>
        <v>397.8</v>
      </c>
      <c r="K62" s="516">
        <f>VLOOKUP($A62,T16Percentage,$Q$1+'SQL 15 '!L$4,0)</f>
        <v>97.4</v>
      </c>
      <c r="L62" s="516">
        <f>VLOOKUP($A62,T16Percentage,$Q$1+'SQL 15 '!M$4,0)</f>
        <v>62.5</v>
      </c>
    </row>
    <row r="63" spans="1:12" s="32" customFormat="1" ht="11.25" customHeight="1" x14ac:dyDescent="0.2">
      <c r="C63" s="517"/>
      <c r="D63" s="517"/>
      <c r="E63" s="517"/>
      <c r="F63" s="517"/>
      <c r="G63" s="517"/>
      <c r="H63" s="517"/>
      <c r="I63" s="517"/>
      <c r="J63" s="517"/>
      <c r="K63" s="517"/>
      <c r="L63" s="517"/>
    </row>
    <row r="64" spans="1:12" s="73" customFormat="1" ht="11.25" customHeight="1" x14ac:dyDescent="0.2">
      <c r="A64" s="72" t="s">
        <v>569</v>
      </c>
      <c r="B64" s="73" t="s">
        <v>231</v>
      </c>
      <c r="C64" s="514">
        <f>VLOOKUP($A64,T16Percentage,$Q$1+'SQL 15 '!D$4,0)</f>
        <v>49366</v>
      </c>
      <c r="D64" s="515">
        <f>VLOOKUP($A64,T16Percentage,$Q$1+'SQL 15 '!E$4,0)</f>
        <v>62.6</v>
      </c>
      <c r="E64" s="515">
        <f>VLOOKUP($A64,T16Percentage,$Q$1+'SQL 15 '!F$4,0)</f>
        <v>53.2</v>
      </c>
      <c r="F64" s="515">
        <f>VLOOKUP($A64,T16Percentage,$Q$1+'SQL 15 '!G$4,0)</f>
        <v>93.2</v>
      </c>
      <c r="G64" s="515">
        <f>VLOOKUP($A64,T16Percentage,$Q$1+'SQL 15 '!H$4,0)</f>
        <v>91</v>
      </c>
      <c r="H64" s="515">
        <f>VLOOKUP($A64,T16Percentage,$Q$1+'SQL 15 '!I$4,0)</f>
        <v>98.2</v>
      </c>
      <c r="I64" s="515">
        <f>VLOOKUP($A64,T16Percentage,$Q$1+'SQL 15 '!J$4,0)</f>
        <v>304.39999999999998</v>
      </c>
      <c r="J64" s="515">
        <f>VLOOKUP($A64,T16Percentage,$Q$1+'SQL 15 '!K$4,0)</f>
        <v>354.2</v>
      </c>
      <c r="K64" s="515">
        <f>VLOOKUP($A64,T16Percentage,$Q$1+'SQL 15 '!L$4,0)</f>
        <v>95.6</v>
      </c>
      <c r="L64" s="515">
        <f>VLOOKUP($A64,T16Percentage,$Q$1+'SQL 15 '!M$4,0)</f>
        <v>55.6</v>
      </c>
    </row>
    <row r="65" spans="1:12" ht="11.25" customHeight="1" x14ac:dyDescent="0.2">
      <c r="A65" s="141" t="s">
        <v>232</v>
      </c>
      <c r="B65" s="144" t="s">
        <v>233</v>
      </c>
      <c r="C65" s="467">
        <f>VLOOKUP($A65,T16Percentage,$Q$1+'SQL 15 '!D$4,0)</f>
        <v>2858</v>
      </c>
      <c r="D65" s="516">
        <f>VLOOKUP($A65,T16Percentage,$Q$1+'SQL 15 '!E$4,0)</f>
        <v>58.5</v>
      </c>
      <c r="E65" s="516">
        <f>VLOOKUP($A65,T16Percentage,$Q$1+'SQL 15 '!F$4,0)</f>
        <v>49</v>
      </c>
      <c r="F65" s="516">
        <f>VLOOKUP($A65,T16Percentage,$Q$1+'SQL 15 '!G$4,0)</f>
        <v>92.4</v>
      </c>
      <c r="G65" s="516">
        <f>VLOOKUP($A65,T16Percentage,$Q$1+'SQL 15 '!H$4,0)</f>
        <v>91</v>
      </c>
      <c r="H65" s="516">
        <f>VLOOKUP($A65,T16Percentage,$Q$1+'SQL 15 '!I$4,0)</f>
        <v>97.8</v>
      </c>
      <c r="I65" s="516">
        <f>VLOOKUP($A65,T16Percentage,$Q$1+'SQL 15 '!J$4,0)</f>
        <v>296.10000000000002</v>
      </c>
      <c r="J65" s="516">
        <f>VLOOKUP($A65,T16Percentage,$Q$1+'SQL 15 '!K$4,0)</f>
        <v>335.1</v>
      </c>
      <c r="K65" s="516">
        <f>VLOOKUP($A65,T16Percentage,$Q$1+'SQL 15 '!L$4,0)</f>
        <v>96</v>
      </c>
      <c r="L65" s="516">
        <f>VLOOKUP($A65,T16Percentage,$Q$1+'SQL 15 '!M$4,0)</f>
        <v>51.9</v>
      </c>
    </row>
    <row r="66" spans="1:12" ht="11.25" customHeight="1" x14ac:dyDescent="0.2">
      <c r="A66" s="141" t="s">
        <v>234</v>
      </c>
      <c r="B66" s="144" t="s">
        <v>235</v>
      </c>
      <c r="C66" s="467">
        <f>VLOOKUP($A66,T16Percentage,$Q$1+'SQL 15 '!D$4,0)</f>
        <v>8304</v>
      </c>
      <c r="D66" s="516">
        <f>VLOOKUP($A66,T16Percentage,$Q$1+'SQL 15 '!E$4,0)</f>
        <v>62.6</v>
      </c>
      <c r="E66" s="516">
        <f>VLOOKUP($A66,T16Percentage,$Q$1+'SQL 15 '!F$4,0)</f>
        <v>52.9</v>
      </c>
      <c r="F66" s="516">
        <f>VLOOKUP($A66,T16Percentage,$Q$1+'SQL 15 '!G$4,0)</f>
        <v>94.2</v>
      </c>
      <c r="G66" s="516">
        <f>VLOOKUP($A66,T16Percentage,$Q$1+'SQL 15 '!H$4,0)</f>
        <v>92.4</v>
      </c>
      <c r="H66" s="516">
        <f>VLOOKUP($A66,T16Percentage,$Q$1+'SQL 15 '!I$4,0)</f>
        <v>98.6</v>
      </c>
      <c r="I66" s="516">
        <f>VLOOKUP($A66,T16Percentage,$Q$1+'SQL 15 '!J$4,0)</f>
        <v>305.10000000000002</v>
      </c>
      <c r="J66" s="516">
        <f>VLOOKUP($A66,T16Percentage,$Q$1+'SQL 15 '!K$4,0)</f>
        <v>349.8</v>
      </c>
      <c r="K66" s="516">
        <f>VLOOKUP($A66,T16Percentage,$Q$1+'SQL 15 '!L$4,0)</f>
        <v>96.6</v>
      </c>
      <c r="L66" s="516">
        <f>VLOOKUP($A66,T16Percentage,$Q$1+'SQL 15 '!M$4,0)</f>
        <v>55.4</v>
      </c>
    </row>
    <row r="67" spans="1:12" ht="11.25" customHeight="1" x14ac:dyDescent="0.2">
      <c r="A67" s="141" t="s">
        <v>236</v>
      </c>
      <c r="B67" s="144" t="s">
        <v>237</v>
      </c>
      <c r="C67" s="467">
        <f>VLOOKUP($A67,T16Percentage,$Q$1+'SQL 15 '!D$4,0)</f>
        <v>3345</v>
      </c>
      <c r="D67" s="516">
        <f>VLOOKUP($A67,T16Percentage,$Q$1+'SQL 15 '!E$4,0)</f>
        <v>61.4</v>
      </c>
      <c r="E67" s="516">
        <f>VLOOKUP($A67,T16Percentage,$Q$1+'SQL 15 '!F$4,0)</f>
        <v>51.2</v>
      </c>
      <c r="F67" s="516">
        <f>VLOOKUP($A67,T16Percentage,$Q$1+'SQL 15 '!G$4,0)</f>
        <v>91.2</v>
      </c>
      <c r="G67" s="516">
        <f>VLOOKUP($A67,T16Percentage,$Q$1+'SQL 15 '!H$4,0)</f>
        <v>88.5</v>
      </c>
      <c r="H67" s="516">
        <f>VLOOKUP($A67,T16Percentage,$Q$1+'SQL 15 '!I$4,0)</f>
        <v>97.1</v>
      </c>
      <c r="I67" s="516">
        <f>VLOOKUP($A67,T16Percentage,$Q$1+'SQL 15 '!J$4,0)</f>
        <v>296.89999999999998</v>
      </c>
      <c r="J67" s="516">
        <f>VLOOKUP($A67,T16Percentage,$Q$1+'SQL 15 '!K$4,0)</f>
        <v>347.4</v>
      </c>
      <c r="K67" s="516">
        <f>VLOOKUP($A67,T16Percentage,$Q$1+'SQL 15 '!L$4,0)</f>
        <v>93.4</v>
      </c>
      <c r="L67" s="516">
        <f>VLOOKUP($A67,T16Percentage,$Q$1+'SQL 15 '!M$4,0)</f>
        <v>52.6</v>
      </c>
    </row>
    <row r="68" spans="1:12" ht="11.25" customHeight="1" x14ac:dyDescent="0.2">
      <c r="A68" s="141" t="s">
        <v>238</v>
      </c>
      <c r="B68" s="144" t="s">
        <v>239</v>
      </c>
      <c r="C68" s="467">
        <f>VLOOKUP($A68,T16Percentage,$Q$1+'SQL 15 '!D$4,0)</f>
        <v>7243</v>
      </c>
      <c r="D68" s="516">
        <f>VLOOKUP($A68,T16Percentage,$Q$1+'SQL 15 '!E$4,0)</f>
        <v>66</v>
      </c>
      <c r="E68" s="516">
        <f>VLOOKUP($A68,T16Percentage,$Q$1+'SQL 15 '!F$4,0)</f>
        <v>56</v>
      </c>
      <c r="F68" s="516">
        <f>VLOOKUP($A68,T16Percentage,$Q$1+'SQL 15 '!G$4,0)</f>
        <v>93.3</v>
      </c>
      <c r="G68" s="516">
        <f>VLOOKUP($A68,T16Percentage,$Q$1+'SQL 15 '!H$4,0)</f>
        <v>91.8</v>
      </c>
      <c r="H68" s="516">
        <f>VLOOKUP($A68,T16Percentage,$Q$1+'SQL 15 '!I$4,0)</f>
        <v>98.2</v>
      </c>
      <c r="I68" s="516">
        <f>VLOOKUP($A68,T16Percentage,$Q$1+'SQL 15 '!J$4,0)</f>
        <v>311.60000000000002</v>
      </c>
      <c r="J68" s="516">
        <f>VLOOKUP($A68,T16Percentage,$Q$1+'SQL 15 '!K$4,0)</f>
        <v>363.4</v>
      </c>
      <c r="K68" s="516">
        <f>VLOOKUP($A68,T16Percentage,$Q$1+'SQL 15 '!L$4,0)</f>
        <v>96.1</v>
      </c>
      <c r="L68" s="516">
        <f>VLOOKUP($A68,T16Percentage,$Q$1+'SQL 15 '!M$4,0)</f>
        <v>57.9</v>
      </c>
    </row>
    <row r="69" spans="1:12" ht="11.25" customHeight="1" x14ac:dyDescent="0.2">
      <c r="A69" s="141" t="s">
        <v>240</v>
      </c>
      <c r="B69" s="144" t="s">
        <v>241</v>
      </c>
      <c r="C69" s="467">
        <f>VLOOKUP($A69,T16Percentage,$Q$1+'SQL 15 '!D$4,0)</f>
        <v>8243</v>
      </c>
      <c r="D69" s="516">
        <f>VLOOKUP($A69,T16Percentage,$Q$1+'SQL 15 '!E$4,0)</f>
        <v>64.400000000000006</v>
      </c>
      <c r="E69" s="516">
        <f>VLOOKUP($A69,T16Percentage,$Q$1+'SQL 15 '!F$4,0)</f>
        <v>53.9</v>
      </c>
      <c r="F69" s="516">
        <f>VLOOKUP($A69,T16Percentage,$Q$1+'SQL 15 '!G$4,0)</f>
        <v>93.6</v>
      </c>
      <c r="G69" s="516">
        <f>VLOOKUP($A69,T16Percentage,$Q$1+'SQL 15 '!H$4,0)</f>
        <v>90.5</v>
      </c>
      <c r="H69" s="516">
        <f>VLOOKUP($A69,T16Percentage,$Q$1+'SQL 15 '!I$4,0)</f>
        <v>98.1</v>
      </c>
      <c r="I69" s="516">
        <f>VLOOKUP($A69,T16Percentage,$Q$1+'SQL 15 '!J$4,0)</f>
        <v>310.7</v>
      </c>
      <c r="J69" s="516">
        <f>VLOOKUP($A69,T16Percentage,$Q$1+'SQL 15 '!K$4,0)</f>
        <v>365.9</v>
      </c>
      <c r="K69" s="516">
        <f>VLOOKUP($A69,T16Percentage,$Q$1+'SQL 15 '!L$4,0)</f>
        <v>94.9</v>
      </c>
      <c r="L69" s="516">
        <f>VLOOKUP($A69,T16Percentage,$Q$1+'SQL 15 '!M$4,0)</f>
        <v>56.1</v>
      </c>
    </row>
    <row r="70" spans="1:12" ht="11.25" customHeight="1" x14ac:dyDescent="0.2">
      <c r="A70" s="141" t="s">
        <v>242</v>
      </c>
      <c r="B70" s="144" t="s">
        <v>243</v>
      </c>
      <c r="C70" s="467">
        <f>VLOOKUP($A70,T16Percentage,$Q$1+'SQL 15 '!D$4,0)</f>
        <v>7809</v>
      </c>
      <c r="D70" s="516">
        <f>VLOOKUP($A70,T16Percentage,$Q$1+'SQL 15 '!E$4,0)</f>
        <v>60.7</v>
      </c>
      <c r="E70" s="516">
        <f>VLOOKUP($A70,T16Percentage,$Q$1+'SQL 15 '!F$4,0)</f>
        <v>51</v>
      </c>
      <c r="F70" s="516">
        <f>VLOOKUP($A70,T16Percentage,$Q$1+'SQL 15 '!G$4,0)</f>
        <v>94</v>
      </c>
      <c r="G70" s="516">
        <f>VLOOKUP($A70,T16Percentage,$Q$1+'SQL 15 '!H$4,0)</f>
        <v>92</v>
      </c>
      <c r="H70" s="516">
        <f>VLOOKUP($A70,T16Percentage,$Q$1+'SQL 15 '!I$4,0)</f>
        <v>98.3</v>
      </c>
      <c r="I70" s="516">
        <f>VLOOKUP($A70,T16Percentage,$Q$1+'SQL 15 '!J$4,0)</f>
        <v>302.89999999999998</v>
      </c>
      <c r="J70" s="516">
        <f>VLOOKUP($A70,T16Percentage,$Q$1+'SQL 15 '!K$4,0)</f>
        <v>353.4</v>
      </c>
      <c r="K70" s="516">
        <f>VLOOKUP($A70,T16Percentage,$Q$1+'SQL 15 '!L$4,0)</f>
        <v>96.5</v>
      </c>
      <c r="L70" s="516">
        <f>VLOOKUP($A70,T16Percentage,$Q$1+'SQL 15 '!M$4,0)</f>
        <v>53.5</v>
      </c>
    </row>
    <row r="71" spans="1:12" ht="11.25" customHeight="1" x14ac:dyDescent="0.2">
      <c r="A71" s="141" t="s">
        <v>244</v>
      </c>
      <c r="B71" s="144" t="s">
        <v>245</v>
      </c>
      <c r="C71" s="467">
        <f>VLOOKUP($A71,T16Percentage,$Q$1+'SQL 15 '!D$4,0)</f>
        <v>2709</v>
      </c>
      <c r="D71" s="516">
        <f>VLOOKUP($A71,T16Percentage,$Q$1+'SQL 15 '!E$4,0)</f>
        <v>50</v>
      </c>
      <c r="E71" s="516">
        <f>VLOOKUP($A71,T16Percentage,$Q$1+'SQL 15 '!F$4,0)</f>
        <v>43.3</v>
      </c>
      <c r="F71" s="516">
        <f>VLOOKUP($A71,T16Percentage,$Q$1+'SQL 15 '!G$4,0)</f>
        <v>86.2</v>
      </c>
      <c r="G71" s="516">
        <f>VLOOKUP($A71,T16Percentage,$Q$1+'SQL 15 '!H$4,0)</f>
        <v>83.7</v>
      </c>
      <c r="H71" s="516">
        <f>VLOOKUP($A71,T16Percentage,$Q$1+'SQL 15 '!I$4,0)</f>
        <v>96.6</v>
      </c>
      <c r="I71" s="516">
        <f>VLOOKUP($A71,T16Percentage,$Q$1+'SQL 15 '!J$4,0)</f>
        <v>269.3</v>
      </c>
      <c r="J71" s="516">
        <f>VLOOKUP($A71,T16Percentage,$Q$1+'SQL 15 '!K$4,0)</f>
        <v>310.10000000000002</v>
      </c>
      <c r="K71" s="516">
        <f>VLOOKUP($A71,T16Percentage,$Q$1+'SQL 15 '!L$4,0)</f>
        <v>91.4</v>
      </c>
      <c r="L71" s="516">
        <f>VLOOKUP($A71,T16Percentage,$Q$1+'SQL 15 '!M$4,0)</f>
        <v>47.1</v>
      </c>
    </row>
    <row r="72" spans="1:12" ht="11.25" customHeight="1" x14ac:dyDescent="0.2">
      <c r="A72" s="141" t="s">
        <v>246</v>
      </c>
      <c r="B72" s="144" t="s">
        <v>247</v>
      </c>
      <c r="C72" s="467">
        <f>VLOOKUP($A72,T16Percentage,$Q$1+'SQL 15 '!D$4,0)</f>
        <v>8390</v>
      </c>
      <c r="D72" s="516">
        <f>VLOOKUP($A72,T16Percentage,$Q$1+'SQL 15 '!E$4,0)</f>
        <v>65.5</v>
      </c>
      <c r="E72" s="516">
        <f>VLOOKUP($A72,T16Percentage,$Q$1+'SQL 15 '!F$4,0)</f>
        <v>57.2</v>
      </c>
      <c r="F72" s="516">
        <f>VLOOKUP($A72,T16Percentage,$Q$1+'SQL 15 '!G$4,0)</f>
        <v>94.2</v>
      </c>
      <c r="G72" s="516">
        <f>VLOOKUP($A72,T16Percentage,$Q$1+'SQL 15 '!H$4,0)</f>
        <v>91.6</v>
      </c>
      <c r="H72" s="516">
        <f>VLOOKUP($A72,T16Percentage,$Q$1+'SQL 15 '!I$4,0)</f>
        <v>98.8</v>
      </c>
      <c r="I72" s="516">
        <f>VLOOKUP($A72,T16Percentage,$Q$1+'SQL 15 '!J$4,0)</f>
        <v>309.5</v>
      </c>
      <c r="J72" s="516">
        <f>VLOOKUP($A72,T16Percentage,$Q$1+'SQL 15 '!K$4,0)</f>
        <v>363.2</v>
      </c>
      <c r="K72" s="516">
        <f>VLOOKUP($A72,T16Percentage,$Q$1+'SQL 15 '!L$4,0)</f>
        <v>95.8</v>
      </c>
      <c r="L72" s="516">
        <f>VLOOKUP($A72,T16Percentage,$Q$1+'SQL 15 '!M$4,0)</f>
        <v>59.8</v>
      </c>
    </row>
    <row r="73" spans="1:12" ht="11.25" customHeight="1" x14ac:dyDescent="0.2">
      <c r="A73" s="141" t="s">
        <v>248</v>
      </c>
      <c r="B73" s="144" t="s">
        <v>249</v>
      </c>
      <c r="C73" s="467">
        <f>VLOOKUP($A73,T16Percentage,$Q$1+'SQL 15 '!D$4,0)</f>
        <v>465</v>
      </c>
      <c r="D73" s="516">
        <f>VLOOKUP($A73,T16Percentage,$Q$1+'SQL 15 '!E$4,0)</f>
        <v>67.3</v>
      </c>
      <c r="E73" s="516">
        <f>VLOOKUP($A73,T16Percentage,$Q$1+'SQL 15 '!F$4,0)</f>
        <v>61.9</v>
      </c>
      <c r="F73" s="516">
        <f>VLOOKUP($A73,T16Percentage,$Q$1+'SQL 15 '!G$4,0)</f>
        <v>94.4</v>
      </c>
      <c r="G73" s="516">
        <f>VLOOKUP($A73,T16Percentage,$Q$1+'SQL 15 '!H$4,0)</f>
        <v>93.3</v>
      </c>
      <c r="H73" s="516">
        <f>VLOOKUP($A73,T16Percentage,$Q$1+'SQL 15 '!I$4,0)</f>
        <v>100</v>
      </c>
      <c r="I73" s="516">
        <f>VLOOKUP($A73,T16Percentage,$Q$1+'SQL 15 '!J$4,0)</f>
        <v>316.8</v>
      </c>
      <c r="J73" s="516">
        <f>VLOOKUP($A73,T16Percentage,$Q$1+'SQL 15 '!K$4,0)</f>
        <v>351.9</v>
      </c>
      <c r="K73" s="516">
        <f>VLOOKUP($A73,T16Percentage,$Q$1+'SQL 15 '!L$4,0)</f>
        <v>98.3</v>
      </c>
      <c r="L73" s="516">
        <f>VLOOKUP($A73,T16Percentage,$Q$1+'SQL 15 '!M$4,0)</f>
        <v>65.2</v>
      </c>
    </row>
    <row r="74" spans="1:12" s="32" customFormat="1" ht="11.25" customHeight="1" x14ac:dyDescent="0.2">
      <c r="C74" s="517"/>
      <c r="D74" s="517"/>
      <c r="E74" s="517"/>
      <c r="F74" s="517"/>
      <c r="G74" s="517"/>
      <c r="H74" s="517"/>
      <c r="I74" s="517"/>
      <c r="J74" s="517"/>
      <c r="K74" s="517"/>
      <c r="L74" s="517"/>
    </row>
    <row r="75" spans="1:12" s="73" customFormat="1" ht="11.25" customHeight="1" x14ac:dyDescent="0.2">
      <c r="A75" s="73" t="s">
        <v>570</v>
      </c>
      <c r="B75" s="73" t="s">
        <v>250</v>
      </c>
      <c r="C75" s="514">
        <f>VLOOKUP($A75,T16Percentage,$Q$1+'SQL 15 '!D$4,0)</f>
        <v>62376</v>
      </c>
      <c r="D75" s="515">
        <f>VLOOKUP($A75,T16Percentage,$Q$1+'SQL 15 '!E$4,0)</f>
        <v>63.8</v>
      </c>
      <c r="E75" s="515">
        <f>VLOOKUP($A75,T16Percentage,$Q$1+'SQL 15 '!F$4,0)</f>
        <v>54.2</v>
      </c>
      <c r="F75" s="515">
        <f>VLOOKUP($A75,T16Percentage,$Q$1+'SQL 15 '!G$4,0)</f>
        <v>93.1</v>
      </c>
      <c r="G75" s="515">
        <f>VLOOKUP($A75,T16Percentage,$Q$1+'SQL 15 '!H$4,0)</f>
        <v>90</v>
      </c>
      <c r="H75" s="515">
        <f>VLOOKUP($A75,T16Percentage,$Q$1+'SQL 15 '!I$4,0)</f>
        <v>98.2</v>
      </c>
      <c r="I75" s="515">
        <f>VLOOKUP($A75,T16Percentage,$Q$1+'SQL 15 '!J$4,0)</f>
        <v>305.8</v>
      </c>
      <c r="J75" s="515">
        <f>VLOOKUP($A75,T16Percentage,$Q$1+'SQL 15 '!K$4,0)</f>
        <v>358.3</v>
      </c>
      <c r="K75" s="515">
        <f>VLOOKUP($A75,T16Percentage,$Q$1+'SQL 15 '!L$4,0)</f>
        <v>95.2</v>
      </c>
      <c r="L75" s="515">
        <f>VLOOKUP($A75,T16Percentage,$Q$1+'SQL 15 '!M$4,0)</f>
        <v>56.5</v>
      </c>
    </row>
    <row r="76" spans="1:12" ht="11.25" customHeight="1" x14ac:dyDescent="0.2">
      <c r="A76" s="141" t="s">
        <v>251</v>
      </c>
      <c r="B76" s="144" t="s">
        <v>252</v>
      </c>
      <c r="C76" s="467">
        <f>VLOOKUP($A76,T16Percentage,$Q$1+'SQL 15 '!D$4,0)</f>
        <v>12155</v>
      </c>
      <c r="D76" s="516">
        <f>VLOOKUP($A76,T16Percentage,$Q$1+'SQL 15 '!E$4,0)</f>
        <v>63.9</v>
      </c>
      <c r="E76" s="516">
        <f>VLOOKUP($A76,T16Percentage,$Q$1+'SQL 15 '!F$4,0)</f>
        <v>55.2</v>
      </c>
      <c r="F76" s="516">
        <f>VLOOKUP($A76,T16Percentage,$Q$1+'SQL 15 '!G$4,0)</f>
        <v>93.5</v>
      </c>
      <c r="G76" s="516">
        <f>VLOOKUP($A76,T16Percentage,$Q$1+'SQL 15 '!H$4,0)</f>
        <v>90.7</v>
      </c>
      <c r="H76" s="516">
        <f>VLOOKUP($A76,T16Percentage,$Q$1+'SQL 15 '!I$4,0)</f>
        <v>97.8</v>
      </c>
      <c r="I76" s="516">
        <f>VLOOKUP($A76,T16Percentage,$Q$1+'SQL 15 '!J$4,0)</f>
        <v>307.89999999999998</v>
      </c>
      <c r="J76" s="516">
        <f>VLOOKUP($A76,T16Percentage,$Q$1+'SQL 15 '!K$4,0)</f>
        <v>362.6</v>
      </c>
      <c r="K76" s="516">
        <f>VLOOKUP($A76,T16Percentage,$Q$1+'SQL 15 '!L$4,0)</f>
        <v>95.5</v>
      </c>
      <c r="L76" s="516">
        <f>VLOOKUP($A76,T16Percentage,$Q$1+'SQL 15 '!M$4,0)</f>
        <v>57.6</v>
      </c>
    </row>
    <row r="77" spans="1:12" ht="11.25" customHeight="1" x14ac:dyDescent="0.2">
      <c r="A77" s="141" t="s">
        <v>253</v>
      </c>
      <c r="B77" s="144" t="s">
        <v>254</v>
      </c>
      <c r="C77" s="467">
        <f>VLOOKUP($A77,T16Percentage,$Q$1+'SQL 15 '!D$4,0)</f>
        <v>3441</v>
      </c>
      <c r="D77" s="516">
        <f>VLOOKUP($A77,T16Percentage,$Q$1+'SQL 15 '!E$4,0)</f>
        <v>60.7</v>
      </c>
      <c r="E77" s="516">
        <f>VLOOKUP($A77,T16Percentage,$Q$1+'SQL 15 '!F$4,0)</f>
        <v>50.5</v>
      </c>
      <c r="F77" s="516">
        <f>VLOOKUP($A77,T16Percentage,$Q$1+'SQL 15 '!G$4,0)</f>
        <v>93.2</v>
      </c>
      <c r="G77" s="516">
        <f>VLOOKUP($A77,T16Percentage,$Q$1+'SQL 15 '!H$4,0)</f>
        <v>86.1</v>
      </c>
      <c r="H77" s="516">
        <f>VLOOKUP($A77,T16Percentage,$Q$1+'SQL 15 '!I$4,0)</f>
        <v>98.1</v>
      </c>
      <c r="I77" s="516">
        <f>VLOOKUP($A77,T16Percentage,$Q$1+'SQL 15 '!J$4,0)</f>
        <v>299.2</v>
      </c>
      <c r="J77" s="516">
        <f>VLOOKUP($A77,T16Percentage,$Q$1+'SQL 15 '!K$4,0)</f>
        <v>345.5</v>
      </c>
      <c r="K77" s="516">
        <f>VLOOKUP($A77,T16Percentage,$Q$1+'SQL 15 '!L$4,0)</f>
        <v>90.5</v>
      </c>
      <c r="L77" s="516">
        <f>VLOOKUP($A77,T16Percentage,$Q$1+'SQL 15 '!M$4,0)</f>
        <v>53</v>
      </c>
    </row>
    <row r="78" spans="1:12" ht="11.25" customHeight="1" x14ac:dyDescent="0.2">
      <c r="A78" s="141" t="s">
        <v>255</v>
      </c>
      <c r="B78" s="144" t="s">
        <v>256</v>
      </c>
      <c r="C78" s="467">
        <f>VLOOKUP($A78,T16Percentage,$Q$1+'SQL 15 '!D$4,0)</f>
        <v>3737</v>
      </c>
      <c r="D78" s="516">
        <f>VLOOKUP($A78,T16Percentage,$Q$1+'SQL 15 '!E$4,0)</f>
        <v>62.3</v>
      </c>
      <c r="E78" s="516">
        <f>VLOOKUP($A78,T16Percentage,$Q$1+'SQL 15 '!F$4,0)</f>
        <v>52.7</v>
      </c>
      <c r="F78" s="516">
        <f>VLOOKUP($A78,T16Percentage,$Q$1+'SQL 15 '!G$4,0)</f>
        <v>94.2</v>
      </c>
      <c r="G78" s="516">
        <f>VLOOKUP($A78,T16Percentage,$Q$1+'SQL 15 '!H$4,0)</f>
        <v>91.6</v>
      </c>
      <c r="H78" s="516">
        <f>VLOOKUP($A78,T16Percentage,$Q$1+'SQL 15 '!I$4,0)</f>
        <v>99.1</v>
      </c>
      <c r="I78" s="516">
        <f>VLOOKUP($A78,T16Percentage,$Q$1+'SQL 15 '!J$4,0)</f>
        <v>305.3</v>
      </c>
      <c r="J78" s="516">
        <f>VLOOKUP($A78,T16Percentage,$Q$1+'SQL 15 '!K$4,0)</f>
        <v>349.5</v>
      </c>
      <c r="K78" s="516">
        <f>VLOOKUP($A78,T16Percentage,$Q$1+'SQL 15 '!L$4,0)</f>
        <v>97</v>
      </c>
      <c r="L78" s="516">
        <f>VLOOKUP($A78,T16Percentage,$Q$1+'SQL 15 '!M$4,0)</f>
        <v>55.4</v>
      </c>
    </row>
    <row r="79" spans="1:12" ht="11.25" customHeight="1" x14ac:dyDescent="0.2">
      <c r="A79" s="141" t="s">
        <v>467</v>
      </c>
      <c r="B79" s="144" t="s">
        <v>257</v>
      </c>
      <c r="C79" s="467">
        <f>VLOOKUP($A79,T16Percentage,$Q$1+'SQL 15 '!D$4,0)</f>
        <v>1829</v>
      </c>
      <c r="D79" s="516">
        <f>VLOOKUP($A79,T16Percentage,$Q$1+'SQL 15 '!E$4,0)</f>
        <v>66.7</v>
      </c>
      <c r="E79" s="516">
        <f>VLOOKUP($A79,T16Percentage,$Q$1+'SQL 15 '!F$4,0)</f>
        <v>57.7</v>
      </c>
      <c r="F79" s="516">
        <f>VLOOKUP($A79,T16Percentage,$Q$1+'SQL 15 '!G$4,0)</f>
        <v>94.5</v>
      </c>
      <c r="G79" s="516">
        <f>VLOOKUP($A79,T16Percentage,$Q$1+'SQL 15 '!H$4,0)</f>
        <v>92.9</v>
      </c>
      <c r="H79" s="516">
        <f>VLOOKUP($A79,T16Percentage,$Q$1+'SQL 15 '!I$4,0)</f>
        <v>98.4</v>
      </c>
      <c r="I79" s="516">
        <f>VLOOKUP($A79,T16Percentage,$Q$1+'SQL 15 '!J$4,0)</f>
        <v>315.10000000000002</v>
      </c>
      <c r="J79" s="516">
        <f>VLOOKUP($A79,T16Percentage,$Q$1+'SQL 15 '!K$4,0)</f>
        <v>367.9</v>
      </c>
      <c r="K79" s="516">
        <f>VLOOKUP($A79,T16Percentage,$Q$1+'SQL 15 '!L$4,0)</f>
        <v>96.5</v>
      </c>
      <c r="L79" s="516">
        <f>VLOOKUP($A79,T16Percentage,$Q$1+'SQL 15 '!M$4,0)</f>
        <v>59.7</v>
      </c>
    </row>
    <row r="80" spans="1:12" ht="11.25" customHeight="1" x14ac:dyDescent="0.2">
      <c r="A80" s="141" t="s">
        <v>258</v>
      </c>
      <c r="B80" s="144" t="s">
        <v>259</v>
      </c>
      <c r="C80" s="467">
        <f>VLOOKUP($A80,T16Percentage,$Q$1+'SQL 15 '!D$4,0)</f>
        <v>3580</v>
      </c>
      <c r="D80" s="516">
        <f>VLOOKUP($A80,T16Percentage,$Q$1+'SQL 15 '!E$4,0)</f>
        <v>58.4</v>
      </c>
      <c r="E80" s="516">
        <f>VLOOKUP($A80,T16Percentage,$Q$1+'SQL 15 '!F$4,0)</f>
        <v>49.8</v>
      </c>
      <c r="F80" s="516">
        <f>VLOOKUP($A80,T16Percentage,$Q$1+'SQL 15 '!G$4,0)</f>
        <v>91.6</v>
      </c>
      <c r="G80" s="516">
        <f>VLOOKUP($A80,T16Percentage,$Q$1+'SQL 15 '!H$4,0)</f>
        <v>88.5</v>
      </c>
      <c r="H80" s="516">
        <f>VLOOKUP($A80,T16Percentage,$Q$1+'SQL 15 '!I$4,0)</f>
        <v>97.9</v>
      </c>
      <c r="I80" s="516">
        <f>VLOOKUP($A80,T16Percentage,$Q$1+'SQL 15 '!J$4,0)</f>
        <v>286.8</v>
      </c>
      <c r="J80" s="516">
        <f>VLOOKUP($A80,T16Percentage,$Q$1+'SQL 15 '!K$4,0)</f>
        <v>331.8</v>
      </c>
      <c r="K80" s="516">
        <f>VLOOKUP($A80,T16Percentage,$Q$1+'SQL 15 '!L$4,0)</f>
        <v>95.9</v>
      </c>
      <c r="L80" s="516">
        <f>VLOOKUP($A80,T16Percentage,$Q$1+'SQL 15 '!M$4,0)</f>
        <v>53.2</v>
      </c>
    </row>
    <row r="81" spans="1:12" ht="11.25" customHeight="1" x14ac:dyDescent="0.2">
      <c r="A81" s="141" t="s">
        <v>260</v>
      </c>
      <c r="B81" s="144" t="s">
        <v>261</v>
      </c>
      <c r="C81" s="467">
        <f>VLOOKUP($A81,T16Percentage,$Q$1+'SQL 15 '!D$4,0)</f>
        <v>3089</v>
      </c>
      <c r="D81" s="516">
        <f>VLOOKUP($A81,T16Percentage,$Q$1+'SQL 15 '!E$4,0)</f>
        <v>66.099999999999994</v>
      </c>
      <c r="E81" s="516">
        <f>VLOOKUP($A81,T16Percentage,$Q$1+'SQL 15 '!F$4,0)</f>
        <v>55.6</v>
      </c>
      <c r="F81" s="516">
        <f>VLOOKUP($A81,T16Percentage,$Q$1+'SQL 15 '!G$4,0)</f>
        <v>95.9</v>
      </c>
      <c r="G81" s="516">
        <f>VLOOKUP($A81,T16Percentage,$Q$1+'SQL 15 '!H$4,0)</f>
        <v>92.7</v>
      </c>
      <c r="H81" s="516">
        <f>VLOOKUP($A81,T16Percentage,$Q$1+'SQL 15 '!I$4,0)</f>
        <v>99.3</v>
      </c>
      <c r="I81" s="516">
        <f>VLOOKUP($A81,T16Percentage,$Q$1+'SQL 15 '!J$4,0)</f>
        <v>312.7</v>
      </c>
      <c r="J81" s="516">
        <f>VLOOKUP($A81,T16Percentage,$Q$1+'SQL 15 '!K$4,0)</f>
        <v>363.5</v>
      </c>
      <c r="K81" s="516">
        <f>VLOOKUP($A81,T16Percentage,$Q$1+'SQL 15 '!L$4,0)</f>
        <v>96.4</v>
      </c>
      <c r="L81" s="516">
        <f>VLOOKUP($A81,T16Percentage,$Q$1+'SQL 15 '!M$4,0)</f>
        <v>57.3</v>
      </c>
    </row>
    <row r="82" spans="1:12" ht="11.25" customHeight="1" x14ac:dyDescent="0.2">
      <c r="A82" s="141" t="s">
        <v>262</v>
      </c>
      <c r="B82" s="144" t="s">
        <v>263</v>
      </c>
      <c r="C82" s="467">
        <f>VLOOKUP($A82,T16Percentage,$Q$1+'SQL 15 '!D$4,0)</f>
        <v>2985</v>
      </c>
      <c r="D82" s="516">
        <f>VLOOKUP($A82,T16Percentage,$Q$1+'SQL 15 '!E$4,0)</f>
        <v>68.400000000000006</v>
      </c>
      <c r="E82" s="516">
        <f>VLOOKUP($A82,T16Percentage,$Q$1+'SQL 15 '!F$4,0)</f>
        <v>60.4</v>
      </c>
      <c r="F82" s="516">
        <f>VLOOKUP($A82,T16Percentage,$Q$1+'SQL 15 '!G$4,0)</f>
        <v>91.3</v>
      </c>
      <c r="G82" s="516">
        <f>VLOOKUP($A82,T16Percentage,$Q$1+'SQL 15 '!H$4,0)</f>
        <v>87.4</v>
      </c>
      <c r="H82" s="516">
        <f>VLOOKUP($A82,T16Percentage,$Q$1+'SQL 15 '!I$4,0)</f>
        <v>98.8</v>
      </c>
      <c r="I82" s="516">
        <f>VLOOKUP($A82,T16Percentage,$Q$1+'SQL 15 '!J$4,0)</f>
        <v>315</v>
      </c>
      <c r="J82" s="516">
        <f>VLOOKUP($A82,T16Percentage,$Q$1+'SQL 15 '!K$4,0)</f>
        <v>382.1</v>
      </c>
      <c r="K82" s="516">
        <f>VLOOKUP($A82,T16Percentage,$Q$1+'SQL 15 '!L$4,0)</f>
        <v>94.5</v>
      </c>
      <c r="L82" s="516">
        <f>VLOOKUP($A82,T16Percentage,$Q$1+'SQL 15 '!M$4,0)</f>
        <v>62.3</v>
      </c>
    </row>
    <row r="83" spans="1:12" ht="11.25" customHeight="1" x14ac:dyDescent="0.2">
      <c r="A83" s="141" t="s">
        <v>264</v>
      </c>
      <c r="B83" s="144" t="s">
        <v>265</v>
      </c>
      <c r="C83" s="467">
        <f>VLOOKUP($A83,T16Percentage,$Q$1+'SQL 15 '!D$4,0)</f>
        <v>9314</v>
      </c>
      <c r="D83" s="516">
        <f>VLOOKUP($A83,T16Percentage,$Q$1+'SQL 15 '!E$4,0)</f>
        <v>64.3</v>
      </c>
      <c r="E83" s="516">
        <f>VLOOKUP($A83,T16Percentage,$Q$1+'SQL 15 '!F$4,0)</f>
        <v>54.4</v>
      </c>
      <c r="F83" s="516">
        <f>VLOOKUP($A83,T16Percentage,$Q$1+'SQL 15 '!G$4,0)</f>
        <v>94</v>
      </c>
      <c r="G83" s="516">
        <f>VLOOKUP($A83,T16Percentage,$Q$1+'SQL 15 '!H$4,0)</f>
        <v>92.1</v>
      </c>
      <c r="H83" s="516">
        <f>VLOOKUP($A83,T16Percentage,$Q$1+'SQL 15 '!I$4,0)</f>
        <v>97.9</v>
      </c>
      <c r="I83" s="516">
        <f>VLOOKUP($A83,T16Percentage,$Q$1+'SQL 15 '!J$4,0)</f>
        <v>307.7</v>
      </c>
      <c r="J83" s="516">
        <f>VLOOKUP($A83,T16Percentage,$Q$1+'SQL 15 '!K$4,0)</f>
        <v>365.3</v>
      </c>
      <c r="K83" s="516">
        <f>VLOOKUP($A83,T16Percentage,$Q$1+'SQL 15 '!L$4,0)</f>
        <v>96.1</v>
      </c>
      <c r="L83" s="516">
        <f>VLOOKUP($A83,T16Percentage,$Q$1+'SQL 15 '!M$4,0)</f>
        <v>56.3</v>
      </c>
    </row>
    <row r="84" spans="1:12" ht="11.25" customHeight="1" x14ac:dyDescent="0.2">
      <c r="A84" s="141" t="s">
        <v>266</v>
      </c>
      <c r="B84" s="144" t="s">
        <v>267</v>
      </c>
      <c r="C84" s="467">
        <f>VLOOKUP($A84,T16Percentage,$Q$1+'SQL 15 '!D$4,0)</f>
        <v>2439</v>
      </c>
      <c r="D84" s="516">
        <f>VLOOKUP($A84,T16Percentage,$Q$1+'SQL 15 '!E$4,0)</f>
        <v>56.3</v>
      </c>
      <c r="E84" s="516">
        <f>VLOOKUP($A84,T16Percentage,$Q$1+'SQL 15 '!F$4,0)</f>
        <v>49.2</v>
      </c>
      <c r="F84" s="516">
        <f>VLOOKUP($A84,T16Percentage,$Q$1+'SQL 15 '!G$4,0)</f>
        <v>90.6</v>
      </c>
      <c r="G84" s="516">
        <f>VLOOKUP($A84,T16Percentage,$Q$1+'SQL 15 '!H$4,0)</f>
        <v>87.9</v>
      </c>
      <c r="H84" s="516">
        <f>VLOOKUP($A84,T16Percentage,$Q$1+'SQL 15 '!I$4,0)</f>
        <v>97.5</v>
      </c>
      <c r="I84" s="516">
        <f>VLOOKUP($A84,T16Percentage,$Q$1+'SQL 15 '!J$4,0)</f>
        <v>282.39999999999998</v>
      </c>
      <c r="J84" s="516">
        <f>VLOOKUP($A84,T16Percentage,$Q$1+'SQL 15 '!K$4,0)</f>
        <v>314.89999999999998</v>
      </c>
      <c r="K84" s="516">
        <f>VLOOKUP($A84,T16Percentage,$Q$1+'SQL 15 '!L$4,0)</f>
        <v>96.6</v>
      </c>
      <c r="L84" s="516">
        <f>VLOOKUP($A84,T16Percentage,$Q$1+'SQL 15 '!M$4,0)</f>
        <v>51.9</v>
      </c>
    </row>
    <row r="85" spans="1:12" ht="11.25" customHeight="1" x14ac:dyDescent="0.2">
      <c r="A85" s="141" t="s">
        <v>268</v>
      </c>
      <c r="B85" s="144" t="s">
        <v>269</v>
      </c>
      <c r="C85" s="467">
        <f>VLOOKUP($A85,T16Percentage,$Q$1+'SQL 15 '!D$4,0)</f>
        <v>2059</v>
      </c>
      <c r="D85" s="516">
        <f>VLOOKUP($A85,T16Percentage,$Q$1+'SQL 15 '!E$4,0)</f>
        <v>59.8</v>
      </c>
      <c r="E85" s="516">
        <f>VLOOKUP($A85,T16Percentage,$Q$1+'SQL 15 '!F$4,0)</f>
        <v>51.2</v>
      </c>
      <c r="F85" s="516">
        <f>VLOOKUP($A85,T16Percentage,$Q$1+'SQL 15 '!G$4,0)</f>
        <v>89.5</v>
      </c>
      <c r="G85" s="516">
        <f>VLOOKUP($A85,T16Percentage,$Q$1+'SQL 15 '!H$4,0)</f>
        <v>87.7</v>
      </c>
      <c r="H85" s="516">
        <f>VLOOKUP($A85,T16Percentage,$Q$1+'SQL 15 '!I$4,0)</f>
        <v>98.9</v>
      </c>
      <c r="I85" s="516">
        <f>VLOOKUP($A85,T16Percentage,$Q$1+'SQL 15 '!J$4,0)</f>
        <v>297.3</v>
      </c>
      <c r="J85" s="516">
        <f>VLOOKUP($A85,T16Percentage,$Q$1+'SQL 15 '!K$4,0)</f>
        <v>349.2</v>
      </c>
      <c r="K85" s="516">
        <f>VLOOKUP($A85,T16Percentage,$Q$1+'SQL 15 '!L$4,0)</f>
        <v>96.9</v>
      </c>
      <c r="L85" s="516">
        <f>VLOOKUP($A85,T16Percentage,$Q$1+'SQL 15 '!M$4,0)</f>
        <v>53.4</v>
      </c>
    </row>
    <row r="86" spans="1:12" ht="11.25" customHeight="1" x14ac:dyDescent="0.2">
      <c r="A86" s="141" t="s">
        <v>270</v>
      </c>
      <c r="B86" s="144" t="s">
        <v>271</v>
      </c>
      <c r="C86" s="467">
        <f>VLOOKUP($A86,T16Percentage,$Q$1+'SQL 15 '!D$4,0)</f>
        <v>3404</v>
      </c>
      <c r="D86" s="516">
        <f>VLOOKUP($A86,T16Percentage,$Q$1+'SQL 15 '!E$4,0)</f>
        <v>58.5</v>
      </c>
      <c r="E86" s="516">
        <f>VLOOKUP($A86,T16Percentage,$Q$1+'SQL 15 '!F$4,0)</f>
        <v>48.3</v>
      </c>
      <c r="F86" s="516">
        <f>VLOOKUP($A86,T16Percentage,$Q$1+'SQL 15 '!G$4,0)</f>
        <v>90.9</v>
      </c>
      <c r="G86" s="516">
        <f>VLOOKUP($A86,T16Percentage,$Q$1+'SQL 15 '!H$4,0)</f>
        <v>87.4</v>
      </c>
      <c r="H86" s="516">
        <f>VLOOKUP($A86,T16Percentage,$Q$1+'SQL 15 '!I$4,0)</f>
        <v>98.1</v>
      </c>
      <c r="I86" s="516">
        <f>VLOOKUP($A86,T16Percentage,$Q$1+'SQL 15 '!J$4,0)</f>
        <v>292.89999999999998</v>
      </c>
      <c r="J86" s="516">
        <f>VLOOKUP($A86,T16Percentage,$Q$1+'SQL 15 '!K$4,0)</f>
        <v>339.7</v>
      </c>
      <c r="K86" s="516">
        <f>VLOOKUP($A86,T16Percentage,$Q$1+'SQL 15 '!L$4,0)</f>
        <v>95.3</v>
      </c>
      <c r="L86" s="516">
        <f>VLOOKUP($A86,T16Percentage,$Q$1+'SQL 15 '!M$4,0)</f>
        <v>50.7</v>
      </c>
    </row>
    <row r="87" spans="1:12" ht="11.25" customHeight="1" x14ac:dyDescent="0.2">
      <c r="A87" s="141" t="s">
        <v>272</v>
      </c>
      <c r="B87" s="144" t="s">
        <v>273</v>
      </c>
      <c r="C87" s="467">
        <f>VLOOKUP($A87,T16Percentage,$Q$1+'SQL 15 '!D$4,0)</f>
        <v>5848</v>
      </c>
      <c r="D87" s="516">
        <f>VLOOKUP($A87,T16Percentage,$Q$1+'SQL 15 '!E$4,0)</f>
        <v>70.5</v>
      </c>
      <c r="E87" s="516">
        <f>VLOOKUP($A87,T16Percentage,$Q$1+'SQL 15 '!F$4,0)</f>
        <v>59.8</v>
      </c>
      <c r="F87" s="516">
        <f>VLOOKUP($A87,T16Percentage,$Q$1+'SQL 15 '!G$4,0)</f>
        <v>95.8</v>
      </c>
      <c r="G87" s="516">
        <f>VLOOKUP($A87,T16Percentage,$Q$1+'SQL 15 '!H$4,0)</f>
        <v>92.1</v>
      </c>
      <c r="H87" s="516">
        <f>VLOOKUP($A87,T16Percentage,$Q$1+'SQL 15 '!I$4,0)</f>
        <v>98.6</v>
      </c>
      <c r="I87" s="516">
        <f>VLOOKUP($A87,T16Percentage,$Q$1+'SQL 15 '!J$4,0)</f>
        <v>326</v>
      </c>
      <c r="J87" s="516">
        <f>VLOOKUP($A87,T16Percentage,$Q$1+'SQL 15 '!K$4,0)</f>
        <v>390.6</v>
      </c>
      <c r="K87" s="516">
        <f>VLOOKUP($A87,T16Percentage,$Q$1+'SQL 15 '!L$4,0)</f>
        <v>94.6</v>
      </c>
      <c r="L87" s="516">
        <f>VLOOKUP($A87,T16Percentage,$Q$1+'SQL 15 '!M$4,0)</f>
        <v>61.6</v>
      </c>
    </row>
    <row r="88" spans="1:12" ht="11.25" customHeight="1" x14ac:dyDescent="0.2">
      <c r="A88" s="141" t="s">
        <v>274</v>
      </c>
      <c r="B88" s="144" t="s">
        <v>275</v>
      </c>
      <c r="C88" s="467">
        <f>VLOOKUP($A88,T16Percentage,$Q$1+'SQL 15 '!D$4,0)</f>
        <v>2604</v>
      </c>
      <c r="D88" s="516">
        <f>VLOOKUP($A88,T16Percentage,$Q$1+'SQL 15 '!E$4,0)</f>
        <v>57.6</v>
      </c>
      <c r="E88" s="516">
        <f>VLOOKUP($A88,T16Percentage,$Q$1+'SQL 15 '!F$4,0)</f>
        <v>45.9</v>
      </c>
      <c r="F88" s="516">
        <f>VLOOKUP($A88,T16Percentage,$Q$1+'SQL 15 '!G$4,0)</f>
        <v>88.1</v>
      </c>
      <c r="G88" s="516">
        <f>VLOOKUP($A88,T16Percentage,$Q$1+'SQL 15 '!H$4,0)</f>
        <v>80</v>
      </c>
      <c r="H88" s="516">
        <f>VLOOKUP($A88,T16Percentage,$Q$1+'SQL 15 '!I$4,0)</f>
        <v>96.3</v>
      </c>
      <c r="I88" s="516">
        <f>VLOOKUP($A88,T16Percentage,$Q$1+'SQL 15 '!J$4,0)</f>
        <v>284.8</v>
      </c>
      <c r="J88" s="516">
        <f>VLOOKUP($A88,T16Percentage,$Q$1+'SQL 15 '!K$4,0)</f>
        <v>322.89999999999998</v>
      </c>
      <c r="K88" s="516">
        <f>VLOOKUP($A88,T16Percentage,$Q$1+'SQL 15 '!L$4,0)</f>
        <v>87.1</v>
      </c>
      <c r="L88" s="516">
        <f>VLOOKUP($A88,T16Percentage,$Q$1+'SQL 15 '!M$4,0)</f>
        <v>48.7</v>
      </c>
    </row>
    <row r="89" spans="1:12" ht="11.25" customHeight="1" x14ac:dyDescent="0.2">
      <c r="A89" s="141" t="s">
        <v>276</v>
      </c>
      <c r="B89" s="144" t="s">
        <v>277</v>
      </c>
      <c r="C89" s="467">
        <f>VLOOKUP($A89,T16Percentage,$Q$1+'SQL 15 '!D$4,0)</f>
        <v>5892</v>
      </c>
      <c r="D89" s="516">
        <f>VLOOKUP($A89,T16Percentage,$Q$1+'SQL 15 '!E$4,0)</f>
        <v>67.5</v>
      </c>
      <c r="E89" s="516">
        <f>VLOOKUP($A89,T16Percentage,$Q$1+'SQL 15 '!F$4,0)</f>
        <v>57.6</v>
      </c>
      <c r="F89" s="516">
        <f>VLOOKUP($A89,T16Percentage,$Q$1+'SQL 15 '!G$4,0)</f>
        <v>93.3</v>
      </c>
      <c r="G89" s="516">
        <f>VLOOKUP($A89,T16Percentage,$Q$1+'SQL 15 '!H$4,0)</f>
        <v>92</v>
      </c>
      <c r="H89" s="516">
        <f>VLOOKUP($A89,T16Percentage,$Q$1+'SQL 15 '!I$4,0)</f>
        <v>98.3</v>
      </c>
      <c r="I89" s="516">
        <f>VLOOKUP($A89,T16Percentage,$Q$1+'SQL 15 '!J$4,0)</f>
        <v>312.10000000000002</v>
      </c>
      <c r="J89" s="516">
        <f>VLOOKUP($A89,T16Percentage,$Q$1+'SQL 15 '!K$4,0)</f>
        <v>364.9</v>
      </c>
      <c r="K89" s="516">
        <f>VLOOKUP($A89,T16Percentage,$Q$1+'SQL 15 '!L$4,0)</f>
        <v>96.8</v>
      </c>
      <c r="L89" s="516">
        <f>VLOOKUP($A89,T16Percentage,$Q$1+'SQL 15 '!M$4,0)</f>
        <v>59.8</v>
      </c>
    </row>
    <row r="90" spans="1:12" s="32" customFormat="1" ht="11.25" customHeight="1" x14ac:dyDescent="0.2">
      <c r="C90" s="517"/>
      <c r="D90" s="517"/>
      <c r="E90" s="517"/>
      <c r="F90" s="517"/>
      <c r="G90" s="517"/>
      <c r="H90" s="517"/>
      <c r="I90" s="517"/>
      <c r="J90" s="517"/>
      <c r="K90" s="517"/>
      <c r="L90" s="517"/>
    </row>
    <row r="91" spans="1:12" s="73" customFormat="1" ht="11.25" customHeight="1" x14ac:dyDescent="0.2">
      <c r="A91" s="73" t="s">
        <v>571</v>
      </c>
      <c r="B91" s="73" t="s">
        <v>278</v>
      </c>
      <c r="C91" s="514">
        <f>VLOOKUP($A91,T16Percentage,$Q$1+'SQL 15 '!D$4,0)</f>
        <v>63783</v>
      </c>
      <c r="D91" s="515">
        <f>VLOOKUP($A91,T16Percentage,$Q$1+'SQL 15 '!E$4,0)</f>
        <v>65.099999999999994</v>
      </c>
      <c r="E91" s="515">
        <f>VLOOKUP($A91,T16Percentage,$Q$1+'SQL 15 '!F$4,0)</f>
        <v>56.5</v>
      </c>
      <c r="F91" s="515">
        <f>VLOOKUP($A91,T16Percentage,$Q$1+'SQL 15 '!G$4,0)</f>
        <v>93.7</v>
      </c>
      <c r="G91" s="515">
        <f>VLOOKUP($A91,T16Percentage,$Q$1+'SQL 15 '!H$4,0)</f>
        <v>91.8</v>
      </c>
      <c r="H91" s="515">
        <f>VLOOKUP($A91,T16Percentage,$Q$1+'SQL 15 '!I$4,0)</f>
        <v>98.3</v>
      </c>
      <c r="I91" s="515">
        <f>VLOOKUP($A91,T16Percentage,$Q$1+'SQL 15 '!J$4,0)</f>
        <v>310.8</v>
      </c>
      <c r="J91" s="515">
        <f>VLOOKUP($A91,T16Percentage,$Q$1+'SQL 15 '!K$4,0)</f>
        <v>365.9</v>
      </c>
      <c r="K91" s="515">
        <f>VLOOKUP($A91,T16Percentage,$Q$1+'SQL 15 '!L$4,0)</f>
        <v>96.3</v>
      </c>
      <c r="L91" s="515">
        <f>VLOOKUP($A91,T16Percentage,$Q$1+'SQL 15 '!M$4,0)</f>
        <v>59</v>
      </c>
    </row>
    <row r="92" spans="1:12" ht="11.25" customHeight="1" x14ac:dyDescent="0.2">
      <c r="A92" s="141" t="s">
        <v>279</v>
      </c>
      <c r="B92" s="144" t="s">
        <v>280</v>
      </c>
      <c r="C92" s="467">
        <f>VLOOKUP($A92,T16Percentage,$Q$1+'SQL 15 '!D$4,0)</f>
        <v>1878</v>
      </c>
      <c r="D92" s="516">
        <f>VLOOKUP($A92,T16Percentage,$Q$1+'SQL 15 '!E$4,0)</f>
        <v>61</v>
      </c>
      <c r="E92" s="516">
        <f>VLOOKUP($A92,T16Percentage,$Q$1+'SQL 15 '!F$4,0)</f>
        <v>50.7</v>
      </c>
      <c r="F92" s="516">
        <f>VLOOKUP($A92,T16Percentage,$Q$1+'SQL 15 '!G$4,0)</f>
        <v>92.4</v>
      </c>
      <c r="G92" s="516">
        <f>VLOOKUP($A92,T16Percentage,$Q$1+'SQL 15 '!H$4,0)</f>
        <v>91.3</v>
      </c>
      <c r="H92" s="516">
        <f>VLOOKUP($A92,T16Percentage,$Q$1+'SQL 15 '!I$4,0)</f>
        <v>98.7</v>
      </c>
      <c r="I92" s="516">
        <f>VLOOKUP($A92,T16Percentage,$Q$1+'SQL 15 '!J$4,0)</f>
        <v>301.89999999999998</v>
      </c>
      <c r="J92" s="516">
        <f>VLOOKUP($A92,T16Percentage,$Q$1+'SQL 15 '!K$4,0)</f>
        <v>356.6</v>
      </c>
      <c r="K92" s="516">
        <f>VLOOKUP($A92,T16Percentage,$Q$1+'SQL 15 '!L$4,0)</f>
        <v>96.9</v>
      </c>
      <c r="L92" s="516">
        <f>VLOOKUP($A92,T16Percentage,$Q$1+'SQL 15 '!M$4,0)</f>
        <v>52.4</v>
      </c>
    </row>
    <row r="93" spans="1:12" ht="11.25" customHeight="1" x14ac:dyDescent="0.2">
      <c r="A93" s="141" t="s">
        <v>281</v>
      </c>
      <c r="B93" s="144" t="s">
        <v>282</v>
      </c>
      <c r="C93" s="467">
        <f>VLOOKUP($A93,T16Percentage,$Q$1+'SQL 15 '!D$4,0)</f>
        <v>5908</v>
      </c>
      <c r="D93" s="516">
        <f>VLOOKUP($A93,T16Percentage,$Q$1+'SQL 15 '!E$4,0)</f>
        <v>64</v>
      </c>
      <c r="E93" s="516">
        <f>VLOOKUP($A93,T16Percentage,$Q$1+'SQL 15 '!F$4,0)</f>
        <v>55.5</v>
      </c>
      <c r="F93" s="516">
        <f>VLOOKUP($A93,T16Percentage,$Q$1+'SQL 15 '!G$4,0)</f>
        <v>92</v>
      </c>
      <c r="G93" s="516">
        <f>VLOOKUP($A93,T16Percentage,$Q$1+'SQL 15 '!H$4,0)</f>
        <v>90.4</v>
      </c>
      <c r="H93" s="516">
        <f>VLOOKUP($A93,T16Percentage,$Q$1+'SQL 15 '!I$4,0)</f>
        <v>98.1</v>
      </c>
      <c r="I93" s="516">
        <f>VLOOKUP($A93,T16Percentage,$Q$1+'SQL 15 '!J$4,0)</f>
        <v>306.8</v>
      </c>
      <c r="J93" s="516">
        <f>VLOOKUP($A93,T16Percentage,$Q$1+'SQL 15 '!K$4,0)</f>
        <v>358.1</v>
      </c>
      <c r="K93" s="516">
        <f>VLOOKUP($A93,T16Percentage,$Q$1+'SQL 15 '!L$4,0)</f>
        <v>96</v>
      </c>
      <c r="L93" s="516">
        <f>VLOOKUP($A93,T16Percentage,$Q$1+'SQL 15 '!M$4,0)</f>
        <v>58.3</v>
      </c>
    </row>
    <row r="94" spans="1:12" ht="11.25" customHeight="1" x14ac:dyDescent="0.2">
      <c r="A94" s="141" t="s">
        <v>283</v>
      </c>
      <c r="B94" s="144" t="s">
        <v>284</v>
      </c>
      <c r="C94" s="467">
        <f>VLOOKUP($A94,T16Percentage,$Q$1+'SQL 15 '!D$4,0)</f>
        <v>2708</v>
      </c>
      <c r="D94" s="516">
        <f>VLOOKUP($A94,T16Percentage,$Q$1+'SQL 15 '!E$4,0)</f>
        <v>65.900000000000006</v>
      </c>
      <c r="E94" s="516">
        <f>VLOOKUP($A94,T16Percentage,$Q$1+'SQL 15 '!F$4,0)</f>
        <v>56.4</v>
      </c>
      <c r="F94" s="516">
        <f>VLOOKUP($A94,T16Percentage,$Q$1+'SQL 15 '!G$4,0)</f>
        <v>93.2</v>
      </c>
      <c r="G94" s="516">
        <f>VLOOKUP($A94,T16Percentage,$Q$1+'SQL 15 '!H$4,0)</f>
        <v>91.5</v>
      </c>
      <c r="H94" s="516">
        <f>VLOOKUP($A94,T16Percentage,$Q$1+'SQL 15 '!I$4,0)</f>
        <v>98.3</v>
      </c>
      <c r="I94" s="516">
        <f>VLOOKUP($A94,T16Percentage,$Q$1+'SQL 15 '!J$4,0)</f>
        <v>310.10000000000002</v>
      </c>
      <c r="J94" s="516">
        <f>VLOOKUP($A94,T16Percentage,$Q$1+'SQL 15 '!K$4,0)</f>
        <v>367.4</v>
      </c>
      <c r="K94" s="516">
        <f>VLOOKUP($A94,T16Percentage,$Q$1+'SQL 15 '!L$4,0)</f>
        <v>96.5</v>
      </c>
      <c r="L94" s="516">
        <f>VLOOKUP($A94,T16Percentage,$Q$1+'SQL 15 '!M$4,0)</f>
        <v>58.6</v>
      </c>
    </row>
    <row r="95" spans="1:12" ht="11.25" customHeight="1" x14ac:dyDescent="0.2">
      <c r="A95" s="141" t="s">
        <v>285</v>
      </c>
      <c r="B95" s="144" t="s">
        <v>286</v>
      </c>
      <c r="C95" s="467">
        <f>VLOOKUP($A95,T16Percentage,$Q$1+'SQL 15 '!D$4,0)</f>
        <v>15442</v>
      </c>
      <c r="D95" s="516">
        <f>VLOOKUP($A95,T16Percentage,$Q$1+'SQL 15 '!E$4,0)</f>
        <v>64.3</v>
      </c>
      <c r="E95" s="516">
        <f>VLOOKUP($A95,T16Percentage,$Q$1+'SQL 15 '!F$4,0)</f>
        <v>55.7</v>
      </c>
      <c r="F95" s="516">
        <f>VLOOKUP($A95,T16Percentage,$Q$1+'SQL 15 '!G$4,0)</f>
        <v>93.3</v>
      </c>
      <c r="G95" s="516">
        <f>VLOOKUP($A95,T16Percentage,$Q$1+'SQL 15 '!H$4,0)</f>
        <v>91.2</v>
      </c>
      <c r="H95" s="516">
        <f>VLOOKUP($A95,T16Percentage,$Q$1+'SQL 15 '!I$4,0)</f>
        <v>98.2</v>
      </c>
      <c r="I95" s="516">
        <f>VLOOKUP($A95,T16Percentage,$Q$1+'SQL 15 '!J$4,0)</f>
        <v>306.89999999999998</v>
      </c>
      <c r="J95" s="516">
        <f>VLOOKUP($A95,T16Percentage,$Q$1+'SQL 15 '!K$4,0)</f>
        <v>356.2</v>
      </c>
      <c r="K95" s="516">
        <f>VLOOKUP($A95,T16Percentage,$Q$1+'SQL 15 '!L$4,0)</f>
        <v>96</v>
      </c>
      <c r="L95" s="516">
        <f>VLOOKUP($A95,T16Percentage,$Q$1+'SQL 15 '!M$4,0)</f>
        <v>58.6</v>
      </c>
    </row>
    <row r="96" spans="1:12" ht="11.25" customHeight="1" x14ac:dyDescent="0.2">
      <c r="A96" s="141" t="s">
        <v>287</v>
      </c>
      <c r="B96" s="144" t="s">
        <v>288</v>
      </c>
      <c r="C96" s="467">
        <f>VLOOKUP($A96,T16Percentage,$Q$1+'SQL 15 '!D$4,0)</f>
        <v>13027</v>
      </c>
      <c r="D96" s="516">
        <f>VLOOKUP($A96,T16Percentage,$Q$1+'SQL 15 '!E$4,0)</f>
        <v>72.900000000000006</v>
      </c>
      <c r="E96" s="516">
        <f>VLOOKUP($A96,T16Percentage,$Q$1+'SQL 15 '!F$4,0)</f>
        <v>65.8</v>
      </c>
      <c r="F96" s="516">
        <f>VLOOKUP($A96,T16Percentage,$Q$1+'SQL 15 '!G$4,0)</f>
        <v>95.3</v>
      </c>
      <c r="G96" s="516">
        <f>VLOOKUP($A96,T16Percentage,$Q$1+'SQL 15 '!H$4,0)</f>
        <v>94.2</v>
      </c>
      <c r="H96" s="516">
        <f>VLOOKUP($A96,T16Percentage,$Q$1+'SQL 15 '!I$4,0)</f>
        <v>98.4</v>
      </c>
      <c r="I96" s="516">
        <f>VLOOKUP($A96,T16Percentage,$Q$1+'SQL 15 '!J$4,0)</f>
        <v>330</v>
      </c>
      <c r="J96" s="516">
        <f>VLOOKUP($A96,T16Percentage,$Q$1+'SQL 15 '!K$4,0)</f>
        <v>390.4</v>
      </c>
      <c r="K96" s="516">
        <f>VLOOKUP($A96,T16Percentage,$Q$1+'SQL 15 '!L$4,0)</f>
        <v>97</v>
      </c>
      <c r="L96" s="516">
        <f>VLOOKUP($A96,T16Percentage,$Q$1+'SQL 15 '!M$4,0)</f>
        <v>67.8</v>
      </c>
    </row>
    <row r="97" spans="1:12" ht="11.25" customHeight="1" x14ac:dyDescent="0.2">
      <c r="A97" s="141" t="s">
        <v>289</v>
      </c>
      <c r="B97" s="144" t="s">
        <v>290</v>
      </c>
      <c r="C97" s="467">
        <f>VLOOKUP($A97,T16Percentage,$Q$1+'SQL 15 '!D$4,0)</f>
        <v>2505</v>
      </c>
      <c r="D97" s="516">
        <f>VLOOKUP($A97,T16Percentage,$Q$1+'SQL 15 '!E$4,0)</f>
        <v>61.5</v>
      </c>
      <c r="E97" s="516">
        <f>VLOOKUP($A97,T16Percentage,$Q$1+'SQL 15 '!F$4,0)</f>
        <v>52.7</v>
      </c>
      <c r="F97" s="516">
        <f>VLOOKUP($A97,T16Percentage,$Q$1+'SQL 15 '!G$4,0)</f>
        <v>94.5</v>
      </c>
      <c r="G97" s="516">
        <f>VLOOKUP($A97,T16Percentage,$Q$1+'SQL 15 '!H$4,0)</f>
        <v>92.5</v>
      </c>
      <c r="H97" s="516">
        <f>VLOOKUP($A97,T16Percentage,$Q$1+'SQL 15 '!I$4,0)</f>
        <v>98.8</v>
      </c>
      <c r="I97" s="516">
        <f>VLOOKUP($A97,T16Percentage,$Q$1+'SQL 15 '!J$4,0)</f>
        <v>304.2</v>
      </c>
      <c r="J97" s="516">
        <f>VLOOKUP($A97,T16Percentage,$Q$1+'SQL 15 '!K$4,0)</f>
        <v>353.1</v>
      </c>
      <c r="K97" s="516">
        <f>VLOOKUP($A97,T16Percentage,$Q$1+'SQL 15 '!L$4,0)</f>
        <v>96.8</v>
      </c>
      <c r="L97" s="516">
        <f>VLOOKUP($A97,T16Percentage,$Q$1+'SQL 15 '!M$4,0)</f>
        <v>56.9</v>
      </c>
    </row>
    <row r="98" spans="1:12" ht="11.25" customHeight="1" x14ac:dyDescent="0.2">
      <c r="A98" s="141" t="s">
        <v>291</v>
      </c>
      <c r="B98" s="144" t="s">
        <v>292</v>
      </c>
      <c r="C98" s="467">
        <f>VLOOKUP($A98,T16Percentage,$Q$1+'SQL 15 '!D$4,0)</f>
        <v>8681</v>
      </c>
      <c r="D98" s="516">
        <f>VLOOKUP($A98,T16Percentage,$Q$1+'SQL 15 '!E$4,0)</f>
        <v>61.1</v>
      </c>
      <c r="E98" s="516">
        <f>VLOOKUP($A98,T16Percentage,$Q$1+'SQL 15 '!F$4,0)</f>
        <v>52</v>
      </c>
      <c r="F98" s="516">
        <f>VLOOKUP($A98,T16Percentage,$Q$1+'SQL 15 '!G$4,0)</f>
        <v>94.3</v>
      </c>
      <c r="G98" s="516">
        <f>VLOOKUP($A98,T16Percentage,$Q$1+'SQL 15 '!H$4,0)</f>
        <v>92.5</v>
      </c>
      <c r="H98" s="516">
        <f>VLOOKUP($A98,T16Percentage,$Q$1+'SQL 15 '!I$4,0)</f>
        <v>98.3</v>
      </c>
      <c r="I98" s="516">
        <f>VLOOKUP($A98,T16Percentage,$Q$1+'SQL 15 '!J$4,0)</f>
        <v>304.3</v>
      </c>
      <c r="J98" s="516">
        <f>VLOOKUP($A98,T16Percentage,$Q$1+'SQL 15 '!K$4,0)</f>
        <v>358.4</v>
      </c>
      <c r="K98" s="516">
        <f>VLOOKUP($A98,T16Percentage,$Q$1+'SQL 15 '!L$4,0)</f>
        <v>96.6</v>
      </c>
      <c r="L98" s="516">
        <f>VLOOKUP($A98,T16Percentage,$Q$1+'SQL 15 '!M$4,0)</f>
        <v>55</v>
      </c>
    </row>
    <row r="99" spans="1:12" ht="11.25" customHeight="1" x14ac:dyDescent="0.2">
      <c r="A99" s="141" t="s">
        <v>293</v>
      </c>
      <c r="B99" s="144" t="s">
        <v>294</v>
      </c>
      <c r="C99" s="467">
        <f>VLOOKUP($A99,T16Percentage,$Q$1+'SQL 15 '!D$4,0)</f>
        <v>2241</v>
      </c>
      <c r="D99" s="516">
        <f>VLOOKUP($A99,T16Percentage,$Q$1+'SQL 15 '!E$4,0)</f>
        <v>58.6</v>
      </c>
      <c r="E99" s="516">
        <f>VLOOKUP($A99,T16Percentage,$Q$1+'SQL 15 '!F$4,0)</f>
        <v>49.4</v>
      </c>
      <c r="F99" s="516">
        <f>VLOOKUP($A99,T16Percentage,$Q$1+'SQL 15 '!G$4,0)</f>
        <v>92.5</v>
      </c>
      <c r="G99" s="516">
        <f>VLOOKUP($A99,T16Percentage,$Q$1+'SQL 15 '!H$4,0)</f>
        <v>88.9</v>
      </c>
      <c r="H99" s="516">
        <f>VLOOKUP($A99,T16Percentage,$Q$1+'SQL 15 '!I$4,0)</f>
        <v>97.9</v>
      </c>
      <c r="I99" s="516">
        <f>VLOOKUP($A99,T16Percentage,$Q$1+'SQL 15 '!J$4,0)</f>
        <v>296.60000000000002</v>
      </c>
      <c r="J99" s="516">
        <f>VLOOKUP($A99,T16Percentage,$Q$1+'SQL 15 '!K$4,0)</f>
        <v>346.6</v>
      </c>
      <c r="K99" s="516">
        <f>VLOOKUP($A99,T16Percentage,$Q$1+'SQL 15 '!L$4,0)</f>
        <v>95.3</v>
      </c>
      <c r="L99" s="516">
        <f>VLOOKUP($A99,T16Percentage,$Q$1+'SQL 15 '!M$4,0)</f>
        <v>52.9</v>
      </c>
    </row>
    <row r="100" spans="1:12" ht="11.25" customHeight="1" x14ac:dyDescent="0.2">
      <c r="A100" s="141" t="s">
        <v>295</v>
      </c>
      <c r="B100" s="144" t="s">
        <v>296</v>
      </c>
      <c r="C100" s="467">
        <f>VLOOKUP($A100,T16Percentage,$Q$1+'SQL 15 '!D$4,0)</f>
        <v>2183</v>
      </c>
      <c r="D100" s="516">
        <f>VLOOKUP($A100,T16Percentage,$Q$1+'SQL 15 '!E$4,0)</f>
        <v>67.8</v>
      </c>
      <c r="E100" s="516">
        <f>VLOOKUP($A100,T16Percentage,$Q$1+'SQL 15 '!F$4,0)</f>
        <v>61.8</v>
      </c>
      <c r="F100" s="516">
        <f>VLOOKUP($A100,T16Percentage,$Q$1+'SQL 15 '!G$4,0)</f>
        <v>91.8</v>
      </c>
      <c r="G100" s="516">
        <f>VLOOKUP($A100,T16Percentage,$Q$1+'SQL 15 '!H$4,0)</f>
        <v>89.8</v>
      </c>
      <c r="H100" s="516">
        <f>VLOOKUP($A100,T16Percentage,$Q$1+'SQL 15 '!I$4,0)</f>
        <v>97.9</v>
      </c>
      <c r="I100" s="516">
        <f>VLOOKUP($A100,T16Percentage,$Q$1+'SQL 15 '!J$4,0)</f>
        <v>323.10000000000002</v>
      </c>
      <c r="J100" s="516">
        <f>VLOOKUP($A100,T16Percentage,$Q$1+'SQL 15 '!K$4,0)</f>
        <v>406.7</v>
      </c>
      <c r="K100" s="516">
        <f>VLOOKUP($A100,T16Percentage,$Q$1+'SQL 15 '!L$4,0)</f>
        <v>95.9</v>
      </c>
      <c r="L100" s="516">
        <f>VLOOKUP($A100,T16Percentage,$Q$1+'SQL 15 '!M$4,0)</f>
        <v>63.7</v>
      </c>
    </row>
    <row r="101" spans="1:12" ht="11.25" customHeight="1" x14ac:dyDescent="0.2">
      <c r="A101" s="141" t="s">
        <v>297</v>
      </c>
      <c r="B101" s="144" t="s">
        <v>298</v>
      </c>
      <c r="C101" s="467">
        <f>VLOOKUP($A101,T16Percentage,$Q$1+'SQL 15 '!D$4,0)</f>
        <v>7460</v>
      </c>
      <c r="D101" s="516">
        <f>VLOOKUP($A101,T16Percentage,$Q$1+'SQL 15 '!E$4,0)</f>
        <v>61.4</v>
      </c>
      <c r="E101" s="516">
        <f>VLOOKUP($A101,T16Percentage,$Q$1+'SQL 15 '!F$4,0)</f>
        <v>50.8</v>
      </c>
      <c r="F101" s="516">
        <f>VLOOKUP($A101,T16Percentage,$Q$1+'SQL 15 '!G$4,0)</f>
        <v>93.2</v>
      </c>
      <c r="G101" s="516">
        <f>VLOOKUP($A101,T16Percentage,$Q$1+'SQL 15 '!H$4,0)</f>
        <v>90.8</v>
      </c>
      <c r="H101" s="516">
        <f>VLOOKUP($A101,T16Percentage,$Q$1+'SQL 15 '!I$4,0)</f>
        <v>98.2</v>
      </c>
      <c r="I101" s="516">
        <f>VLOOKUP($A101,T16Percentage,$Q$1+'SQL 15 '!J$4,0)</f>
        <v>302.2</v>
      </c>
      <c r="J101" s="516">
        <f>VLOOKUP($A101,T16Percentage,$Q$1+'SQL 15 '!K$4,0)</f>
        <v>357.1</v>
      </c>
      <c r="K101" s="516">
        <f>VLOOKUP($A101,T16Percentage,$Q$1+'SQL 15 '!L$4,0)</f>
        <v>95.7</v>
      </c>
      <c r="L101" s="516">
        <f>VLOOKUP($A101,T16Percentage,$Q$1+'SQL 15 '!M$4,0)</f>
        <v>52.8</v>
      </c>
    </row>
    <row r="102" spans="1:12" ht="11.25" customHeight="1" x14ac:dyDescent="0.2">
      <c r="A102" s="141" t="s">
        <v>299</v>
      </c>
      <c r="B102" s="144" t="s">
        <v>300</v>
      </c>
      <c r="C102" s="467">
        <f>VLOOKUP($A102,T16Percentage,$Q$1+'SQL 15 '!D$4,0)</f>
        <v>1750</v>
      </c>
      <c r="D102" s="516">
        <f>VLOOKUP($A102,T16Percentage,$Q$1+'SQL 15 '!E$4,0)</f>
        <v>65.7</v>
      </c>
      <c r="E102" s="516">
        <f>VLOOKUP($A102,T16Percentage,$Q$1+'SQL 15 '!F$4,0)</f>
        <v>57.4</v>
      </c>
      <c r="F102" s="516">
        <f>VLOOKUP($A102,T16Percentage,$Q$1+'SQL 15 '!G$4,0)</f>
        <v>93.5</v>
      </c>
      <c r="G102" s="516">
        <f>VLOOKUP($A102,T16Percentage,$Q$1+'SQL 15 '!H$4,0)</f>
        <v>91.5</v>
      </c>
      <c r="H102" s="516">
        <f>VLOOKUP($A102,T16Percentage,$Q$1+'SQL 15 '!I$4,0)</f>
        <v>99</v>
      </c>
      <c r="I102" s="516">
        <f>VLOOKUP($A102,T16Percentage,$Q$1+'SQL 15 '!J$4,0)</f>
        <v>308</v>
      </c>
      <c r="J102" s="516">
        <f>VLOOKUP($A102,T16Percentage,$Q$1+'SQL 15 '!K$4,0)</f>
        <v>370.7</v>
      </c>
      <c r="K102" s="516">
        <f>VLOOKUP($A102,T16Percentage,$Q$1+'SQL 15 '!L$4,0)</f>
        <v>97.7</v>
      </c>
      <c r="L102" s="516">
        <f>VLOOKUP($A102,T16Percentage,$Q$1+'SQL 15 '!M$4,0)</f>
        <v>59.8</v>
      </c>
    </row>
    <row r="103" spans="1:12" s="32" customFormat="1" ht="11.25" customHeight="1" x14ac:dyDescent="0.2">
      <c r="C103" s="517"/>
      <c r="D103" s="517"/>
      <c r="E103" s="517"/>
      <c r="F103" s="517"/>
      <c r="G103" s="517"/>
      <c r="H103" s="517"/>
      <c r="I103" s="517"/>
      <c r="J103" s="517"/>
      <c r="K103" s="517"/>
      <c r="L103" s="517"/>
    </row>
    <row r="104" spans="1:12" s="73" customFormat="1" ht="11.25" customHeight="1" x14ac:dyDescent="0.2">
      <c r="A104" s="73" t="s">
        <v>478</v>
      </c>
      <c r="B104" s="73" t="s">
        <v>301</v>
      </c>
      <c r="C104" s="514">
        <f>VLOOKUP($A104,T16Percentage,$Q$1+'SQL 15 '!D$4,0)</f>
        <v>75848</v>
      </c>
      <c r="D104" s="515">
        <f>VLOOKUP($A104,T16Percentage,$Q$1+'SQL 15 '!E$4,0)</f>
        <v>70</v>
      </c>
      <c r="E104" s="515">
        <f>VLOOKUP($A104,T16Percentage,$Q$1+'SQL 15 '!F$4,0)</f>
        <v>60.6</v>
      </c>
      <c r="F104" s="515">
        <f>VLOOKUP($A104,T16Percentage,$Q$1+'SQL 15 '!G$4,0)</f>
        <v>94.5</v>
      </c>
      <c r="G104" s="515">
        <f>VLOOKUP($A104,T16Percentage,$Q$1+'SQL 15 '!H$4,0)</f>
        <v>92</v>
      </c>
      <c r="H104" s="515">
        <f>VLOOKUP($A104,T16Percentage,$Q$1+'SQL 15 '!I$4,0)</f>
        <v>98.3</v>
      </c>
      <c r="I104" s="515">
        <f>VLOOKUP($A104,T16Percentage,$Q$1+'SQL 15 '!J$4,0)</f>
        <v>322</v>
      </c>
      <c r="J104" s="515">
        <f>VLOOKUP($A104,T16Percentage,$Q$1+'SQL 15 '!K$4,0)</f>
        <v>385</v>
      </c>
      <c r="K104" s="515">
        <f>VLOOKUP($A104,T16Percentage,$Q$1+'SQL 15 '!L$4,0)</f>
        <v>96</v>
      </c>
      <c r="L104" s="515">
        <f>VLOOKUP($A104,T16Percentage,$Q$1+'SQL 15 '!M$4,0)</f>
        <v>62.9</v>
      </c>
    </row>
    <row r="105" spans="1:12" s="82" customFormat="1" ht="11.25" customHeight="1" x14ac:dyDescent="0.2">
      <c r="A105" s="72" t="s">
        <v>302</v>
      </c>
      <c r="B105" s="73" t="s">
        <v>303</v>
      </c>
      <c r="C105" s="467">
        <f>VLOOKUP($A105,T16Percentage,$Q$1+'SQL 15 '!D$4,0)</f>
        <v>24188</v>
      </c>
      <c r="D105" s="516">
        <f>VLOOKUP($A105,T16Percentage,$Q$1+'SQL 15 '!E$4,0)</f>
        <v>68.2</v>
      </c>
      <c r="E105" s="516">
        <f>VLOOKUP($A105,T16Percentage,$Q$1+'SQL 15 '!F$4,0)</f>
        <v>58.4</v>
      </c>
      <c r="F105" s="516">
        <f>VLOOKUP($A105,T16Percentage,$Q$1+'SQL 15 '!G$4,0)</f>
        <v>93.9</v>
      </c>
      <c r="G105" s="516">
        <f>VLOOKUP($A105,T16Percentage,$Q$1+'SQL 15 '!H$4,0)</f>
        <v>91</v>
      </c>
      <c r="H105" s="516">
        <f>VLOOKUP($A105,T16Percentage,$Q$1+'SQL 15 '!I$4,0)</f>
        <v>98</v>
      </c>
      <c r="I105" s="516">
        <f>VLOOKUP($A105,T16Percentage,$Q$1+'SQL 15 '!J$4,0)</f>
        <v>315.60000000000002</v>
      </c>
      <c r="J105" s="516">
        <f>VLOOKUP($A105,T16Percentage,$Q$1+'SQL 15 '!K$4,0)</f>
        <v>375.1</v>
      </c>
      <c r="K105" s="516">
        <f>VLOOKUP($A105,T16Percentage,$Q$1+'SQL 15 '!L$4,0)</f>
        <v>95.6</v>
      </c>
      <c r="L105" s="516">
        <f>VLOOKUP($A105,T16Percentage,$Q$1+'SQL 15 '!M$4,0)</f>
        <v>60.7</v>
      </c>
    </row>
    <row r="106" spans="1:12" s="78" customFormat="1" ht="11.25" customHeight="1" x14ac:dyDescent="0.2">
      <c r="A106" s="141" t="s">
        <v>304</v>
      </c>
      <c r="B106" s="144" t="s">
        <v>305</v>
      </c>
      <c r="C106" s="467">
        <f>VLOOKUP($A106,T16Percentage,$Q$1+'SQL 15 '!D$4,0)</f>
        <v>1425</v>
      </c>
      <c r="D106" s="516">
        <f>VLOOKUP($A106,T16Percentage,$Q$1+'SQL 15 '!E$4,0)</f>
        <v>67.3</v>
      </c>
      <c r="E106" s="516">
        <f>VLOOKUP($A106,T16Percentage,$Q$1+'SQL 15 '!F$4,0)</f>
        <v>59.4</v>
      </c>
      <c r="F106" s="516">
        <f>VLOOKUP($A106,T16Percentage,$Q$1+'SQL 15 '!G$4,0)</f>
        <v>91.9</v>
      </c>
      <c r="G106" s="516">
        <f>VLOOKUP($A106,T16Percentage,$Q$1+'SQL 15 '!H$4,0)</f>
        <v>89.2</v>
      </c>
      <c r="H106" s="516">
        <f>VLOOKUP($A106,T16Percentage,$Q$1+'SQL 15 '!I$4,0)</f>
        <v>97.1</v>
      </c>
      <c r="I106" s="516">
        <f>VLOOKUP($A106,T16Percentage,$Q$1+'SQL 15 '!J$4,0)</f>
        <v>311.10000000000002</v>
      </c>
      <c r="J106" s="516">
        <f>VLOOKUP($A106,T16Percentage,$Q$1+'SQL 15 '!K$4,0)</f>
        <v>368.6</v>
      </c>
      <c r="K106" s="516">
        <f>VLOOKUP($A106,T16Percentage,$Q$1+'SQL 15 '!L$4,0)</f>
        <v>93.5</v>
      </c>
      <c r="L106" s="516">
        <f>VLOOKUP($A106,T16Percentage,$Q$1+'SQL 15 '!M$4,0)</f>
        <v>61.2</v>
      </c>
    </row>
    <row r="107" spans="1:12" s="78" customFormat="1" ht="11.25" customHeight="1" x14ac:dyDescent="0.2">
      <c r="A107" s="141" t="s">
        <v>306</v>
      </c>
      <c r="B107" s="174" t="s">
        <v>307</v>
      </c>
      <c r="C107" s="467" t="s">
        <v>308</v>
      </c>
      <c r="D107" s="467" t="s">
        <v>308</v>
      </c>
      <c r="E107" s="467" t="s">
        <v>308</v>
      </c>
      <c r="F107" s="467" t="s">
        <v>308</v>
      </c>
      <c r="G107" s="467" t="s">
        <v>308</v>
      </c>
      <c r="H107" s="467" t="s">
        <v>308</v>
      </c>
      <c r="I107" s="467" t="s">
        <v>308</v>
      </c>
      <c r="J107" s="467" t="s">
        <v>308</v>
      </c>
      <c r="K107" s="467" t="s">
        <v>308</v>
      </c>
      <c r="L107" s="467" t="s">
        <v>308</v>
      </c>
    </row>
    <row r="108" spans="1:12" ht="11.25" customHeight="1" x14ac:dyDescent="0.2">
      <c r="A108" s="141" t="s">
        <v>309</v>
      </c>
      <c r="B108" s="144" t="s">
        <v>310</v>
      </c>
      <c r="C108" s="467">
        <f>VLOOKUP($A108,T16Percentage,$Q$1+'SQL 15 '!D$4,0)</f>
        <v>1822</v>
      </c>
      <c r="D108" s="516">
        <f>VLOOKUP($A108,T16Percentage,$Q$1+'SQL 15 '!E$4,0)</f>
        <v>70.7</v>
      </c>
      <c r="E108" s="516">
        <f>VLOOKUP($A108,T16Percentage,$Q$1+'SQL 15 '!F$4,0)</f>
        <v>58.1</v>
      </c>
      <c r="F108" s="516">
        <f>VLOOKUP($A108,T16Percentage,$Q$1+'SQL 15 '!G$4,0)</f>
        <v>93</v>
      </c>
      <c r="G108" s="516">
        <f>VLOOKUP($A108,T16Percentage,$Q$1+'SQL 15 '!H$4,0)</f>
        <v>88</v>
      </c>
      <c r="H108" s="516">
        <f>VLOOKUP($A108,T16Percentage,$Q$1+'SQL 15 '!I$4,0)</f>
        <v>97.9</v>
      </c>
      <c r="I108" s="516">
        <f>VLOOKUP($A108,T16Percentage,$Q$1+'SQL 15 '!J$4,0)</f>
        <v>319.10000000000002</v>
      </c>
      <c r="J108" s="516">
        <f>VLOOKUP($A108,T16Percentage,$Q$1+'SQL 15 '!K$4,0)</f>
        <v>377</v>
      </c>
      <c r="K108" s="516">
        <f>VLOOKUP($A108,T16Percentage,$Q$1+'SQL 15 '!L$4,0)</f>
        <v>92.7</v>
      </c>
      <c r="L108" s="516">
        <f>VLOOKUP($A108,T16Percentage,$Q$1+'SQL 15 '!M$4,0)</f>
        <v>59.5</v>
      </c>
    </row>
    <row r="109" spans="1:12" ht="11.25" customHeight="1" x14ac:dyDescent="0.2">
      <c r="A109" s="141" t="s">
        <v>311</v>
      </c>
      <c r="B109" s="144" t="s">
        <v>312</v>
      </c>
      <c r="C109" s="467">
        <f>VLOOKUP($A109,T16Percentage,$Q$1+'SQL 15 '!D$4,0)</f>
        <v>1115</v>
      </c>
      <c r="D109" s="516">
        <f>VLOOKUP($A109,T16Percentage,$Q$1+'SQL 15 '!E$4,0)</f>
        <v>72.2</v>
      </c>
      <c r="E109" s="516">
        <f>VLOOKUP($A109,T16Percentage,$Q$1+'SQL 15 '!F$4,0)</f>
        <v>63.3</v>
      </c>
      <c r="F109" s="516">
        <f>VLOOKUP($A109,T16Percentage,$Q$1+'SQL 15 '!G$4,0)</f>
        <v>93.2</v>
      </c>
      <c r="G109" s="516">
        <f>VLOOKUP($A109,T16Percentage,$Q$1+'SQL 15 '!H$4,0)</f>
        <v>90.9</v>
      </c>
      <c r="H109" s="516">
        <f>VLOOKUP($A109,T16Percentage,$Q$1+'SQL 15 '!I$4,0)</f>
        <v>98.7</v>
      </c>
      <c r="I109" s="516">
        <f>VLOOKUP($A109,T16Percentage,$Q$1+'SQL 15 '!J$4,0)</f>
        <v>327.39999999999998</v>
      </c>
      <c r="J109" s="516">
        <f>VLOOKUP($A109,T16Percentage,$Q$1+'SQL 15 '!K$4,0)</f>
        <v>390.8</v>
      </c>
      <c r="K109" s="516">
        <f>VLOOKUP($A109,T16Percentage,$Q$1+'SQL 15 '!L$4,0)</f>
        <v>95.5</v>
      </c>
      <c r="L109" s="516">
        <f>VLOOKUP($A109,T16Percentage,$Q$1+'SQL 15 '!M$4,0)</f>
        <v>64.5</v>
      </c>
    </row>
    <row r="110" spans="1:12" ht="11.25" customHeight="1" x14ac:dyDescent="0.2">
      <c r="A110" s="141" t="s">
        <v>313</v>
      </c>
      <c r="B110" s="144" t="s">
        <v>314</v>
      </c>
      <c r="C110" s="467">
        <f>VLOOKUP($A110,T16Percentage,$Q$1+'SQL 15 '!D$4,0)</f>
        <v>2118</v>
      </c>
      <c r="D110" s="516">
        <f>VLOOKUP($A110,T16Percentage,$Q$1+'SQL 15 '!E$4,0)</f>
        <v>69.099999999999994</v>
      </c>
      <c r="E110" s="516">
        <f>VLOOKUP($A110,T16Percentage,$Q$1+'SQL 15 '!F$4,0)</f>
        <v>57.8</v>
      </c>
      <c r="F110" s="516">
        <f>VLOOKUP($A110,T16Percentage,$Q$1+'SQL 15 '!G$4,0)</f>
        <v>92.7</v>
      </c>
      <c r="G110" s="516">
        <f>VLOOKUP($A110,T16Percentage,$Q$1+'SQL 15 '!H$4,0)</f>
        <v>90.4</v>
      </c>
      <c r="H110" s="516">
        <f>VLOOKUP($A110,T16Percentage,$Q$1+'SQL 15 '!I$4,0)</f>
        <v>97.3</v>
      </c>
      <c r="I110" s="516">
        <f>VLOOKUP($A110,T16Percentage,$Q$1+'SQL 15 '!J$4,0)</f>
        <v>314.10000000000002</v>
      </c>
      <c r="J110" s="516">
        <f>VLOOKUP($A110,T16Percentage,$Q$1+'SQL 15 '!K$4,0)</f>
        <v>363.7</v>
      </c>
      <c r="K110" s="516">
        <f>VLOOKUP($A110,T16Percentage,$Q$1+'SQL 15 '!L$4,0)</f>
        <v>94.9</v>
      </c>
      <c r="L110" s="516">
        <f>VLOOKUP($A110,T16Percentage,$Q$1+'SQL 15 '!M$4,0)</f>
        <v>60</v>
      </c>
    </row>
    <row r="111" spans="1:12" ht="11.25" customHeight="1" x14ac:dyDescent="0.2">
      <c r="A111" s="141" t="s">
        <v>315</v>
      </c>
      <c r="B111" s="144" t="s">
        <v>316</v>
      </c>
      <c r="C111" s="467">
        <f>VLOOKUP($A111,T16Percentage,$Q$1+'SQL 15 '!D$4,0)</f>
        <v>1408</v>
      </c>
      <c r="D111" s="516">
        <f>VLOOKUP($A111,T16Percentage,$Q$1+'SQL 15 '!E$4,0)</f>
        <v>69</v>
      </c>
      <c r="E111" s="516">
        <f>VLOOKUP($A111,T16Percentage,$Q$1+'SQL 15 '!F$4,0)</f>
        <v>59.4</v>
      </c>
      <c r="F111" s="516">
        <f>VLOOKUP($A111,T16Percentage,$Q$1+'SQL 15 '!G$4,0)</f>
        <v>95.9</v>
      </c>
      <c r="G111" s="516">
        <f>VLOOKUP($A111,T16Percentage,$Q$1+'SQL 15 '!H$4,0)</f>
        <v>93.6</v>
      </c>
      <c r="H111" s="516">
        <f>VLOOKUP($A111,T16Percentage,$Q$1+'SQL 15 '!I$4,0)</f>
        <v>97.8</v>
      </c>
      <c r="I111" s="516">
        <f>VLOOKUP($A111,T16Percentage,$Q$1+'SQL 15 '!J$4,0)</f>
        <v>316.10000000000002</v>
      </c>
      <c r="J111" s="516">
        <f>VLOOKUP($A111,T16Percentage,$Q$1+'SQL 15 '!K$4,0)</f>
        <v>356.2</v>
      </c>
      <c r="K111" s="516">
        <f>VLOOKUP($A111,T16Percentage,$Q$1+'SQL 15 '!L$4,0)</f>
        <v>97.3</v>
      </c>
      <c r="L111" s="516">
        <f>VLOOKUP($A111,T16Percentage,$Q$1+'SQL 15 '!M$4,0)</f>
        <v>61.7</v>
      </c>
    </row>
    <row r="112" spans="1:12" ht="11.25" customHeight="1" x14ac:dyDescent="0.2">
      <c r="A112" s="141" t="s">
        <v>317</v>
      </c>
      <c r="B112" s="144" t="s">
        <v>318</v>
      </c>
      <c r="C112" s="467">
        <f>VLOOKUP($A112,T16Percentage,$Q$1+'SQL 15 '!D$4,0)</f>
        <v>748</v>
      </c>
      <c r="D112" s="516">
        <f>VLOOKUP($A112,T16Percentage,$Q$1+'SQL 15 '!E$4,0)</f>
        <v>78.5</v>
      </c>
      <c r="E112" s="516">
        <f>VLOOKUP($A112,T16Percentage,$Q$1+'SQL 15 '!F$4,0)</f>
        <v>72.5</v>
      </c>
      <c r="F112" s="516">
        <f>VLOOKUP($A112,T16Percentage,$Q$1+'SQL 15 '!G$4,0)</f>
        <v>96.3</v>
      </c>
      <c r="G112" s="516">
        <f>VLOOKUP($A112,T16Percentage,$Q$1+'SQL 15 '!H$4,0)</f>
        <v>95.5</v>
      </c>
      <c r="H112" s="516">
        <f>VLOOKUP($A112,T16Percentage,$Q$1+'SQL 15 '!I$4,0)</f>
        <v>98.7</v>
      </c>
      <c r="I112" s="516">
        <f>VLOOKUP($A112,T16Percentage,$Q$1+'SQL 15 '!J$4,0)</f>
        <v>344.8</v>
      </c>
      <c r="J112" s="516">
        <f>VLOOKUP($A112,T16Percentage,$Q$1+'SQL 15 '!K$4,0)</f>
        <v>431.7</v>
      </c>
      <c r="K112" s="516">
        <f>VLOOKUP($A112,T16Percentage,$Q$1+'SQL 15 '!L$4,0)</f>
        <v>98</v>
      </c>
      <c r="L112" s="516">
        <f>VLOOKUP($A112,T16Percentage,$Q$1+'SQL 15 '!M$4,0)</f>
        <v>75</v>
      </c>
    </row>
    <row r="113" spans="1:12" ht="11.25" customHeight="1" x14ac:dyDescent="0.2">
      <c r="A113" s="141" t="s">
        <v>319</v>
      </c>
      <c r="B113" s="144" t="s">
        <v>320</v>
      </c>
      <c r="C113" s="467">
        <f>VLOOKUP($A113,T16Percentage,$Q$1+'SQL 15 '!D$4,0)</f>
        <v>1855</v>
      </c>
      <c r="D113" s="516">
        <f>VLOOKUP($A113,T16Percentage,$Q$1+'SQL 15 '!E$4,0)</f>
        <v>67.5</v>
      </c>
      <c r="E113" s="516">
        <f>VLOOKUP($A113,T16Percentage,$Q$1+'SQL 15 '!F$4,0)</f>
        <v>56.1</v>
      </c>
      <c r="F113" s="516">
        <f>VLOOKUP($A113,T16Percentage,$Q$1+'SQL 15 '!G$4,0)</f>
        <v>94</v>
      </c>
      <c r="G113" s="516">
        <f>VLOOKUP($A113,T16Percentage,$Q$1+'SQL 15 '!H$4,0)</f>
        <v>91.1</v>
      </c>
      <c r="H113" s="516">
        <f>VLOOKUP($A113,T16Percentage,$Q$1+'SQL 15 '!I$4,0)</f>
        <v>98.3</v>
      </c>
      <c r="I113" s="516">
        <f>VLOOKUP($A113,T16Percentage,$Q$1+'SQL 15 '!J$4,0)</f>
        <v>311</v>
      </c>
      <c r="J113" s="516">
        <f>VLOOKUP($A113,T16Percentage,$Q$1+'SQL 15 '!K$4,0)</f>
        <v>370.7</v>
      </c>
      <c r="K113" s="516">
        <f>VLOOKUP($A113,T16Percentage,$Q$1+'SQL 15 '!L$4,0)</f>
        <v>96.1</v>
      </c>
      <c r="L113" s="516">
        <f>VLOOKUP($A113,T16Percentage,$Q$1+'SQL 15 '!M$4,0)</f>
        <v>58.8</v>
      </c>
    </row>
    <row r="114" spans="1:12" ht="11.25" customHeight="1" x14ac:dyDescent="0.2">
      <c r="A114" s="141" t="s">
        <v>321</v>
      </c>
      <c r="B114" s="144" t="s">
        <v>322</v>
      </c>
      <c r="C114" s="467">
        <f>VLOOKUP($A114,T16Percentage,$Q$1+'SQL 15 '!D$4,0)</f>
        <v>2215</v>
      </c>
      <c r="D114" s="516">
        <f>VLOOKUP($A114,T16Percentage,$Q$1+'SQL 15 '!E$4,0)</f>
        <v>58.9</v>
      </c>
      <c r="E114" s="516">
        <f>VLOOKUP($A114,T16Percentage,$Q$1+'SQL 15 '!F$4,0)</f>
        <v>50.6</v>
      </c>
      <c r="F114" s="516">
        <f>VLOOKUP($A114,T16Percentage,$Q$1+'SQL 15 '!G$4,0)</f>
        <v>92.9</v>
      </c>
      <c r="G114" s="516">
        <f>VLOOKUP($A114,T16Percentage,$Q$1+'SQL 15 '!H$4,0)</f>
        <v>89.2</v>
      </c>
      <c r="H114" s="516">
        <f>VLOOKUP($A114,T16Percentage,$Q$1+'SQL 15 '!I$4,0)</f>
        <v>97.6</v>
      </c>
      <c r="I114" s="516">
        <f>VLOOKUP($A114,T16Percentage,$Q$1+'SQL 15 '!J$4,0)</f>
        <v>295.5</v>
      </c>
      <c r="J114" s="516">
        <f>VLOOKUP($A114,T16Percentage,$Q$1+'SQL 15 '!K$4,0)</f>
        <v>340.5</v>
      </c>
      <c r="K114" s="516">
        <f>VLOOKUP($A114,T16Percentage,$Q$1+'SQL 15 '!L$4,0)</f>
        <v>95.8</v>
      </c>
      <c r="L114" s="516">
        <f>VLOOKUP($A114,T16Percentage,$Q$1+'SQL 15 '!M$4,0)</f>
        <v>54.6</v>
      </c>
    </row>
    <row r="115" spans="1:12" ht="11.25" customHeight="1" x14ac:dyDescent="0.2">
      <c r="A115" s="141" t="s">
        <v>323</v>
      </c>
      <c r="B115" s="144" t="s">
        <v>324</v>
      </c>
      <c r="C115" s="467">
        <f>VLOOKUP($A115,T16Percentage,$Q$1+'SQL 15 '!D$4,0)</f>
        <v>3434</v>
      </c>
      <c r="D115" s="516">
        <f>VLOOKUP($A115,T16Percentage,$Q$1+'SQL 15 '!E$4,0)</f>
        <v>65.400000000000006</v>
      </c>
      <c r="E115" s="516">
        <f>VLOOKUP($A115,T16Percentage,$Q$1+'SQL 15 '!F$4,0)</f>
        <v>54.3</v>
      </c>
      <c r="F115" s="516">
        <f>VLOOKUP($A115,T16Percentage,$Q$1+'SQL 15 '!G$4,0)</f>
        <v>94.5</v>
      </c>
      <c r="G115" s="516">
        <f>VLOOKUP($A115,T16Percentage,$Q$1+'SQL 15 '!H$4,0)</f>
        <v>90.5</v>
      </c>
      <c r="H115" s="516">
        <f>VLOOKUP($A115,T16Percentage,$Q$1+'SQL 15 '!I$4,0)</f>
        <v>98.6</v>
      </c>
      <c r="I115" s="516">
        <f>VLOOKUP($A115,T16Percentage,$Q$1+'SQL 15 '!J$4,0)</f>
        <v>311.8</v>
      </c>
      <c r="J115" s="516">
        <f>VLOOKUP($A115,T16Percentage,$Q$1+'SQL 15 '!K$4,0)</f>
        <v>374.9</v>
      </c>
      <c r="K115" s="516">
        <f>VLOOKUP($A115,T16Percentage,$Q$1+'SQL 15 '!L$4,0)</f>
        <v>95.3</v>
      </c>
      <c r="L115" s="516">
        <f>VLOOKUP($A115,T16Percentage,$Q$1+'SQL 15 '!M$4,0)</f>
        <v>56.1</v>
      </c>
    </row>
    <row r="116" spans="1:12" ht="11.25" customHeight="1" x14ac:dyDescent="0.2">
      <c r="A116" s="141" t="s">
        <v>325</v>
      </c>
      <c r="B116" s="144" t="s">
        <v>326</v>
      </c>
      <c r="C116" s="467">
        <f>VLOOKUP($A116,T16Percentage,$Q$1+'SQL 15 '!D$4,0)</f>
        <v>2300</v>
      </c>
      <c r="D116" s="516">
        <f>VLOOKUP($A116,T16Percentage,$Q$1+'SQL 15 '!E$4,0)</f>
        <v>70.5</v>
      </c>
      <c r="E116" s="516">
        <f>VLOOKUP($A116,T16Percentage,$Q$1+'SQL 15 '!F$4,0)</f>
        <v>61.7</v>
      </c>
      <c r="F116" s="516">
        <f>VLOOKUP($A116,T16Percentage,$Q$1+'SQL 15 '!G$4,0)</f>
        <v>94.5</v>
      </c>
      <c r="G116" s="516">
        <f>VLOOKUP($A116,T16Percentage,$Q$1+'SQL 15 '!H$4,0)</f>
        <v>92.2</v>
      </c>
      <c r="H116" s="516">
        <f>VLOOKUP($A116,T16Percentage,$Q$1+'SQL 15 '!I$4,0)</f>
        <v>98.6</v>
      </c>
      <c r="I116" s="516">
        <f>VLOOKUP($A116,T16Percentage,$Q$1+'SQL 15 '!J$4,0)</f>
        <v>318.39999999999998</v>
      </c>
      <c r="J116" s="516">
        <f>VLOOKUP($A116,T16Percentage,$Q$1+'SQL 15 '!K$4,0)</f>
        <v>383.1</v>
      </c>
      <c r="K116" s="516">
        <f>VLOOKUP($A116,T16Percentage,$Q$1+'SQL 15 '!L$4,0)</f>
        <v>96.4</v>
      </c>
      <c r="L116" s="516">
        <f>VLOOKUP($A116,T16Percentage,$Q$1+'SQL 15 '!M$4,0)</f>
        <v>64.2</v>
      </c>
    </row>
    <row r="117" spans="1:12" ht="11.25" customHeight="1" x14ac:dyDescent="0.2">
      <c r="A117" s="141" t="s">
        <v>327</v>
      </c>
      <c r="B117" s="144" t="s">
        <v>328</v>
      </c>
      <c r="C117" s="467">
        <f>VLOOKUP($A117,T16Percentage,$Q$1+'SQL 15 '!D$4,0)</f>
        <v>2491</v>
      </c>
      <c r="D117" s="516">
        <f>VLOOKUP($A117,T16Percentage,$Q$1+'SQL 15 '!E$4,0)</f>
        <v>68.3</v>
      </c>
      <c r="E117" s="516">
        <f>VLOOKUP($A117,T16Percentage,$Q$1+'SQL 15 '!F$4,0)</f>
        <v>58</v>
      </c>
      <c r="F117" s="516">
        <f>VLOOKUP($A117,T16Percentage,$Q$1+'SQL 15 '!G$4,0)</f>
        <v>94.9</v>
      </c>
      <c r="G117" s="516">
        <f>VLOOKUP($A117,T16Percentage,$Q$1+'SQL 15 '!H$4,0)</f>
        <v>92.3</v>
      </c>
      <c r="H117" s="516">
        <f>VLOOKUP($A117,T16Percentage,$Q$1+'SQL 15 '!I$4,0)</f>
        <v>98.3</v>
      </c>
      <c r="I117" s="516">
        <f>VLOOKUP($A117,T16Percentage,$Q$1+'SQL 15 '!J$4,0)</f>
        <v>313.89999999999998</v>
      </c>
      <c r="J117" s="516">
        <f>VLOOKUP($A117,T16Percentage,$Q$1+'SQL 15 '!K$4,0)</f>
        <v>373.3</v>
      </c>
      <c r="K117" s="516">
        <f>VLOOKUP($A117,T16Percentage,$Q$1+'SQL 15 '!L$4,0)</f>
        <v>96.9</v>
      </c>
      <c r="L117" s="516">
        <f>VLOOKUP($A117,T16Percentage,$Q$1+'SQL 15 '!M$4,0)</f>
        <v>60.1</v>
      </c>
    </row>
    <row r="118" spans="1:12" ht="11.25" customHeight="1" x14ac:dyDescent="0.2">
      <c r="A118" s="141" t="s">
        <v>329</v>
      </c>
      <c r="B118" s="144" t="s">
        <v>330</v>
      </c>
      <c r="C118" s="467">
        <f>VLOOKUP($A118,T16Percentage,$Q$1+'SQL 15 '!D$4,0)</f>
        <v>1775</v>
      </c>
      <c r="D118" s="516">
        <f>VLOOKUP($A118,T16Percentage,$Q$1+'SQL 15 '!E$4,0)</f>
        <v>65.7</v>
      </c>
      <c r="E118" s="516">
        <f>VLOOKUP($A118,T16Percentage,$Q$1+'SQL 15 '!F$4,0)</f>
        <v>57.7</v>
      </c>
      <c r="F118" s="516">
        <f>VLOOKUP($A118,T16Percentage,$Q$1+'SQL 15 '!G$4,0)</f>
        <v>91.5</v>
      </c>
      <c r="G118" s="516">
        <f>VLOOKUP($A118,T16Percentage,$Q$1+'SQL 15 '!H$4,0)</f>
        <v>89.2</v>
      </c>
      <c r="H118" s="516">
        <f>VLOOKUP($A118,T16Percentage,$Q$1+'SQL 15 '!I$4,0)</f>
        <v>96.3</v>
      </c>
      <c r="I118" s="516">
        <f>VLOOKUP($A118,T16Percentage,$Q$1+'SQL 15 '!J$4,0)</f>
        <v>312.7</v>
      </c>
      <c r="J118" s="516">
        <f>VLOOKUP($A118,T16Percentage,$Q$1+'SQL 15 '!K$4,0)</f>
        <v>388.4</v>
      </c>
      <c r="K118" s="516">
        <f>VLOOKUP($A118,T16Percentage,$Q$1+'SQL 15 '!L$4,0)</f>
        <v>94</v>
      </c>
      <c r="L118" s="516">
        <f>VLOOKUP($A118,T16Percentage,$Q$1+'SQL 15 '!M$4,0)</f>
        <v>60.9</v>
      </c>
    </row>
    <row r="119" spans="1:12" ht="11.25" customHeight="1" x14ac:dyDescent="0.2">
      <c r="A119" s="141" t="s">
        <v>331</v>
      </c>
      <c r="B119" s="144" t="s">
        <v>332</v>
      </c>
      <c r="C119" s="467">
        <f>VLOOKUP($A119,T16Percentage,$Q$1+'SQL 15 '!D$4,0)</f>
        <v>1482</v>
      </c>
      <c r="D119" s="516">
        <f>VLOOKUP($A119,T16Percentage,$Q$1+'SQL 15 '!E$4,0)</f>
        <v>76.099999999999994</v>
      </c>
      <c r="E119" s="516">
        <f>VLOOKUP($A119,T16Percentage,$Q$1+'SQL 15 '!F$4,0)</f>
        <v>67.099999999999994</v>
      </c>
      <c r="F119" s="516">
        <f>VLOOKUP($A119,T16Percentage,$Q$1+'SQL 15 '!G$4,0)</f>
        <v>96.9</v>
      </c>
      <c r="G119" s="516">
        <f>VLOOKUP($A119,T16Percentage,$Q$1+'SQL 15 '!H$4,0)</f>
        <v>95</v>
      </c>
      <c r="H119" s="516">
        <f>VLOOKUP($A119,T16Percentage,$Q$1+'SQL 15 '!I$4,0)</f>
        <v>98.9</v>
      </c>
      <c r="I119" s="516">
        <f>VLOOKUP($A119,T16Percentage,$Q$1+'SQL 15 '!J$4,0)</f>
        <v>340</v>
      </c>
      <c r="J119" s="516">
        <f>VLOOKUP($A119,T16Percentage,$Q$1+'SQL 15 '!K$4,0)</f>
        <v>405.8</v>
      </c>
      <c r="K119" s="516">
        <f>VLOOKUP($A119,T16Percentage,$Q$1+'SQL 15 '!L$4,0)</f>
        <v>97.2</v>
      </c>
      <c r="L119" s="516">
        <f>VLOOKUP($A119,T16Percentage,$Q$1+'SQL 15 '!M$4,0)</f>
        <v>69.2</v>
      </c>
    </row>
    <row r="120" spans="1:12" ht="11.25" customHeight="1" x14ac:dyDescent="0.2">
      <c r="A120" s="32"/>
      <c r="C120" s="518"/>
      <c r="D120" s="519"/>
      <c r="E120" s="519"/>
      <c r="F120" s="519"/>
      <c r="G120" s="519"/>
      <c r="H120" s="519"/>
      <c r="I120" s="519"/>
      <c r="J120" s="519"/>
      <c r="K120" s="518"/>
      <c r="L120" s="518"/>
    </row>
    <row r="121" spans="1:12" s="82" customFormat="1" ht="11.25" customHeight="1" x14ac:dyDescent="0.2">
      <c r="A121" s="73" t="s">
        <v>333</v>
      </c>
      <c r="B121" s="73" t="s">
        <v>334</v>
      </c>
      <c r="C121" s="514">
        <f>VLOOKUP($A121,T16Percentage,$Q$1+'SQL 15 '!D$4,0)</f>
        <v>51660</v>
      </c>
      <c r="D121" s="515">
        <f>VLOOKUP($A121,T16Percentage,$Q$1+'SQL 15 '!E$4,0)</f>
        <v>70.900000000000006</v>
      </c>
      <c r="E121" s="515">
        <f>VLOOKUP($A121,T16Percentage,$Q$1+'SQL 15 '!F$4,0)</f>
        <v>61.7</v>
      </c>
      <c r="F121" s="515">
        <f>VLOOKUP($A121,T16Percentage,$Q$1+'SQL 15 '!G$4,0)</f>
        <v>94.8</v>
      </c>
      <c r="G121" s="515">
        <f>VLOOKUP($A121,T16Percentage,$Q$1+'SQL 15 '!H$4,0)</f>
        <v>92.4</v>
      </c>
      <c r="H121" s="515">
        <f>VLOOKUP($A121,T16Percentage,$Q$1+'SQL 15 '!I$4,0)</f>
        <v>98.4</v>
      </c>
      <c r="I121" s="515">
        <f>VLOOKUP($A121,T16Percentage,$Q$1+'SQL 15 '!J$4,0)</f>
        <v>325</v>
      </c>
      <c r="J121" s="515">
        <f>VLOOKUP($A121,T16Percentage,$Q$1+'SQL 15 '!K$4,0)</f>
        <v>389.6</v>
      </c>
      <c r="K121" s="515">
        <f>VLOOKUP($A121,T16Percentage,$Q$1+'SQL 15 '!L$4,0)</f>
        <v>96.2</v>
      </c>
      <c r="L121" s="515">
        <f>VLOOKUP($A121,T16Percentage,$Q$1+'SQL 15 '!M$4,0)</f>
        <v>63.9</v>
      </c>
    </row>
    <row r="122" spans="1:12" s="78" customFormat="1" ht="11.25" customHeight="1" x14ac:dyDescent="0.2">
      <c r="A122" s="141" t="s">
        <v>335</v>
      </c>
      <c r="B122" s="144" t="s">
        <v>336</v>
      </c>
      <c r="C122" s="467">
        <f>VLOOKUP($A122,T16Percentage,$Q$1+'SQL 15 '!D$4,0)</f>
        <v>2129</v>
      </c>
      <c r="D122" s="516">
        <f>VLOOKUP($A122,T16Percentage,$Q$1+'SQL 15 '!E$4,0)</f>
        <v>65.3</v>
      </c>
      <c r="E122" s="516">
        <f>VLOOKUP($A122,T16Percentage,$Q$1+'SQL 15 '!F$4,0)</f>
        <v>57.8</v>
      </c>
      <c r="F122" s="516">
        <f>VLOOKUP($A122,T16Percentage,$Q$1+'SQL 15 '!G$4,0)</f>
        <v>92.9</v>
      </c>
      <c r="G122" s="516">
        <f>VLOOKUP($A122,T16Percentage,$Q$1+'SQL 15 '!H$4,0)</f>
        <v>90.6</v>
      </c>
      <c r="H122" s="516">
        <f>VLOOKUP($A122,T16Percentage,$Q$1+'SQL 15 '!I$4,0)</f>
        <v>98.5</v>
      </c>
      <c r="I122" s="516">
        <f>VLOOKUP($A122,T16Percentage,$Q$1+'SQL 15 '!J$4,0)</f>
        <v>304.89999999999998</v>
      </c>
      <c r="J122" s="516">
        <f>VLOOKUP($A122,T16Percentage,$Q$1+'SQL 15 '!K$4,0)</f>
        <v>341.6</v>
      </c>
      <c r="K122" s="516">
        <f>VLOOKUP($A122,T16Percentage,$Q$1+'SQL 15 '!L$4,0)</f>
        <v>95.6</v>
      </c>
      <c r="L122" s="516">
        <f>VLOOKUP($A122,T16Percentage,$Q$1+'SQL 15 '!M$4,0)</f>
        <v>61.1</v>
      </c>
    </row>
    <row r="123" spans="1:12" ht="11.25" customHeight="1" x14ac:dyDescent="0.2">
      <c r="A123" s="141" t="s">
        <v>337</v>
      </c>
      <c r="B123" s="144" t="s">
        <v>338</v>
      </c>
      <c r="C123" s="467">
        <f>VLOOKUP($A123,T16Percentage,$Q$1+'SQL 15 '!D$4,0)</f>
        <v>3465</v>
      </c>
      <c r="D123" s="516">
        <f>VLOOKUP($A123,T16Percentage,$Q$1+'SQL 15 '!E$4,0)</f>
        <v>74.400000000000006</v>
      </c>
      <c r="E123" s="516">
        <f>VLOOKUP($A123,T16Percentage,$Q$1+'SQL 15 '!F$4,0)</f>
        <v>66.3</v>
      </c>
      <c r="F123" s="516">
        <f>VLOOKUP($A123,T16Percentage,$Q$1+'SQL 15 '!G$4,0)</f>
        <v>94.3</v>
      </c>
      <c r="G123" s="516">
        <f>VLOOKUP($A123,T16Percentage,$Q$1+'SQL 15 '!H$4,0)</f>
        <v>92.8</v>
      </c>
      <c r="H123" s="516">
        <f>VLOOKUP($A123,T16Percentage,$Q$1+'SQL 15 '!I$4,0)</f>
        <v>98.5</v>
      </c>
      <c r="I123" s="516">
        <f>VLOOKUP($A123,T16Percentage,$Q$1+'SQL 15 '!J$4,0)</f>
        <v>338.8</v>
      </c>
      <c r="J123" s="516">
        <f>VLOOKUP($A123,T16Percentage,$Q$1+'SQL 15 '!K$4,0)</f>
        <v>403.6</v>
      </c>
      <c r="K123" s="516">
        <f>VLOOKUP($A123,T16Percentage,$Q$1+'SQL 15 '!L$4,0)</f>
        <v>96.4</v>
      </c>
      <c r="L123" s="516">
        <f>VLOOKUP($A123,T16Percentage,$Q$1+'SQL 15 '!M$4,0)</f>
        <v>68.099999999999994</v>
      </c>
    </row>
    <row r="124" spans="1:12" ht="11.25" customHeight="1" x14ac:dyDescent="0.2">
      <c r="A124" s="141" t="s">
        <v>339</v>
      </c>
      <c r="B124" s="144" t="s">
        <v>340</v>
      </c>
      <c r="C124" s="467">
        <f>VLOOKUP($A124,T16Percentage,$Q$1+'SQL 15 '!D$4,0)</f>
        <v>3188</v>
      </c>
      <c r="D124" s="516">
        <f>VLOOKUP($A124,T16Percentage,$Q$1+'SQL 15 '!E$4,0)</f>
        <v>68.8</v>
      </c>
      <c r="E124" s="516">
        <f>VLOOKUP($A124,T16Percentage,$Q$1+'SQL 15 '!F$4,0)</f>
        <v>59.8</v>
      </c>
      <c r="F124" s="516">
        <f>VLOOKUP($A124,T16Percentage,$Q$1+'SQL 15 '!G$4,0)</f>
        <v>94.8</v>
      </c>
      <c r="G124" s="516">
        <f>VLOOKUP($A124,T16Percentage,$Q$1+'SQL 15 '!H$4,0)</f>
        <v>93.2</v>
      </c>
      <c r="H124" s="516">
        <f>VLOOKUP($A124,T16Percentage,$Q$1+'SQL 15 '!I$4,0)</f>
        <v>99.1</v>
      </c>
      <c r="I124" s="516">
        <f>VLOOKUP($A124,T16Percentage,$Q$1+'SQL 15 '!J$4,0)</f>
        <v>323</v>
      </c>
      <c r="J124" s="516">
        <f>VLOOKUP($A124,T16Percentage,$Q$1+'SQL 15 '!K$4,0)</f>
        <v>396.7</v>
      </c>
      <c r="K124" s="516">
        <f>VLOOKUP($A124,T16Percentage,$Q$1+'SQL 15 '!L$4,0)</f>
        <v>97.1</v>
      </c>
      <c r="L124" s="516">
        <f>VLOOKUP($A124,T16Percentage,$Q$1+'SQL 15 '!M$4,0)</f>
        <v>62.3</v>
      </c>
    </row>
    <row r="125" spans="1:12" ht="11.25" customHeight="1" x14ac:dyDescent="0.2">
      <c r="A125" s="141" t="s">
        <v>341</v>
      </c>
      <c r="B125" s="144" t="s">
        <v>342</v>
      </c>
      <c r="C125" s="467">
        <f>VLOOKUP($A125,T16Percentage,$Q$1+'SQL 15 '!D$4,0)</f>
        <v>2921</v>
      </c>
      <c r="D125" s="516">
        <f>VLOOKUP($A125,T16Percentage,$Q$1+'SQL 15 '!E$4,0)</f>
        <v>68.8</v>
      </c>
      <c r="E125" s="516">
        <f>VLOOKUP($A125,T16Percentage,$Q$1+'SQL 15 '!F$4,0)</f>
        <v>59.3</v>
      </c>
      <c r="F125" s="516">
        <f>VLOOKUP($A125,T16Percentage,$Q$1+'SQL 15 '!G$4,0)</f>
        <v>93.9</v>
      </c>
      <c r="G125" s="516">
        <f>VLOOKUP($A125,T16Percentage,$Q$1+'SQL 15 '!H$4,0)</f>
        <v>91.3</v>
      </c>
      <c r="H125" s="516">
        <f>VLOOKUP($A125,T16Percentage,$Q$1+'SQL 15 '!I$4,0)</f>
        <v>98.4</v>
      </c>
      <c r="I125" s="516">
        <f>VLOOKUP($A125,T16Percentage,$Q$1+'SQL 15 '!J$4,0)</f>
        <v>319.7</v>
      </c>
      <c r="J125" s="516">
        <f>VLOOKUP($A125,T16Percentage,$Q$1+'SQL 15 '!K$4,0)</f>
        <v>378.8</v>
      </c>
      <c r="K125" s="516">
        <f>VLOOKUP($A125,T16Percentage,$Q$1+'SQL 15 '!L$4,0)</f>
        <v>97</v>
      </c>
      <c r="L125" s="516">
        <f>VLOOKUP($A125,T16Percentage,$Q$1+'SQL 15 '!M$4,0)</f>
        <v>61</v>
      </c>
    </row>
    <row r="126" spans="1:12" ht="11.25" customHeight="1" x14ac:dyDescent="0.2">
      <c r="A126" s="141" t="s">
        <v>343</v>
      </c>
      <c r="B126" s="144" t="s">
        <v>344</v>
      </c>
      <c r="C126" s="467">
        <f>VLOOKUP($A126,T16Percentage,$Q$1+'SQL 15 '!D$4,0)</f>
        <v>3334</v>
      </c>
      <c r="D126" s="516">
        <f>VLOOKUP($A126,T16Percentage,$Q$1+'SQL 15 '!E$4,0)</f>
        <v>74.2</v>
      </c>
      <c r="E126" s="516">
        <f>VLOOKUP($A126,T16Percentage,$Q$1+'SQL 15 '!F$4,0)</f>
        <v>64.900000000000006</v>
      </c>
      <c r="F126" s="516">
        <f>VLOOKUP($A126,T16Percentage,$Q$1+'SQL 15 '!G$4,0)</f>
        <v>95.6</v>
      </c>
      <c r="G126" s="516">
        <f>VLOOKUP($A126,T16Percentage,$Q$1+'SQL 15 '!H$4,0)</f>
        <v>93.7</v>
      </c>
      <c r="H126" s="516">
        <f>VLOOKUP($A126,T16Percentage,$Q$1+'SQL 15 '!I$4,0)</f>
        <v>99.1</v>
      </c>
      <c r="I126" s="516">
        <f>VLOOKUP($A126,T16Percentage,$Q$1+'SQL 15 '!J$4,0)</f>
        <v>332</v>
      </c>
      <c r="J126" s="516">
        <f>VLOOKUP($A126,T16Percentage,$Q$1+'SQL 15 '!K$4,0)</f>
        <v>397.8</v>
      </c>
      <c r="K126" s="516">
        <f>VLOOKUP($A126,T16Percentage,$Q$1+'SQL 15 '!L$4,0)</f>
        <v>96.5</v>
      </c>
      <c r="L126" s="516">
        <f>VLOOKUP($A126,T16Percentage,$Q$1+'SQL 15 '!M$4,0)</f>
        <v>66.900000000000006</v>
      </c>
    </row>
    <row r="127" spans="1:12" ht="11.25" customHeight="1" x14ac:dyDescent="0.2">
      <c r="A127" s="141" t="s">
        <v>345</v>
      </c>
      <c r="B127" s="144" t="s">
        <v>346</v>
      </c>
      <c r="C127" s="467">
        <f>VLOOKUP($A127,T16Percentage,$Q$1+'SQL 15 '!D$4,0)</f>
        <v>3716</v>
      </c>
      <c r="D127" s="516">
        <f>VLOOKUP($A127,T16Percentage,$Q$1+'SQL 15 '!E$4,0)</f>
        <v>67.8</v>
      </c>
      <c r="E127" s="516">
        <f>VLOOKUP($A127,T16Percentage,$Q$1+'SQL 15 '!F$4,0)</f>
        <v>56.3</v>
      </c>
      <c r="F127" s="516">
        <f>VLOOKUP($A127,T16Percentage,$Q$1+'SQL 15 '!G$4,0)</f>
        <v>94.1</v>
      </c>
      <c r="G127" s="516">
        <f>VLOOKUP($A127,T16Percentage,$Q$1+'SQL 15 '!H$4,0)</f>
        <v>89</v>
      </c>
      <c r="H127" s="516">
        <f>VLOOKUP($A127,T16Percentage,$Q$1+'SQL 15 '!I$4,0)</f>
        <v>98.3</v>
      </c>
      <c r="I127" s="516">
        <f>VLOOKUP($A127,T16Percentage,$Q$1+'SQL 15 '!J$4,0)</f>
        <v>314.8</v>
      </c>
      <c r="J127" s="516">
        <f>VLOOKUP($A127,T16Percentage,$Q$1+'SQL 15 '!K$4,0)</f>
        <v>381.7</v>
      </c>
      <c r="K127" s="516">
        <f>VLOOKUP($A127,T16Percentage,$Q$1+'SQL 15 '!L$4,0)</f>
        <v>93.3</v>
      </c>
      <c r="L127" s="516">
        <f>VLOOKUP($A127,T16Percentage,$Q$1+'SQL 15 '!M$4,0)</f>
        <v>58.7</v>
      </c>
    </row>
    <row r="128" spans="1:12" ht="11.25" customHeight="1" x14ac:dyDescent="0.2">
      <c r="A128" s="141" t="s">
        <v>347</v>
      </c>
      <c r="B128" s="144" t="s">
        <v>348</v>
      </c>
      <c r="C128" s="467">
        <f>VLOOKUP($A128,T16Percentage,$Q$1+'SQL 15 '!D$4,0)</f>
        <v>2931</v>
      </c>
      <c r="D128" s="516">
        <f>VLOOKUP($A128,T16Percentage,$Q$1+'SQL 15 '!E$4,0)</f>
        <v>67.099999999999994</v>
      </c>
      <c r="E128" s="516">
        <f>VLOOKUP($A128,T16Percentage,$Q$1+'SQL 15 '!F$4,0)</f>
        <v>58.6</v>
      </c>
      <c r="F128" s="516">
        <f>VLOOKUP($A128,T16Percentage,$Q$1+'SQL 15 '!G$4,0)</f>
        <v>95</v>
      </c>
      <c r="G128" s="516">
        <f>VLOOKUP($A128,T16Percentage,$Q$1+'SQL 15 '!H$4,0)</f>
        <v>92.7</v>
      </c>
      <c r="H128" s="516">
        <f>VLOOKUP($A128,T16Percentage,$Q$1+'SQL 15 '!I$4,0)</f>
        <v>98.3</v>
      </c>
      <c r="I128" s="516">
        <f>VLOOKUP($A128,T16Percentage,$Q$1+'SQL 15 '!J$4,0)</f>
        <v>316.8</v>
      </c>
      <c r="J128" s="516">
        <f>VLOOKUP($A128,T16Percentage,$Q$1+'SQL 15 '!K$4,0)</f>
        <v>382.8</v>
      </c>
      <c r="K128" s="516">
        <f>VLOOKUP($A128,T16Percentage,$Q$1+'SQL 15 '!L$4,0)</f>
        <v>97</v>
      </c>
      <c r="L128" s="516">
        <f>VLOOKUP($A128,T16Percentage,$Q$1+'SQL 15 '!M$4,0)</f>
        <v>61.1</v>
      </c>
    </row>
    <row r="129" spans="1:12" ht="11.25" customHeight="1" x14ac:dyDescent="0.2">
      <c r="A129" s="141" t="s">
        <v>349</v>
      </c>
      <c r="B129" s="144" t="s">
        <v>350</v>
      </c>
      <c r="C129" s="467">
        <f>VLOOKUP($A129,T16Percentage,$Q$1+'SQL 15 '!D$4,0)</f>
        <v>3724</v>
      </c>
      <c r="D129" s="516">
        <f>VLOOKUP($A129,T16Percentage,$Q$1+'SQL 15 '!E$4,0)</f>
        <v>68.099999999999994</v>
      </c>
      <c r="E129" s="516">
        <f>VLOOKUP($A129,T16Percentage,$Q$1+'SQL 15 '!F$4,0)</f>
        <v>59.2</v>
      </c>
      <c r="F129" s="516">
        <f>VLOOKUP($A129,T16Percentage,$Q$1+'SQL 15 '!G$4,0)</f>
        <v>94.9</v>
      </c>
      <c r="G129" s="516">
        <f>VLOOKUP($A129,T16Percentage,$Q$1+'SQL 15 '!H$4,0)</f>
        <v>92.3</v>
      </c>
      <c r="H129" s="516">
        <f>VLOOKUP($A129,T16Percentage,$Q$1+'SQL 15 '!I$4,0)</f>
        <v>98.1</v>
      </c>
      <c r="I129" s="516">
        <f>VLOOKUP($A129,T16Percentage,$Q$1+'SQL 15 '!J$4,0)</f>
        <v>319.8</v>
      </c>
      <c r="J129" s="516">
        <f>VLOOKUP($A129,T16Percentage,$Q$1+'SQL 15 '!K$4,0)</f>
        <v>383.9</v>
      </c>
      <c r="K129" s="516">
        <f>VLOOKUP($A129,T16Percentage,$Q$1+'SQL 15 '!L$4,0)</f>
        <v>95.8</v>
      </c>
      <c r="L129" s="516">
        <f>VLOOKUP($A129,T16Percentage,$Q$1+'SQL 15 '!M$4,0)</f>
        <v>61.9</v>
      </c>
    </row>
    <row r="130" spans="1:12" ht="11.25" customHeight="1" x14ac:dyDescent="0.2">
      <c r="A130" s="141" t="s">
        <v>351</v>
      </c>
      <c r="B130" s="144" t="s">
        <v>352</v>
      </c>
      <c r="C130" s="467">
        <f>VLOOKUP($A130,T16Percentage,$Q$1+'SQL 15 '!D$4,0)</f>
        <v>2168</v>
      </c>
      <c r="D130" s="516">
        <f>VLOOKUP($A130,T16Percentage,$Q$1+'SQL 15 '!E$4,0)</f>
        <v>69.5</v>
      </c>
      <c r="E130" s="516">
        <f>VLOOKUP($A130,T16Percentage,$Q$1+'SQL 15 '!F$4,0)</f>
        <v>58.7</v>
      </c>
      <c r="F130" s="516">
        <f>VLOOKUP($A130,T16Percentage,$Q$1+'SQL 15 '!G$4,0)</f>
        <v>93.8</v>
      </c>
      <c r="G130" s="516">
        <f>VLOOKUP($A130,T16Percentage,$Q$1+'SQL 15 '!H$4,0)</f>
        <v>91.3</v>
      </c>
      <c r="H130" s="516">
        <f>VLOOKUP($A130,T16Percentage,$Q$1+'SQL 15 '!I$4,0)</f>
        <v>98.3</v>
      </c>
      <c r="I130" s="516">
        <f>VLOOKUP($A130,T16Percentage,$Q$1+'SQL 15 '!J$4,0)</f>
        <v>316</v>
      </c>
      <c r="J130" s="516">
        <f>VLOOKUP($A130,T16Percentage,$Q$1+'SQL 15 '!K$4,0)</f>
        <v>376.1</v>
      </c>
      <c r="K130" s="516">
        <f>VLOOKUP($A130,T16Percentage,$Q$1+'SQL 15 '!L$4,0)</f>
        <v>95.2</v>
      </c>
      <c r="L130" s="516">
        <f>VLOOKUP($A130,T16Percentage,$Q$1+'SQL 15 '!M$4,0)</f>
        <v>61</v>
      </c>
    </row>
    <row r="131" spans="1:12" ht="11.25" customHeight="1" x14ac:dyDescent="0.2">
      <c r="A131" s="141" t="s">
        <v>353</v>
      </c>
      <c r="B131" s="144" t="s">
        <v>354</v>
      </c>
      <c r="C131" s="467">
        <f>VLOOKUP($A131,T16Percentage,$Q$1+'SQL 15 '!D$4,0)</f>
        <v>2160</v>
      </c>
      <c r="D131" s="516">
        <f>VLOOKUP($A131,T16Percentage,$Q$1+'SQL 15 '!E$4,0)</f>
        <v>70.400000000000006</v>
      </c>
      <c r="E131" s="516">
        <f>VLOOKUP($A131,T16Percentage,$Q$1+'SQL 15 '!F$4,0)</f>
        <v>61.3</v>
      </c>
      <c r="F131" s="516">
        <f>VLOOKUP($A131,T16Percentage,$Q$1+'SQL 15 '!G$4,0)</f>
        <v>95.3</v>
      </c>
      <c r="G131" s="516">
        <f>VLOOKUP($A131,T16Percentage,$Q$1+'SQL 15 '!H$4,0)</f>
        <v>93</v>
      </c>
      <c r="H131" s="516">
        <f>VLOOKUP($A131,T16Percentage,$Q$1+'SQL 15 '!I$4,0)</f>
        <v>97.7</v>
      </c>
      <c r="I131" s="516">
        <f>VLOOKUP($A131,T16Percentage,$Q$1+'SQL 15 '!J$4,0)</f>
        <v>324.8</v>
      </c>
      <c r="J131" s="516">
        <f>VLOOKUP($A131,T16Percentage,$Q$1+'SQL 15 '!K$4,0)</f>
        <v>384.4</v>
      </c>
      <c r="K131" s="516">
        <f>VLOOKUP($A131,T16Percentage,$Q$1+'SQL 15 '!L$4,0)</f>
        <v>96.3</v>
      </c>
      <c r="L131" s="516">
        <f>VLOOKUP($A131,T16Percentage,$Q$1+'SQL 15 '!M$4,0)</f>
        <v>63.1</v>
      </c>
    </row>
    <row r="132" spans="1:12" ht="11.25" customHeight="1" x14ac:dyDescent="0.2">
      <c r="A132" s="141" t="s">
        <v>355</v>
      </c>
      <c r="B132" s="144" t="s">
        <v>356</v>
      </c>
      <c r="C132" s="467">
        <f>VLOOKUP($A132,T16Percentage,$Q$1+'SQL 15 '!D$4,0)</f>
        <v>3059</v>
      </c>
      <c r="D132" s="516">
        <f>VLOOKUP($A132,T16Percentage,$Q$1+'SQL 15 '!E$4,0)</f>
        <v>68.099999999999994</v>
      </c>
      <c r="E132" s="516">
        <f>VLOOKUP($A132,T16Percentage,$Q$1+'SQL 15 '!F$4,0)</f>
        <v>59.4</v>
      </c>
      <c r="F132" s="516">
        <f>VLOOKUP($A132,T16Percentage,$Q$1+'SQL 15 '!G$4,0)</f>
        <v>96.1</v>
      </c>
      <c r="G132" s="516">
        <f>VLOOKUP($A132,T16Percentage,$Q$1+'SQL 15 '!H$4,0)</f>
        <v>94.2</v>
      </c>
      <c r="H132" s="516">
        <f>VLOOKUP($A132,T16Percentage,$Q$1+'SQL 15 '!I$4,0)</f>
        <v>98.7</v>
      </c>
      <c r="I132" s="516">
        <f>VLOOKUP($A132,T16Percentage,$Q$1+'SQL 15 '!J$4,0)</f>
        <v>317.2</v>
      </c>
      <c r="J132" s="516">
        <f>VLOOKUP($A132,T16Percentage,$Q$1+'SQL 15 '!K$4,0)</f>
        <v>376.4</v>
      </c>
      <c r="K132" s="516">
        <f>VLOOKUP($A132,T16Percentage,$Q$1+'SQL 15 '!L$4,0)</f>
        <v>97.4</v>
      </c>
      <c r="L132" s="516">
        <f>VLOOKUP($A132,T16Percentage,$Q$1+'SQL 15 '!M$4,0)</f>
        <v>63.1</v>
      </c>
    </row>
    <row r="133" spans="1:12" ht="11.25" customHeight="1" x14ac:dyDescent="0.2">
      <c r="A133" s="141" t="s">
        <v>357</v>
      </c>
      <c r="B133" s="144" t="s">
        <v>358</v>
      </c>
      <c r="C133" s="467">
        <f>VLOOKUP($A133,T16Percentage,$Q$1+'SQL 15 '!D$4,0)</f>
        <v>3109</v>
      </c>
      <c r="D133" s="516">
        <f>VLOOKUP($A133,T16Percentage,$Q$1+'SQL 15 '!E$4,0)</f>
        <v>68</v>
      </c>
      <c r="E133" s="516">
        <f>VLOOKUP($A133,T16Percentage,$Q$1+'SQL 15 '!F$4,0)</f>
        <v>58.1</v>
      </c>
      <c r="F133" s="516">
        <f>VLOOKUP($A133,T16Percentage,$Q$1+'SQL 15 '!G$4,0)</f>
        <v>94.1</v>
      </c>
      <c r="G133" s="516">
        <f>VLOOKUP($A133,T16Percentage,$Q$1+'SQL 15 '!H$4,0)</f>
        <v>90.6</v>
      </c>
      <c r="H133" s="516">
        <f>VLOOKUP($A133,T16Percentage,$Q$1+'SQL 15 '!I$4,0)</f>
        <v>98.3</v>
      </c>
      <c r="I133" s="516">
        <f>VLOOKUP($A133,T16Percentage,$Q$1+'SQL 15 '!J$4,0)</f>
        <v>315.8</v>
      </c>
      <c r="J133" s="516">
        <f>VLOOKUP($A133,T16Percentage,$Q$1+'SQL 15 '!K$4,0)</f>
        <v>380.9</v>
      </c>
      <c r="K133" s="516">
        <f>VLOOKUP($A133,T16Percentage,$Q$1+'SQL 15 '!L$4,0)</f>
        <v>96.2</v>
      </c>
      <c r="L133" s="516">
        <f>VLOOKUP($A133,T16Percentage,$Q$1+'SQL 15 '!M$4,0)</f>
        <v>60.2</v>
      </c>
    </row>
    <row r="134" spans="1:12" ht="11.25" customHeight="1" x14ac:dyDescent="0.2">
      <c r="A134" s="141" t="s">
        <v>359</v>
      </c>
      <c r="B134" s="144" t="s">
        <v>360</v>
      </c>
      <c r="C134" s="467">
        <f>VLOOKUP($A134,T16Percentage,$Q$1+'SQL 15 '!D$4,0)</f>
        <v>2653</v>
      </c>
      <c r="D134" s="516">
        <f>VLOOKUP($A134,T16Percentage,$Q$1+'SQL 15 '!E$4,0)</f>
        <v>74.099999999999994</v>
      </c>
      <c r="E134" s="516">
        <f>VLOOKUP($A134,T16Percentage,$Q$1+'SQL 15 '!F$4,0)</f>
        <v>65.7</v>
      </c>
      <c r="F134" s="516">
        <f>VLOOKUP($A134,T16Percentage,$Q$1+'SQL 15 '!G$4,0)</f>
        <v>95.9</v>
      </c>
      <c r="G134" s="516">
        <f>VLOOKUP($A134,T16Percentage,$Q$1+'SQL 15 '!H$4,0)</f>
        <v>94.3</v>
      </c>
      <c r="H134" s="516">
        <f>VLOOKUP($A134,T16Percentage,$Q$1+'SQL 15 '!I$4,0)</f>
        <v>98.7</v>
      </c>
      <c r="I134" s="516">
        <f>VLOOKUP($A134,T16Percentage,$Q$1+'SQL 15 '!J$4,0)</f>
        <v>331.1</v>
      </c>
      <c r="J134" s="516">
        <f>VLOOKUP($A134,T16Percentage,$Q$1+'SQL 15 '!K$4,0)</f>
        <v>396.2</v>
      </c>
      <c r="K134" s="516">
        <f>VLOOKUP($A134,T16Percentage,$Q$1+'SQL 15 '!L$4,0)</f>
        <v>97.2</v>
      </c>
      <c r="L134" s="516">
        <f>VLOOKUP($A134,T16Percentage,$Q$1+'SQL 15 '!M$4,0)</f>
        <v>68</v>
      </c>
    </row>
    <row r="135" spans="1:12" ht="11.25" customHeight="1" x14ac:dyDescent="0.2">
      <c r="A135" s="141" t="s">
        <v>361</v>
      </c>
      <c r="B135" s="144" t="s">
        <v>362</v>
      </c>
      <c r="C135" s="467">
        <f>VLOOKUP($A135,T16Percentage,$Q$1+'SQL 15 '!D$4,0)</f>
        <v>1600</v>
      </c>
      <c r="D135" s="516">
        <f>VLOOKUP($A135,T16Percentage,$Q$1+'SQL 15 '!E$4,0)</f>
        <v>77.8</v>
      </c>
      <c r="E135" s="516">
        <f>VLOOKUP($A135,T16Percentage,$Q$1+'SQL 15 '!F$4,0)</f>
        <v>69.599999999999994</v>
      </c>
      <c r="F135" s="516">
        <f>VLOOKUP($A135,T16Percentage,$Q$1+'SQL 15 '!G$4,0)</f>
        <v>94.8</v>
      </c>
      <c r="G135" s="516">
        <f>VLOOKUP($A135,T16Percentage,$Q$1+'SQL 15 '!H$4,0)</f>
        <v>93.2</v>
      </c>
      <c r="H135" s="516">
        <f>VLOOKUP($A135,T16Percentage,$Q$1+'SQL 15 '!I$4,0)</f>
        <v>97.3</v>
      </c>
      <c r="I135" s="516">
        <f>VLOOKUP($A135,T16Percentage,$Q$1+'SQL 15 '!J$4,0)</f>
        <v>345.8</v>
      </c>
      <c r="J135" s="516">
        <f>VLOOKUP($A135,T16Percentage,$Q$1+'SQL 15 '!K$4,0)</f>
        <v>428.8</v>
      </c>
      <c r="K135" s="516">
        <f>VLOOKUP($A135,T16Percentage,$Q$1+'SQL 15 '!L$4,0)</f>
        <v>95.1</v>
      </c>
      <c r="L135" s="516">
        <f>VLOOKUP($A135,T16Percentage,$Q$1+'SQL 15 '!M$4,0)</f>
        <v>71.599999999999994</v>
      </c>
    </row>
    <row r="136" spans="1:12" ht="11.25" customHeight="1" x14ac:dyDescent="0.2">
      <c r="A136" s="141" t="s">
        <v>363</v>
      </c>
      <c r="B136" s="144" t="s">
        <v>364</v>
      </c>
      <c r="C136" s="467">
        <f>VLOOKUP($A136,T16Percentage,$Q$1+'SQL 15 '!D$4,0)</f>
        <v>1558</v>
      </c>
      <c r="D136" s="516">
        <f>VLOOKUP($A136,T16Percentage,$Q$1+'SQL 15 '!E$4,0)</f>
        <v>70.900000000000006</v>
      </c>
      <c r="E136" s="516">
        <f>VLOOKUP($A136,T16Percentage,$Q$1+'SQL 15 '!F$4,0)</f>
        <v>64</v>
      </c>
      <c r="F136" s="516">
        <f>VLOOKUP($A136,T16Percentage,$Q$1+'SQL 15 '!G$4,0)</f>
        <v>92.9</v>
      </c>
      <c r="G136" s="516">
        <f>VLOOKUP($A136,T16Percentage,$Q$1+'SQL 15 '!H$4,0)</f>
        <v>91.7</v>
      </c>
      <c r="H136" s="516">
        <f>VLOOKUP($A136,T16Percentage,$Q$1+'SQL 15 '!I$4,0)</f>
        <v>97.2</v>
      </c>
      <c r="I136" s="516">
        <f>VLOOKUP($A136,T16Percentage,$Q$1+'SQL 15 '!J$4,0)</f>
        <v>318.3</v>
      </c>
      <c r="J136" s="516">
        <f>VLOOKUP($A136,T16Percentage,$Q$1+'SQL 15 '!K$4,0)</f>
        <v>372.5</v>
      </c>
      <c r="K136" s="516">
        <f>VLOOKUP($A136,T16Percentage,$Q$1+'SQL 15 '!L$4,0)</f>
        <v>96</v>
      </c>
      <c r="L136" s="516">
        <f>VLOOKUP($A136,T16Percentage,$Q$1+'SQL 15 '!M$4,0)</f>
        <v>66.2</v>
      </c>
    </row>
    <row r="137" spans="1:12" ht="11.25" customHeight="1" x14ac:dyDescent="0.2">
      <c r="A137" s="141" t="s">
        <v>365</v>
      </c>
      <c r="B137" s="144" t="s">
        <v>366</v>
      </c>
      <c r="C137" s="467">
        <f>VLOOKUP($A137,T16Percentage,$Q$1+'SQL 15 '!D$4,0)</f>
        <v>3321</v>
      </c>
      <c r="D137" s="516">
        <f>VLOOKUP($A137,T16Percentage,$Q$1+'SQL 15 '!E$4,0)</f>
        <v>76.8</v>
      </c>
      <c r="E137" s="516">
        <f>VLOOKUP($A137,T16Percentage,$Q$1+'SQL 15 '!F$4,0)</f>
        <v>67.400000000000006</v>
      </c>
      <c r="F137" s="516">
        <f>VLOOKUP($A137,T16Percentage,$Q$1+'SQL 15 '!G$4,0)</f>
        <v>95.7</v>
      </c>
      <c r="G137" s="516">
        <f>VLOOKUP($A137,T16Percentage,$Q$1+'SQL 15 '!H$4,0)</f>
        <v>93</v>
      </c>
      <c r="H137" s="516">
        <f>VLOOKUP($A137,T16Percentage,$Q$1+'SQL 15 '!I$4,0)</f>
        <v>98.8</v>
      </c>
      <c r="I137" s="516">
        <f>VLOOKUP($A137,T16Percentage,$Q$1+'SQL 15 '!J$4,0)</f>
        <v>337.9</v>
      </c>
      <c r="J137" s="516">
        <f>VLOOKUP($A137,T16Percentage,$Q$1+'SQL 15 '!K$4,0)</f>
        <v>404.7</v>
      </c>
      <c r="K137" s="516">
        <f>VLOOKUP($A137,T16Percentage,$Q$1+'SQL 15 '!L$4,0)</f>
        <v>96.4</v>
      </c>
      <c r="L137" s="516">
        <f>VLOOKUP($A137,T16Percentage,$Q$1+'SQL 15 '!M$4,0)</f>
        <v>68.400000000000006</v>
      </c>
    </row>
    <row r="138" spans="1:12" ht="11.25" customHeight="1" x14ac:dyDescent="0.2">
      <c r="A138" s="141" t="s">
        <v>367</v>
      </c>
      <c r="B138" s="144" t="s">
        <v>368</v>
      </c>
      <c r="C138" s="467">
        <f>VLOOKUP($A138,T16Percentage,$Q$1+'SQL 15 '!D$4,0)</f>
        <v>1376</v>
      </c>
      <c r="D138" s="516">
        <f>VLOOKUP($A138,T16Percentage,$Q$1+'SQL 15 '!E$4,0)</f>
        <v>73.5</v>
      </c>
      <c r="E138" s="516">
        <f>VLOOKUP($A138,T16Percentage,$Q$1+'SQL 15 '!F$4,0)</f>
        <v>62.6</v>
      </c>
      <c r="F138" s="516">
        <f>VLOOKUP($A138,T16Percentage,$Q$1+'SQL 15 '!G$4,0)</f>
        <v>95.1</v>
      </c>
      <c r="G138" s="516">
        <f>VLOOKUP($A138,T16Percentage,$Q$1+'SQL 15 '!H$4,0)</f>
        <v>93</v>
      </c>
      <c r="H138" s="516">
        <f>VLOOKUP($A138,T16Percentage,$Q$1+'SQL 15 '!I$4,0)</f>
        <v>98.7</v>
      </c>
      <c r="I138" s="516">
        <f>VLOOKUP($A138,T16Percentage,$Q$1+'SQL 15 '!J$4,0)</f>
        <v>333.3</v>
      </c>
      <c r="J138" s="516">
        <f>VLOOKUP($A138,T16Percentage,$Q$1+'SQL 15 '!K$4,0)</f>
        <v>410.4</v>
      </c>
      <c r="K138" s="516">
        <f>VLOOKUP($A138,T16Percentage,$Q$1+'SQL 15 '!L$4,0)</f>
        <v>96.5</v>
      </c>
      <c r="L138" s="516">
        <f>VLOOKUP($A138,T16Percentage,$Q$1+'SQL 15 '!M$4,0)</f>
        <v>64</v>
      </c>
    </row>
    <row r="139" spans="1:12" ht="11.25" customHeight="1" x14ac:dyDescent="0.2">
      <c r="A139" s="141" t="s">
        <v>369</v>
      </c>
      <c r="B139" s="144" t="s">
        <v>370</v>
      </c>
      <c r="C139" s="467">
        <f>VLOOKUP($A139,T16Percentage,$Q$1+'SQL 15 '!D$4,0)</f>
        <v>2722</v>
      </c>
      <c r="D139" s="516">
        <f>VLOOKUP($A139,T16Percentage,$Q$1+'SQL 15 '!E$4,0)</f>
        <v>80.099999999999994</v>
      </c>
      <c r="E139" s="516">
        <f>VLOOKUP($A139,T16Percentage,$Q$1+'SQL 15 '!F$4,0)</f>
        <v>72</v>
      </c>
      <c r="F139" s="516">
        <f>VLOOKUP($A139,T16Percentage,$Q$1+'SQL 15 '!G$4,0)</f>
        <v>96.4</v>
      </c>
      <c r="G139" s="516">
        <f>VLOOKUP($A139,T16Percentage,$Q$1+'SQL 15 '!H$4,0)</f>
        <v>95.1</v>
      </c>
      <c r="H139" s="516">
        <f>VLOOKUP($A139,T16Percentage,$Q$1+'SQL 15 '!I$4,0)</f>
        <v>99.1</v>
      </c>
      <c r="I139" s="516">
        <f>VLOOKUP($A139,T16Percentage,$Q$1+'SQL 15 '!J$4,0)</f>
        <v>357.7</v>
      </c>
      <c r="J139" s="516">
        <f>VLOOKUP($A139,T16Percentage,$Q$1+'SQL 15 '!K$4,0)</f>
        <v>451.1</v>
      </c>
      <c r="K139" s="516">
        <f>VLOOKUP($A139,T16Percentage,$Q$1+'SQL 15 '!L$4,0)</f>
        <v>97.6</v>
      </c>
      <c r="L139" s="516">
        <f>VLOOKUP($A139,T16Percentage,$Q$1+'SQL 15 '!M$4,0)</f>
        <v>73.5</v>
      </c>
    </row>
    <row r="140" spans="1:12" ht="11.25" customHeight="1" x14ac:dyDescent="0.2">
      <c r="A140" s="141" t="s">
        <v>371</v>
      </c>
      <c r="B140" s="144" t="s">
        <v>372</v>
      </c>
      <c r="C140" s="467">
        <f>VLOOKUP($A140,T16Percentage,$Q$1+'SQL 15 '!D$4,0)</f>
        <v>2526</v>
      </c>
      <c r="D140" s="516">
        <f>VLOOKUP($A140,T16Percentage,$Q$1+'SQL 15 '!E$4,0)</f>
        <v>65.400000000000006</v>
      </c>
      <c r="E140" s="516">
        <f>VLOOKUP($A140,T16Percentage,$Q$1+'SQL 15 '!F$4,0)</f>
        <v>55.2</v>
      </c>
      <c r="F140" s="516">
        <f>VLOOKUP($A140,T16Percentage,$Q$1+'SQL 15 '!G$4,0)</f>
        <v>94.5</v>
      </c>
      <c r="G140" s="516">
        <f>VLOOKUP($A140,T16Percentage,$Q$1+'SQL 15 '!H$4,0)</f>
        <v>91.4</v>
      </c>
      <c r="H140" s="516">
        <f>VLOOKUP($A140,T16Percentage,$Q$1+'SQL 15 '!I$4,0)</f>
        <v>97.8</v>
      </c>
      <c r="I140" s="516">
        <f>VLOOKUP($A140,T16Percentage,$Q$1+'SQL 15 '!J$4,0)</f>
        <v>310.39999999999998</v>
      </c>
      <c r="J140" s="516">
        <f>VLOOKUP($A140,T16Percentage,$Q$1+'SQL 15 '!K$4,0)</f>
        <v>356.2</v>
      </c>
      <c r="K140" s="516">
        <f>VLOOKUP($A140,T16Percentage,$Q$1+'SQL 15 '!L$4,0)</f>
        <v>95.3</v>
      </c>
      <c r="L140" s="516">
        <f>VLOOKUP($A140,T16Percentage,$Q$1+'SQL 15 '!M$4,0)</f>
        <v>57.5</v>
      </c>
    </row>
    <row r="141" spans="1:12" ht="11.25" customHeight="1" x14ac:dyDescent="0.2">
      <c r="A141" s="32"/>
      <c r="C141" s="518"/>
      <c r="D141" s="519"/>
      <c r="E141" s="519"/>
      <c r="F141" s="519"/>
      <c r="G141" s="519"/>
      <c r="H141" s="519"/>
      <c r="I141" s="519"/>
      <c r="J141" s="519"/>
      <c r="K141" s="518"/>
      <c r="L141" s="518"/>
    </row>
    <row r="142" spans="1:12" s="82" customFormat="1" ht="11.25" customHeight="1" x14ac:dyDescent="0.2">
      <c r="A142" s="72" t="s">
        <v>572</v>
      </c>
      <c r="B142" s="73" t="s">
        <v>373</v>
      </c>
      <c r="C142" s="514">
        <f>VLOOKUP($A142,T16Percentage,$Q$1+'SQL 15 '!D$4,0)</f>
        <v>88577</v>
      </c>
      <c r="D142" s="515">
        <f>VLOOKUP($A142,T16Percentage,$Q$1+'SQL 15 '!E$4,0)</f>
        <v>66.900000000000006</v>
      </c>
      <c r="E142" s="515">
        <f>VLOOKUP($A142,T16Percentage,$Q$1+'SQL 15 '!F$4,0)</f>
        <v>58.2</v>
      </c>
      <c r="F142" s="515">
        <f>VLOOKUP($A142,T16Percentage,$Q$1+'SQL 15 '!G$4,0)</f>
        <v>93.8</v>
      </c>
      <c r="G142" s="515">
        <f>VLOOKUP($A142,T16Percentage,$Q$1+'SQL 15 '!H$4,0)</f>
        <v>91.3</v>
      </c>
      <c r="H142" s="515">
        <f>VLOOKUP($A142,T16Percentage,$Q$1+'SQL 15 '!I$4,0)</f>
        <v>98.3</v>
      </c>
      <c r="I142" s="515">
        <f>VLOOKUP($A142,T16Percentage,$Q$1+'SQL 15 '!J$4,0)</f>
        <v>316</v>
      </c>
      <c r="J142" s="515">
        <f>VLOOKUP($A142,T16Percentage,$Q$1+'SQL 15 '!K$4,0)</f>
        <v>376.8</v>
      </c>
      <c r="K142" s="515">
        <f>VLOOKUP($A142,T16Percentage,$Q$1+'SQL 15 '!L$4,0)</f>
        <v>95.8</v>
      </c>
      <c r="L142" s="515">
        <f>VLOOKUP($A142,T16Percentage,$Q$1+'SQL 15 '!M$4,0)</f>
        <v>60.5</v>
      </c>
    </row>
    <row r="143" spans="1:12" s="73" customFormat="1" ht="11.25" customHeight="1" x14ac:dyDescent="0.2">
      <c r="A143" s="141" t="s">
        <v>374</v>
      </c>
      <c r="B143" s="144" t="s">
        <v>375</v>
      </c>
      <c r="C143" s="467">
        <f>VLOOKUP($A143,T16Percentage,$Q$1+'SQL 15 '!D$4,0)</f>
        <v>1179</v>
      </c>
      <c r="D143" s="516">
        <f>VLOOKUP($A143,T16Percentage,$Q$1+'SQL 15 '!E$4,0)</f>
        <v>67.900000000000006</v>
      </c>
      <c r="E143" s="516">
        <f>VLOOKUP($A143,T16Percentage,$Q$1+'SQL 15 '!F$4,0)</f>
        <v>56.2</v>
      </c>
      <c r="F143" s="516">
        <f>VLOOKUP($A143,T16Percentage,$Q$1+'SQL 15 '!G$4,0)</f>
        <v>93.8</v>
      </c>
      <c r="G143" s="516">
        <f>VLOOKUP($A143,T16Percentage,$Q$1+'SQL 15 '!H$4,0)</f>
        <v>90.2</v>
      </c>
      <c r="H143" s="516">
        <f>VLOOKUP($A143,T16Percentage,$Q$1+'SQL 15 '!I$4,0)</f>
        <v>98</v>
      </c>
      <c r="I143" s="516">
        <f>VLOOKUP($A143,T16Percentage,$Q$1+'SQL 15 '!J$4,0)</f>
        <v>315.10000000000002</v>
      </c>
      <c r="J143" s="516">
        <f>VLOOKUP($A143,T16Percentage,$Q$1+'SQL 15 '!K$4,0)</f>
        <v>365.2</v>
      </c>
      <c r="K143" s="516">
        <f>VLOOKUP($A143,T16Percentage,$Q$1+'SQL 15 '!L$4,0)</f>
        <v>93.7</v>
      </c>
      <c r="L143" s="516">
        <f>VLOOKUP($A143,T16Percentage,$Q$1+'SQL 15 '!M$4,0)</f>
        <v>58.3</v>
      </c>
    </row>
    <row r="144" spans="1:12" ht="11.25" customHeight="1" x14ac:dyDescent="0.2">
      <c r="A144" s="141" t="s">
        <v>376</v>
      </c>
      <c r="B144" s="144" t="s">
        <v>377</v>
      </c>
      <c r="C144" s="467">
        <f>VLOOKUP($A144,T16Percentage,$Q$1+'SQL 15 '!D$4,0)</f>
        <v>2300</v>
      </c>
      <c r="D144" s="516">
        <f>VLOOKUP($A144,T16Percentage,$Q$1+'SQL 15 '!E$4,0)</f>
        <v>63.5</v>
      </c>
      <c r="E144" s="516">
        <f>VLOOKUP($A144,T16Percentage,$Q$1+'SQL 15 '!F$4,0)</f>
        <v>53</v>
      </c>
      <c r="F144" s="516">
        <f>VLOOKUP($A144,T16Percentage,$Q$1+'SQL 15 '!G$4,0)</f>
        <v>91.9</v>
      </c>
      <c r="G144" s="516">
        <f>VLOOKUP($A144,T16Percentage,$Q$1+'SQL 15 '!H$4,0)</f>
        <v>89.3</v>
      </c>
      <c r="H144" s="516">
        <f>VLOOKUP($A144,T16Percentage,$Q$1+'SQL 15 '!I$4,0)</f>
        <v>97.6</v>
      </c>
      <c r="I144" s="516">
        <f>VLOOKUP($A144,T16Percentage,$Q$1+'SQL 15 '!J$4,0)</f>
        <v>304.89999999999998</v>
      </c>
      <c r="J144" s="516">
        <f>VLOOKUP($A144,T16Percentage,$Q$1+'SQL 15 '!K$4,0)</f>
        <v>353</v>
      </c>
      <c r="K144" s="516">
        <f>VLOOKUP($A144,T16Percentage,$Q$1+'SQL 15 '!L$4,0)</f>
        <v>95.9</v>
      </c>
      <c r="L144" s="516">
        <f>VLOOKUP($A144,T16Percentage,$Q$1+'SQL 15 '!M$4,0)</f>
        <v>55</v>
      </c>
    </row>
    <row r="145" spans="1:12" ht="11.25" customHeight="1" x14ac:dyDescent="0.2">
      <c r="A145" s="141" t="s">
        <v>378</v>
      </c>
      <c r="B145" s="144" t="s">
        <v>379</v>
      </c>
      <c r="C145" s="467">
        <f>VLOOKUP($A145,T16Percentage,$Q$1+'SQL 15 '!D$4,0)</f>
        <v>5672</v>
      </c>
      <c r="D145" s="516">
        <f>VLOOKUP($A145,T16Percentage,$Q$1+'SQL 15 '!E$4,0)</f>
        <v>75.2</v>
      </c>
      <c r="E145" s="516">
        <f>VLOOKUP($A145,T16Percentage,$Q$1+'SQL 15 '!F$4,0)</f>
        <v>69.3</v>
      </c>
      <c r="F145" s="516">
        <f>VLOOKUP($A145,T16Percentage,$Q$1+'SQL 15 '!G$4,0)</f>
        <v>95.8</v>
      </c>
      <c r="G145" s="516">
        <f>VLOOKUP($A145,T16Percentage,$Q$1+'SQL 15 '!H$4,0)</f>
        <v>94.4</v>
      </c>
      <c r="H145" s="516">
        <f>VLOOKUP($A145,T16Percentage,$Q$1+'SQL 15 '!I$4,0)</f>
        <v>98.9</v>
      </c>
      <c r="I145" s="516">
        <f>VLOOKUP($A145,T16Percentage,$Q$1+'SQL 15 '!J$4,0)</f>
        <v>342.2</v>
      </c>
      <c r="J145" s="516">
        <f>VLOOKUP($A145,T16Percentage,$Q$1+'SQL 15 '!K$4,0)</f>
        <v>406.2</v>
      </c>
      <c r="K145" s="516">
        <f>VLOOKUP($A145,T16Percentage,$Q$1+'SQL 15 '!L$4,0)</f>
        <v>97.3</v>
      </c>
      <c r="L145" s="516">
        <f>VLOOKUP($A145,T16Percentage,$Q$1+'SQL 15 '!M$4,0)</f>
        <v>70.900000000000006</v>
      </c>
    </row>
    <row r="146" spans="1:12" ht="11.25" customHeight="1" x14ac:dyDescent="0.2">
      <c r="A146" s="141" t="s">
        <v>380</v>
      </c>
      <c r="B146" s="144" t="s">
        <v>381</v>
      </c>
      <c r="C146" s="467">
        <f>VLOOKUP($A146,T16Percentage,$Q$1+'SQL 15 '!D$4,0)</f>
        <v>5258</v>
      </c>
      <c r="D146" s="516">
        <f>VLOOKUP($A146,T16Percentage,$Q$1+'SQL 15 '!E$4,0)</f>
        <v>63.4</v>
      </c>
      <c r="E146" s="516">
        <f>VLOOKUP($A146,T16Percentage,$Q$1+'SQL 15 '!F$4,0)</f>
        <v>52.7</v>
      </c>
      <c r="F146" s="516">
        <f>VLOOKUP($A146,T16Percentage,$Q$1+'SQL 15 '!G$4,0)</f>
        <v>91.4</v>
      </c>
      <c r="G146" s="516">
        <f>VLOOKUP($A146,T16Percentage,$Q$1+'SQL 15 '!H$4,0)</f>
        <v>88.4</v>
      </c>
      <c r="H146" s="516">
        <f>VLOOKUP($A146,T16Percentage,$Q$1+'SQL 15 '!I$4,0)</f>
        <v>98.6</v>
      </c>
      <c r="I146" s="516">
        <f>VLOOKUP($A146,T16Percentage,$Q$1+'SQL 15 '!J$4,0)</f>
        <v>302.3</v>
      </c>
      <c r="J146" s="516">
        <f>VLOOKUP($A146,T16Percentage,$Q$1+'SQL 15 '!K$4,0)</f>
        <v>355</v>
      </c>
      <c r="K146" s="516">
        <f>VLOOKUP($A146,T16Percentage,$Q$1+'SQL 15 '!L$4,0)</f>
        <v>96.2</v>
      </c>
      <c r="L146" s="516">
        <f>VLOOKUP($A146,T16Percentage,$Q$1+'SQL 15 '!M$4,0)</f>
        <v>55</v>
      </c>
    </row>
    <row r="147" spans="1:12" ht="11.25" customHeight="1" x14ac:dyDescent="0.2">
      <c r="A147" s="141" t="s">
        <v>382</v>
      </c>
      <c r="B147" s="144" t="s">
        <v>383</v>
      </c>
      <c r="C147" s="467">
        <f>VLOOKUP($A147,T16Percentage,$Q$1+'SQL 15 '!D$4,0)</f>
        <v>13647</v>
      </c>
      <c r="D147" s="516">
        <f>VLOOKUP($A147,T16Percentage,$Q$1+'SQL 15 '!E$4,0)</f>
        <v>67.099999999999994</v>
      </c>
      <c r="E147" s="516">
        <f>VLOOKUP($A147,T16Percentage,$Q$1+'SQL 15 '!F$4,0)</f>
        <v>58</v>
      </c>
      <c r="F147" s="516">
        <f>VLOOKUP($A147,T16Percentage,$Q$1+'SQL 15 '!G$4,0)</f>
        <v>94.4</v>
      </c>
      <c r="G147" s="516">
        <f>VLOOKUP($A147,T16Percentage,$Q$1+'SQL 15 '!H$4,0)</f>
        <v>91.9</v>
      </c>
      <c r="H147" s="516">
        <f>VLOOKUP($A147,T16Percentage,$Q$1+'SQL 15 '!I$4,0)</f>
        <v>98.5</v>
      </c>
      <c r="I147" s="516">
        <f>VLOOKUP($A147,T16Percentage,$Q$1+'SQL 15 '!J$4,0)</f>
        <v>314.5</v>
      </c>
      <c r="J147" s="516">
        <f>VLOOKUP($A147,T16Percentage,$Q$1+'SQL 15 '!K$4,0)</f>
        <v>372.2</v>
      </c>
      <c r="K147" s="516">
        <f>VLOOKUP($A147,T16Percentage,$Q$1+'SQL 15 '!L$4,0)</f>
        <v>95.7</v>
      </c>
      <c r="L147" s="516">
        <f>VLOOKUP($A147,T16Percentage,$Q$1+'SQL 15 '!M$4,0)</f>
        <v>60.2</v>
      </c>
    </row>
    <row r="148" spans="1:12" ht="11.25" customHeight="1" x14ac:dyDescent="0.2">
      <c r="A148" s="141" t="s">
        <v>384</v>
      </c>
      <c r="B148" s="144" t="s">
        <v>385</v>
      </c>
      <c r="C148" s="467">
        <f>VLOOKUP($A148,T16Percentage,$Q$1+'SQL 15 '!D$4,0)</f>
        <v>1418</v>
      </c>
      <c r="D148" s="516">
        <f>VLOOKUP($A148,T16Percentage,$Q$1+'SQL 15 '!E$4,0)</f>
        <v>55.9</v>
      </c>
      <c r="E148" s="516">
        <f>VLOOKUP($A148,T16Percentage,$Q$1+'SQL 15 '!F$4,0)</f>
        <v>44.6</v>
      </c>
      <c r="F148" s="516">
        <f>VLOOKUP($A148,T16Percentage,$Q$1+'SQL 15 '!G$4,0)</f>
        <v>91</v>
      </c>
      <c r="G148" s="516">
        <f>VLOOKUP($A148,T16Percentage,$Q$1+'SQL 15 '!H$4,0)</f>
        <v>87.8</v>
      </c>
      <c r="H148" s="516">
        <f>VLOOKUP($A148,T16Percentage,$Q$1+'SQL 15 '!I$4,0)</f>
        <v>97</v>
      </c>
      <c r="I148" s="516">
        <f>VLOOKUP($A148,T16Percentage,$Q$1+'SQL 15 '!J$4,0)</f>
        <v>287.39999999999998</v>
      </c>
      <c r="J148" s="516">
        <f>VLOOKUP($A148,T16Percentage,$Q$1+'SQL 15 '!K$4,0)</f>
        <v>341.3</v>
      </c>
      <c r="K148" s="516">
        <f>VLOOKUP($A148,T16Percentage,$Q$1+'SQL 15 '!L$4,0)</f>
        <v>93.1</v>
      </c>
      <c r="L148" s="516">
        <f>VLOOKUP($A148,T16Percentage,$Q$1+'SQL 15 '!M$4,0)</f>
        <v>47.1</v>
      </c>
    </row>
    <row r="149" spans="1:12" ht="11.25" customHeight="1" x14ac:dyDescent="0.2">
      <c r="A149" s="141" t="s">
        <v>386</v>
      </c>
      <c r="B149" s="144" t="s">
        <v>387</v>
      </c>
      <c r="C149" s="467">
        <f>VLOOKUP($A149,T16Percentage,$Q$1+'SQL 15 '!D$4,0)</f>
        <v>16311</v>
      </c>
      <c r="D149" s="516">
        <f>VLOOKUP($A149,T16Percentage,$Q$1+'SQL 15 '!E$4,0)</f>
        <v>64.400000000000006</v>
      </c>
      <c r="E149" s="516">
        <f>VLOOKUP($A149,T16Percentage,$Q$1+'SQL 15 '!F$4,0)</f>
        <v>57.5</v>
      </c>
      <c r="F149" s="516">
        <f>VLOOKUP($A149,T16Percentage,$Q$1+'SQL 15 '!G$4,0)</f>
        <v>93.3</v>
      </c>
      <c r="G149" s="516">
        <f>VLOOKUP($A149,T16Percentage,$Q$1+'SQL 15 '!H$4,0)</f>
        <v>91.6</v>
      </c>
      <c r="H149" s="516">
        <f>VLOOKUP($A149,T16Percentage,$Q$1+'SQL 15 '!I$4,0)</f>
        <v>98.4</v>
      </c>
      <c r="I149" s="516">
        <f>VLOOKUP($A149,T16Percentage,$Q$1+'SQL 15 '!J$4,0)</f>
        <v>311.2</v>
      </c>
      <c r="J149" s="516">
        <f>VLOOKUP($A149,T16Percentage,$Q$1+'SQL 15 '!K$4,0)</f>
        <v>369.9</v>
      </c>
      <c r="K149" s="516">
        <f>VLOOKUP($A149,T16Percentage,$Q$1+'SQL 15 '!L$4,0)</f>
        <v>96.6</v>
      </c>
      <c r="L149" s="516">
        <f>VLOOKUP($A149,T16Percentage,$Q$1+'SQL 15 '!M$4,0)</f>
        <v>60.6</v>
      </c>
    </row>
    <row r="150" spans="1:12" ht="11.25" customHeight="1" x14ac:dyDescent="0.2">
      <c r="A150" s="141" t="s">
        <v>388</v>
      </c>
      <c r="B150" s="144" t="s">
        <v>389</v>
      </c>
      <c r="C150" s="467">
        <f>VLOOKUP($A150,T16Percentage,$Q$1+'SQL 15 '!D$4,0)</f>
        <v>3085</v>
      </c>
      <c r="D150" s="516">
        <f>VLOOKUP($A150,T16Percentage,$Q$1+'SQL 15 '!E$4,0)</f>
        <v>64.900000000000006</v>
      </c>
      <c r="E150" s="516">
        <f>VLOOKUP($A150,T16Percentage,$Q$1+'SQL 15 '!F$4,0)</f>
        <v>53.7</v>
      </c>
      <c r="F150" s="516">
        <f>VLOOKUP($A150,T16Percentage,$Q$1+'SQL 15 '!G$4,0)</f>
        <v>93.2</v>
      </c>
      <c r="G150" s="516">
        <f>VLOOKUP($A150,T16Percentage,$Q$1+'SQL 15 '!H$4,0)</f>
        <v>86.6</v>
      </c>
      <c r="H150" s="516">
        <f>VLOOKUP($A150,T16Percentage,$Q$1+'SQL 15 '!I$4,0)</f>
        <v>98.2</v>
      </c>
      <c r="I150" s="516">
        <f>VLOOKUP($A150,T16Percentage,$Q$1+'SQL 15 '!J$4,0)</f>
        <v>310.60000000000002</v>
      </c>
      <c r="J150" s="516">
        <f>VLOOKUP($A150,T16Percentage,$Q$1+'SQL 15 '!K$4,0)</f>
        <v>378.3</v>
      </c>
      <c r="K150" s="516">
        <f>VLOOKUP($A150,T16Percentage,$Q$1+'SQL 15 '!L$4,0)</f>
        <v>96.8</v>
      </c>
      <c r="L150" s="516">
        <f>VLOOKUP($A150,T16Percentage,$Q$1+'SQL 15 '!M$4,0)</f>
        <v>56.9</v>
      </c>
    </row>
    <row r="151" spans="1:12" ht="11.25" customHeight="1" x14ac:dyDescent="0.2">
      <c r="A151" s="141" t="s">
        <v>390</v>
      </c>
      <c r="B151" s="144" t="s">
        <v>391</v>
      </c>
      <c r="C151" s="467">
        <f>VLOOKUP($A151,T16Percentage,$Q$1+'SQL 15 '!D$4,0)</f>
        <v>2805</v>
      </c>
      <c r="D151" s="516">
        <f>VLOOKUP($A151,T16Percentage,$Q$1+'SQL 15 '!E$4,0)</f>
        <v>60.6</v>
      </c>
      <c r="E151" s="516">
        <f>VLOOKUP($A151,T16Percentage,$Q$1+'SQL 15 '!F$4,0)</f>
        <v>48.4</v>
      </c>
      <c r="F151" s="516">
        <f>VLOOKUP($A151,T16Percentage,$Q$1+'SQL 15 '!G$4,0)</f>
        <v>93.6</v>
      </c>
      <c r="G151" s="516">
        <f>VLOOKUP($A151,T16Percentage,$Q$1+'SQL 15 '!H$4,0)</f>
        <v>90.2</v>
      </c>
      <c r="H151" s="516">
        <f>VLOOKUP($A151,T16Percentage,$Q$1+'SQL 15 '!I$4,0)</f>
        <v>98.4</v>
      </c>
      <c r="I151" s="516">
        <f>VLOOKUP($A151,T16Percentage,$Q$1+'SQL 15 '!J$4,0)</f>
        <v>305</v>
      </c>
      <c r="J151" s="516">
        <f>VLOOKUP($A151,T16Percentage,$Q$1+'SQL 15 '!K$4,0)</f>
        <v>370.1</v>
      </c>
      <c r="K151" s="516">
        <f>VLOOKUP($A151,T16Percentage,$Q$1+'SQL 15 '!L$4,0)</f>
        <v>95.8</v>
      </c>
      <c r="L151" s="516">
        <f>VLOOKUP($A151,T16Percentage,$Q$1+'SQL 15 '!M$4,0)</f>
        <v>50</v>
      </c>
    </row>
    <row r="152" spans="1:12" ht="11.25" customHeight="1" x14ac:dyDescent="0.2">
      <c r="A152" s="141" t="s">
        <v>392</v>
      </c>
      <c r="B152" s="144" t="s">
        <v>393</v>
      </c>
      <c r="C152" s="467">
        <f>VLOOKUP($A152,T16Percentage,$Q$1+'SQL 15 '!D$4,0)</f>
        <v>6152</v>
      </c>
      <c r="D152" s="516">
        <f>VLOOKUP($A152,T16Percentage,$Q$1+'SQL 15 '!E$4,0)</f>
        <v>67.2</v>
      </c>
      <c r="E152" s="516">
        <f>VLOOKUP($A152,T16Percentage,$Q$1+'SQL 15 '!F$4,0)</f>
        <v>58.6</v>
      </c>
      <c r="F152" s="516">
        <f>VLOOKUP($A152,T16Percentage,$Q$1+'SQL 15 '!G$4,0)</f>
        <v>92.9</v>
      </c>
      <c r="G152" s="516">
        <f>VLOOKUP($A152,T16Percentage,$Q$1+'SQL 15 '!H$4,0)</f>
        <v>91.1</v>
      </c>
      <c r="H152" s="516">
        <f>VLOOKUP($A152,T16Percentage,$Q$1+'SQL 15 '!I$4,0)</f>
        <v>98.2</v>
      </c>
      <c r="I152" s="516">
        <f>VLOOKUP($A152,T16Percentage,$Q$1+'SQL 15 '!J$4,0)</f>
        <v>314.39999999999998</v>
      </c>
      <c r="J152" s="516">
        <f>VLOOKUP($A152,T16Percentage,$Q$1+'SQL 15 '!K$4,0)</f>
        <v>373.2</v>
      </c>
      <c r="K152" s="516">
        <f>VLOOKUP($A152,T16Percentage,$Q$1+'SQL 15 '!L$4,0)</f>
        <v>95.7</v>
      </c>
      <c r="L152" s="516">
        <f>VLOOKUP($A152,T16Percentage,$Q$1+'SQL 15 '!M$4,0)</f>
        <v>61.1</v>
      </c>
    </row>
    <row r="153" spans="1:12" ht="11.25" customHeight="1" x14ac:dyDescent="0.2">
      <c r="A153" s="141" t="s">
        <v>394</v>
      </c>
      <c r="B153" s="144" t="s">
        <v>395</v>
      </c>
      <c r="C153" s="467">
        <f>VLOOKUP($A153,T16Percentage,$Q$1+'SQL 15 '!D$4,0)</f>
        <v>1786</v>
      </c>
      <c r="D153" s="516">
        <f>VLOOKUP($A153,T16Percentage,$Q$1+'SQL 15 '!E$4,0)</f>
        <v>57.8</v>
      </c>
      <c r="E153" s="516">
        <f>VLOOKUP($A153,T16Percentage,$Q$1+'SQL 15 '!F$4,0)</f>
        <v>50.2</v>
      </c>
      <c r="F153" s="516">
        <f>VLOOKUP($A153,T16Percentage,$Q$1+'SQL 15 '!G$4,0)</f>
        <v>89.9</v>
      </c>
      <c r="G153" s="516">
        <f>VLOOKUP($A153,T16Percentage,$Q$1+'SQL 15 '!H$4,0)</f>
        <v>86.7</v>
      </c>
      <c r="H153" s="516">
        <f>VLOOKUP($A153,T16Percentage,$Q$1+'SQL 15 '!I$4,0)</f>
        <v>97</v>
      </c>
      <c r="I153" s="516">
        <f>VLOOKUP($A153,T16Percentage,$Q$1+'SQL 15 '!J$4,0)</f>
        <v>287.5</v>
      </c>
      <c r="J153" s="516">
        <f>VLOOKUP($A153,T16Percentage,$Q$1+'SQL 15 '!K$4,0)</f>
        <v>335</v>
      </c>
      <c r="K153" s="516">
        <f>VLOOKUP($A153,T16Percentage,$Q$1+'SQL 15 '!L$4,0)</f>
        <v>91.3</v>
      </c>
      <c r="L153" s="516">
        <f>VLOOKUP($A153,T16Percentage,$Q$1+'SQL 15 '!M$4,0)</f>
        <v>52.4</v>
      </c>
    </row>
    <row r="154" spans="1:12" ht="11.25" customHeight="1" x14ac:dyDescent="0.2">
      <c r="A154" s="141" t="s">
        <v>396</v>
      </c>
      <c r="B154" s="144" t="s">
        <v>397</v>
      </c>
      <c r="C154" s="467">
        <f>VLOOKUP($A154,T16Percentage,$Q$1+'SQL 15 '!D$4,0)</f>
        <v>1073</v>
      </c>
      <c r="D154" s="516">
        <f>VLOOKUP($A154,T16Percentage,$Q$1+'SQL 15 '!E$4,0)</f>
        <v>66.900000000000006</v>
      </c>
      <c r="E154" s="516">
        <f>VLOOKUP($A154,T16Percentage,$Q$1+'SQL 15 '!F$4,0)</f>
        <v>59.1</v>
      </c>
      <c r="F154" s="516">
        <f>VLOOKUP($A154,T16Percentage,$Q$1+'SQL 15 '!G$4,0)</f>
        <v>92.5</v>
      </c>
      <c r="G154" s="516">
        <f>VLOOKUP($A154,T16Percentage,$Q$1+'SQL 15 '!H$4,0)</f>
        <v>89.8</v>
      </c>
      <c r="H154" s="516">
        <f>VLOOKUP($A154,T16Percentage,$Q$1+'SQL 15 '!I$4,0)</f>
        <v>97.4</v>
      </c>
      <c r="I154" s="516">
        <f>VLOOKUP($A154,T16Percentage,$Q$1+'SQL 15 '!J$4,0)</f>
        <v>324.2</v>
      </c>
      <c r="J154" s="516">
        <f>VLOOKUP($A154,T16Percentage,$Q$1+'SQL 15 '!K$4,0)</f>
        <v>411.4</v>
      </c>
      <c r="K154" s="516">
        <f>VLOOKUP($A154,T16Percentage,$Q$1+'SQL 15 '!L$4,0)</f>
        <v>94.9</v>
      </c>
      <c r="L154" s="516">
        <f>VLOOKUP($A154,T16Percentage,$Q$1+'SQL 15 '!M$4,0)</f>
        <v>60.6</v>
      </c>
    </row>
    <row r="155" spans="1:12" ht="11.25" customHeight="1" x14ac:dyDescent="0.2">
      <c r="A155" s="141" t="s">
        <v>398</v>
      </c>
      <c r="B155" s="144" t="s">
        <v>399</v>
      </c>
      <c r="C155" s="467">
        <f>VLOOKUP($A155,T16Percentage,$Q$1+'SQL 15 '!D$4,0)</f>
        <v>1617</v>
      </c>
      <c r="D155" s="516">
        <f>VLOOKUP($A155,T16Percentage,$Q$1+'SQL 15 '!E$4,0)</f>
        <v>74.5</v>
      </c>
      <c r="E155" s="516">
        <f>VLOOKUP($A155,T16Percentage,$Q$1+'SQL 15 '!F$4,0)</f>
        <v>69</v>
      </c>
      <c r="F155" s="516">
        <f>VLOOKUP($A155,T16Percentage,$Q$1+'SQL 15 '!G$4,0)</f>
        <v>97.3</v>
      </c>
      <c r="G155" s="516">
        <f>VLOOKUP($A155,T16Percentage,$Q$1+'SQL 15 '!H$4,0)</f>
        <v>95.1</v>
      </c>
      <c r="H155" s="516">
        <f>VLOOKUP($A155,T16Percentage,$Q$1+'SQL 15 '!I$4,0)</f>
        <v>98.5</v>
      </c>
      <c r="I155" s="516">
        <f>VLOOKUP($A155,T16Percentage,$Q$1+'SQL 15 '!J$4,0)</f>
        <v>342.8</v>
      </c>
      <c r="J155" s="516">
        <f>VLOOKUP($A155,T16Percentage,$Q$1+'SQL 15 '!K$4,0)</f>
        <v>432</v>
      </c>
      <c r="K155" s="516">
        <f>VLOOKUP($A155,T16Percentage,$Q$1+'SQL 15 '!L$4,0)</f>
        <v>97.7</v>
      </c>
      <c r="L155" s="516">
        <f>VLOOKUP($A155,T16Percentage,$Q$1+'SQL 15 '!M$4,0)</f>
        <v>71.099999999999994</v>
      </c>
    </row>
    <row r="156" spans="1:12" ht="11.25" customHeight="1" x14ac:dyDescent="0.2">
      <c r="A156" s="141" t="s">
        <v>400</v>
      </c>
      <c r="B156" s="144" t="s">
        <v>401</v>
      </c>
      <c r="C156" s="467">
        <f>VLOOKUP($A156,T16Percentage,$Q$1+'SQL 15 '!D$4,0)</f>
        <v>1948</v>
      </c>
      <c r="D156" s="516">
        <f>VLOOKUP($A156,T16Percentage,$Q$1+'SQL 15 '!E$4,0)</f>
        <v>55.7</v>
      </c>
      <c r="E156" s="516">
        <f>VLOOKUP($A156,T16Percentage,$Q$1+'SQL 15 '!F$4,0)</f>
        <v>49.8</v>
      </c>
      <c r="F156" s="516">
        <f>VLOOKUP($A156,T16Percentage,$Q$1+'SQL 15 '!G$4,0)</f>
        <v>93</v>
      </c>
      <c r="G156" s="516">
        <f>VLOOKUP($A156,T16Percentage,$Q$1+'SQL 15 '!H$4,0)</f>
        <v>89.4</v>
      </c>
      <c r="H156" s="516">
        <f>VLOOKUP($A156,T16Percentage,$Q$1+'SQL 15 '!I$4,0)</f>
        <v>97.8</v>
      </c>
      <c r="I156" s="516">
        <f>VLOOKUP($A156,T16Percentage,$Q$1+'SQL 15 '!J$4,0)</f>
        <v>289.7</v>
      </c>
      <c r="J156" s="516">
        <f>VLOOKUP($A156,T16Percentage,$Q$1+'SQL 15 '!K$4,0)</f>
        <v>331.7</v>
      </c>
      <c r="K156" s="516">
        <f>VLOOKUP($A156,T16Percentage,$Q$1+'SQL 15 '!L$4,0)</f>
        <v>96.1</v>
      </c>
      <c r="L156" s="516">
        <f>VLOOKUP($A156,T16Percentage,$Q$1+'SQL 15 '!M$4,0)</f>
        <v>54.3</v>
      </c>
    </row>
    <row r="157" spans="1:12" ht="11.25" customHeight="1" x14ac:dyDescent="0.2">
      <c r="A157" s="141" t="s">
        <v>402</v>
      </c>
      <c r="B157" s="144" t="s">
        <v>403</v>
      </c>
      <c r="C157" s="467">
        <f>VLOOKUP($A157,T16Percentage,$Q$1+'SQL 15 '!D$4,0)</f>
        <v>10794</v>
      </c>
      <c r="D157" s="516">
        <f>VLOOKUP($A157,T16Percentage,$Q$1+'SQL 15 '!E$4,0)</f>
        <v>72.900000000000006</v>
      </c>
      <c r="E157" s="516">
        <f>VLOOKUP($A157,T16Percentage,$Q$1+'SQL 15 '!F$4,0)</f>
        <v>62.8</v>
      </c>
      <c r="F157" s="516">
        <f>VLOOKUP($A157,T16Percentage,$Q$1+'SQL 15 '!G$4,0)</f>
        <v>95.1</v>
      </c>
      <c r="G157" s="516">
        <f>VLOOKUP($A157,T16Percentage,$Q$1+'SQL 15 '!H$4,0)</f>
        <v>92.3</v>
      </c>
      <c r="H157" s="516">
        <f>VLOOKUP($A157,T16Percentage,$Q$1+'SQL 15 '!I$4,0)</f>
        <v>98.1</v>
      </c>
      <c r="I157" s="516">
        <f>VLOOKUP($A157,T16Percentage,$Q$1+'SQL 15 '!J$4,0)</f>
        <v>329.1</v>
      </c>
      <c r="J157" s="516">
        <f>VLOOKUP($A157,T16Percentage,$Q$1+'SQL 15 '!K$4,0)</f>
        <v>395.8</v>
      </c>
      <c r="K157" s="516">
        <f>VLOOKUP($A157,T16Percentage,$Q$1+'SQL 15 '!L$4,0)</f>
        <v>94.9</v>
      </c>
      <c r="L157" s="516">
        <f>VLOOKUP($A157,T16Percentage,$Q$1+'SQL 15 '!M$4,0)</f>
        <v>64.599999999999994</v>
      </c>
    </row>
    <row r="158" spans="1:12" ht="11.25" customHeight="1" x14ac:dyDescent="0.2">
      <c r="A158" s="141" t="s">
        <v>404</v>
      </c>
      <c r="B158" s="144" t="s">
        <v>405</v>
      </c>
      <c r="C158" s="467">
        <f>VLOOKUP($A158,T16Percentage,$Q$1+'SQL 15 '!D$4,0)</f>
        <v>1918</v>
      </c>
      <c r="D158" s="516">
        <f>VLOOKUP($A158,T16Percentage,$Q$1+'SQL 15 '!E$4,0)</f>
        <v>71.3</v>
      </c>
      <c r="E158" s="516">
        <f>VLOOKUP($A158,T16Percentage,$Q$1+'SQL 15 '!F$4,0)</f>
        <v>60.3</v>
      </c>
      <c r="F158" s="516">
        <f>VLOOKUP($A158,T16Percentage,$Q$1+'SQL 15 '!G$4,0)</f>
        <v>97</v>
      </c>
      <c r="G158" s="516">
        <f>VLOOKUP($A158,T16Percentage,$Q$1+'SQL 15 '!H$4,0)</f>
        <v>94.9</v>
      </c>
      <c r="H158" s="516">
        <f>VLOOKUP($A158,T16Percentage,$Q$1+'SQL 15 '!I$4,0)</f>
        <v>98.4</v>
      </c>
      <c r="I158" s="516">
        <f>VLOOKUP($A158,T16Percentage,$Q$1+'SQL 15 '!J$4,0)</f>
        <v>329.7</v>
      </c>
      <c r="J158" s="516">
        <f>VLOOKUP($A158,T16Percentage,$Q$1+'SQL 15 '!K$4,0)</f>
        <v>408.6</v>
      </c>
      <c r="K158" s="516">
        <f>VLOOKUP($A158,T16Percentage,$Q$1+'SQL 15 '!L$4,0)</f>
        <v>97.7</v>
      </c>
      <c r="L158" s="516">
        <f>VLOOKUP($A158,T16Percentage,$Q$1+'SQL 15 '!M$4,0)</f>
        <v>61.8</v>
      </c>
    </row>
    <row r="159" spans="1:12" ht="11.25" customHeight="1" x14ac:dyDescent="0.2">
      <c r="A159" s="141" t="s">
        <v>406</v>
      </c>
      <c r="B159" s="144" t="s">
        <v>407</v>
      </c>
      <c r="C159" s="467">
        <f>VLOOKUP($A159,T16Percentage,$Q$1+'SQL 15 '!D$4,0)</f>
        <v>8409</v>
      </c>
      <c r="D159" s="516">
        <f>VLOOKUP($A159,T16Percentage,$Q$1+'SQL 15 '!E$4,0)</f>
        <v>66.2</v>
      </c>
      <c r="E159" s="516">
        <f>VLOOKUP($A159,T16Percentage,$Q$1+'SQL 15 '!F$4,0)</f>
        <v>57</v>
      </c>
      <c r="F159" s="516">
        <f>VLOOKUP($A159,T16Percentage,$Q$1+'SQL 15 '!G$4,0)</f>
        <v>93.8</v>
      </c>
      <c r="G159" s="516">
        <f>VLOOKUP($A159,T16Percentage,$Q$1+'SQL 15 '!H$4,0)</f>
        <v>90.7</v>
      </c>
      <c r="H159" s="516">
        <f>VLOOKUP($A159,T16Percentage,$Q$1+'SQL 15 '!I$4,0)</f>
        <v>98.1</v>
      </c>
      <c r="I159" s="516">
        <f>VLOOKUP($A159,T16Percentage,$Q$1+'SQL 15 '!J$4,0)</f>
        <v>314.8</v>
      </c>
      <c r="J159" s="516">
        <f>VLOOKUP($A159,T16Percentage,$Q$1+'SQL 15 '!K$4,0)</f>
        <v>373.2</v>
      </c>
      <c r="K159" s="516">
        <f>VLOOKUP($A159,T16Percentage,$Q$1+'SQL 15 '!L$4,0)</f>
        <v>94.8</v>
      </c>
      <c r="L159" s="516">
        <f>VLOOKUP($A159,T16Percentage,$Q$1+'SQL 15 '!M$4,0)</f>
        <v>59.3</v>
      </c>
    </row>
    <row r="160" spans="1:12" ht="11.25" customHeight="1" x14ac:dyDescent="0.2">
      <c r="A160" s="141" t="s">
        <v>408</v>
      </c>
      <c r="B160" s="144" t="s">
        <v>409</v>
      </c>
      <c r="C160" s="467">
        <f>VLOOKUP($A160,T16Percentage,$Q$1+'SQL 15 '!D$4,0)</f>
        <v>1529</v>
      </c>
      <c r="D160" s="516">
        <f>VLOOKUP($A160,T16Percentage,$Q$1+'SQL 15 '!E$4,0)</f>
        <v>69.099999999999994</v>
      </c>
      <c r="E160" s="516">
        <f>VLOOKUP($A160,T16Percentage,$Q$1+'SQL 15 '!F$4,0)</f>
        <v>61.1</v>
      </c>
      <c r="F160" s="516">
        <f>VLOOKUP($A160,T16Percentage,$Q$1+'SQL 15 '!G$4,0)</f>
        <v>95</v>
      </c>
      <c r="G160" s="516">
        <f>VLOOKUP($A160,T16Percentage,$Q$1+'SQL 15 '!H$4,0)</f>
        <v>93.5</v>
      </c>
      <c r="H160" s="516">
        <f>VLOOKUP($A160,T16Percentage,$Q$1+'SQL 15 '!I$4,0)</f>
        <v>98.5</v>
      </c>
      <c r="I160" s="516">
        <f>VLOOKUP($A160,T16Percentage,$Q$1+'SQL 15 '!J$4,0)</f>
        <v>324.5</v>
      </c>
      <c r="J160" s="516">
        <f>VLOOKUP($A160,T16Percentage,$Q$1+'SQL 15 '!K$4,0)</f>
        <v>392</v>
      </c>
      <c r="K160" s="516">
        <f>VLOOKUP($A160,T16Percentage,$Q$1+'SQL 15 '!L$4,0)</f>
        <v>97</v>
      </c>
      <c r="L160" s="516">
        <f>VLOOKUP($A160,T16Percentage,$Q$1+'SQL 15 '!M$4,0)</f>
        <v>63.6</v>
      </c>
    </row>
    <row r="161" spans="1:12" ht="11.25" customHeight="1" x14ac:dyDescent="0.2">
      <c r="A161" s="141" t="s">
        <v>410</v>
      </c>
      <c r="B161" s="144" t="s">
        <v>411</v>
      </c>
      <c r="C161" s="467">
        <f>VLOOKUP($A161,T16Percentage,$Q$1+'SQL 15 '!D$4,0)</f>
        <v>1676</v>
      </c>
      <c r="D161" s="516">
        <f>VLOOKUP($A161,T16Percentage,$Q$1+'SQL 15 '!E$4,0)</f>
        <v>75.2</v>
      </c>
      <c r="E161" s="516">
        <f>VLOOKUP($A161,T16Percentage,$Q$1+'SQL 15 '!F$4,0)</f>
        <v>66</v>
      </c>
      <c r="F161" s="516">
        <f>VLOOKUP($A161,T16Percentage,$Q$1+'SQL 15 '!G$4,0)</f>
        <v>95.7</v>
      </c>
      <c r="G161" s="516">
        <f>VLOOKUP($A161,T16Percentage,$Q$1+'SQL 15 '!H$4,0)</f>
        <v>94.6</v>
      </c>
      <c r="H161" s="516">
        <f>VLOOKUP($A161,T16Percentage,$Q$1+'SQL 15 '!I$4,0)</f>
        <v>98.2</v>
      </c>
      <c r="I161" s="516">
        <f>VLOOKUP($A161,T16Percentage,$Q$1+'SQL 15 '!J$4,0)</f>
        <v>333.8</v>
      </c>
      <c r="J161" s="516">
        <f>VLOOKUP($A161,T16Percentage,$Q$1+'SQL 15 '!K$4,0)</f>
        <v>409.6</v>
      </c>
      <c r="K161" s="516">
        <f>VLOOKUP($A161,T16Percentage,$Q$1+'SQL 15 '!L$4,0)</f>
        <v>96.7</v>
      </c>
      <c r="L161" s="516">
        <f>VLOOKUP($A161,T16Percentage,$Q$1+'SQL 15 '!M$4,0)</f>
        <v>67.599999999999994</v>
      </c>
    </row>
    <row r="162" spans="1:12" ht="11.25" customHeight="1" x14ac:dyDescent="0.2">
      <c r="A162" s="32"/>
      <c r="C162" s="518"/>
      <c r="D162" s="519"/>
      <c r="E162" s="519"/>
      <c r="F162" s="519"/>
      <c r="G162" s="519"/>
      <c r="H162" s="519"/>
      <c r="I162" s="519"/>
      <c r="J162" s="519"/>
      <c r="K162" s="518"/>
      <c r="L162" s="518"/>
    </row>
    <row r="163" spans="1:12" s="82" customFormat="1" ht="11.25" customHeight="1" x14ac:dyDescent="0.2">
      <c r="A163" s="72" t="s">
        <v>573</v>
      </c>
      <c r="B163" s="73" t="s">
        <v>412</v>
      </c>
      <c r="C163" s="514">
        <f>VLOOKUP($A163,T16Percentage,$Q$1+'SQL 15 '!D$4,0)</f>
        <v>54875</v>
      </c>
      <c r="D163" s="515">
        <f>VLOOKUP($A163,T16Percentage,$Q$1+'SQL 15 '!E$4,0)</f>
        <v>65.8</v>
      </c>
      <c r="E163" s="515">
        <f>VLOOKUP($A163,T16Percentage,$Q$1+'SQL 15 '!F$4,0)</f>
        <v>56</v>
      </c>
      <c r="F163" s="515">
        <f>VLOOKUP($A163,T16Percentage,$Q$1+'SQL 15 '!G$4,0)</f>
        <v>93.9</v>
      </c>
      <c r="G163" s="515">
        <f>VLOOKUP($A163,T16Percentage,$Q$1+'SQL 15 '!H$4,0)</f>
        <v>91.6</v>
      </c>
      <c r="H163" s="515">
        <f>VLOOKUP($A163,T16Percentage,$Q$1+'SQL 15 '!I$4,0)</f>
        <v>98.3</v>
      </c>
      <c r="I163" s="515">
        <f>VLOOKUP($A163,T16Percentage,$Q$1+'SQL 15 '!J$4,0)</f>
        <v>312.10000000000002</v>
      </c>
      <c r="J163" s="515">
        <f>VLOOKUP($A163,T16Percentage,$Q$1+'SQL 15 '!K$4,0)</f>
        <v>370.8</v>
      </c>
      <c r="K163" s="515">
        <f>VLOOKUP($A163,T16Percentage,$Q$1+'SQL 15 '!L$4,0)</f>
        <v>95.8</v>
      </c>
      <c r="L163" s="515">
        <f>VLOOKUP($A163,T16Percentage,$Q$1+'SQL 15 '!M$4,0)</f>
        <v>58.4</v>
      </c>
    </row>
    <row r="164" spans="1:12" s="73" customFormat="1" ht="11.25" customHeight="1" x14ac:dyDescent="0.2">
      <c r="A164" s="141" t="s">
        <v>415</v>
      </c>
      <c r="B164" s="144" t="s">
        <v>416</v>
      </c>
      <c r="C164" s="467">
        <f>VLOOKUP($A164,T16Percentage,$Q$1+'SQL 15 '!D$4,0)</f>
        <v>2092</v>
      </c>
      <c r="D164" s="516">
        <f>VLOOKUP($A164,T16Percentage,$Q$1+'SQL 15 '!E$4,0)</f>
        <v>70.3</v>
      </c>
      <c r="E164" s="516">
        <f>VLOOKUP($A164,T16Percentage,$Q$1+'SQL 15 '!F$4,0)</f>
        <v>60.9</v>
      </c>
      <c r="F164" s="516">
        <f>VLOOKUP($A164,T16Percentage,$Q$1+'SQL 15 '!G$4,0)</f>
        <v>94.1</v>
      </c>
      <c r="G164" s="516">
        <f>VLOOKUP($A164,T16Percentage,$Q$1+'SQL 15 '!H$4,0)</f>
        <v>92.7</v>
      </c>
      <c r="H164" s="516">
        <f>VLOOKUP($A164,T16Percentage,$Q$1+'SQL 15 '!I$4,0)</f>
        <v>98.5</v>
      </c>
      <c r="I164" s="516">
        <f>VLOOKUP($A164,T16Percentage,$Q$1+'SQL 15 '!J$4,0)</f>
        <v>317.3</v>
      </c>
      <c r="J164" s="516">
        <f>VLOOKUP($A164,T16Percentage,$Q$1+'SQL 15 '!K$4,0)</f>
        <v>365</v>
      </c>
      <c r="K164" s="516">
        <f>VLOOKUP($A164,T16Percentage,$Q$1+'SQL 15 '!L$4,0)</f>
        <v>96.2</v>
      </c>
      <c r="L164" s="516">
        <f>VLOOKUP($A164,T16Percentage,$Q$1+'SQL 15 '!M$4,0)</f>
        <v>62.6</v>
      </c>
    </row>
    <row r="165" spans="1:12" ht="11.25" customHeight="1" x14ac:dyDescent="0.2">
      <c r="A165" s="141" t="s">
        <v>417</v>
      </c>
      <c r="B165" s="144" t="s">
        <v>418</v>
      </c>
      <c r="C165" s="467">
        <f>VLOOKUP($A165,T16Percentage,$Q$1+'SQL 15 '!D$4,0)</f>
        <v>1760</v>
      </c>
      <c r="D165" s="516">
        <f>VLOOKUP($A165,T16Percentage,$Q$1+'SQL 15 '!E$4,0)</f>
        <v>66.5</v>
      </c>
      <c r="E165" s="516">
        <f>VLOOKUP($A165,T16Percentage,$Q$1+'SQL 15 '!F$4,0)</f>
        <v>59.9</v>
      </c>
      <c r="F165" s="516">
        <f>VLOOKUP($A165,T16Percentage,$Q$1+'SQL 15 '!G$4,0)</f>
        <v>92.5</v>
      </c>
      <c r="G165" s="516">
        <f>VLOOKUP($A165,T16Percentage,$Q$1+'SQL 15 '!H$4,0)</f>
        <v>90.2</v>
      </c>
      <c r="H165" s="516">
        <f>VLOOKUP($A165,T16Percentage,$Q$1+'SQL 15 '!I$4,0)</f>
        <v>97.7</v>
      </c>
      <c r="I165" s="516">
        <f>VLOOKUP($A165,T16Percentage,$Q$1+'SQL 15 '!J$4,0)</f>
        <v>313.5</v>
      </c>
      <c r="J165" s="516">
        <f>VLOOKUP($A165,T16Percentage,$Q$1+'SQL 15 '!K$4,0)</f>
        <v>389.2</v>
      </c>
      <c r="K165" s="516">
        <f>VLOOKUP($A165,T16Percentage,$Q$1+'SQL 15 '!L$4,0)</f>
        <v>94.8</v>
      </c>
      <c r="L165" s="516">
        <f>VLOOKUP($A165,T16Percentage,$Q$1+'SQL 15 '!M$4,0)</f>
        <v>62.7</v>
      </c>
    </row>
    <row r="166" spans="1:12" ht="11.25" customHeight="1" x14ac:dyDescent="0.2">
      <c r="A166" s="141" t="s">
        <v>419</v>
      </c>
      <c r="B166" s="144" t="s">
        <v>420</v>
      </c>
      <c r="C166" s="467">
        <f>VLOOKUP($A166,T16Percentage,$Q$1+'SQL 15 '!D$4,0)</f>
        <v>3172</v>
      </c>
      <c r="D166" s="516">
        <f>VLOOKUP($A166,T16Percentage,$Q$1+'SQL 15 '!E$4,0)</f>
        <v>62</v>
      </c>
      <c r="E166" s="516">
        <f>VLOOKUP($A166,T16Percentage,$Q$1+'SQL 15 '!F$4,0)</f>
        <v>54.8</v>
      </c>
      <c r="F166" s="516">
        <f>VLOOKUP($A166,T16Percentage,$Q$1+'SQL 15 '!G$4,0)</f>
        <v>91.7</v>
      </c>
      <c r="G166" s="516">
        <f>VLOOKUP($A166,T16Percentage,$Q$1+'SQL 15 '!H$4,0)</f>
        <v>88.1</v>
      </c>
      <c r="H166" s="516">
        <f>VLOOKUP($A166,T16Percentage,$Q$1+'SQL 15 '!I$4,0)</f>
        <v>97.4</v>
      </c>
      <c r="I166" s="516">
        <f>VLOOKUP($A166,T16Percentage,$Q$1+'SQL 15 '!J$4,0)</f>
        <v>300.39999999999998</v>
      </c>
      <c r="J166" s="516">
        <f>VLOOKUP($A166,T16Percentage,$Q$1+'SQL 15 '!K$4,0)</f>
        <v>347.8</v>
      </c>
      <c r="K166" s="516">
        <f>VLOOKUP($A166,T16Percentage,$Q$1+'SQL 15 '!L$4,0)</f>
        <v>94.1</v>
      </c>
      <c r="L166" s="516">
        <f>VLOOKUP($A166,T16Percentage,$Q$1+'SQL 15 '!M$4,0)</f>
        <v>58</v>
      </c>
    </row>
    <row r="167" spans="1:12" ht="11.25" customHeight="1" x14ac:dyDescent="0.2">
      <c r="A167" s="141" t="s">
        <v>421</v>
      </c>
      <c r="B167" s="144" t="s">
        <v>422</v>
      </c>
      <c r="C167" s="467">
        <f>VLOOKUP($A167,T16Percentage,$Q$1+'SQL 15 '!D$4,0)</f>
        <v>5685</v>
      </c>
      <c r="D167" s="516">
        <f>VLOOKUP($A167,T16Percentage,$Q$1+'SQL 15 '!E$4,0)</f>
        <v>64</v>
      </c>
      <c r="E167" s="516">
        <f>VLOOKUP($A167,T16Percentage,$Q$1+'SQL 15 '!F$4,0)</f>
        <v>54.4</v>
      </c>
      <c r="F167" s="516">
        <f>VLOOKUP($A167,T16Percentage,$Q$1+'SQL 15 '!G$4,0)</f>
        <v>94.7</v>
      </c>
      <c r="G167" s="516">
        <f>VLOOKUP($A167,T16Percentage,$Q$1+'SQL 15 '!H$4,0)</f>
        <v>92.5</v>
      </c>
      <c r="H167" s="516">
        <f>VLOOKUP($A167,T16Percentage,$Q$1+'SQL 15 '!I$4,0)</f>
        <v>98.8</v>
      </c>
      <c r="I167" s="516">
        <f>VLOOKUP($A167,T16Percentage,$Q$1+'SQL 15 '!J$4,0)</f>
        <v>307.10000000000002</v>
      </c>
      <c r="J167" s="516">
        <f>VLOOKUP($A167,T16Percentage,$Q$1+'SQL 15 '!K$4,0)</f>
        <v>357.8</v>
      </c>
      <c r="K167" s="516">
        <f>VLOOKUP($A167,T16Percentage,$Q$1+'SQL 15 '!L$4,0)</f>
        <v>95.9</v>
      </c>
      <c r="L167" s="516">
        <f>VLOOKUP($A167,T16Percentage,$Q$1+'SQL 15 '!M$4,0)</f>
        <v>57.3</v>
      </c>
    </row>
    <row r="168" spans="1:12" ht="11.25" customHeight="1" x14ac:dyDescent="0.2">
      <c r="A168" s="141" t="s">
        <v>423</v>
      </c>
      <c r="B168" s="144" t="s">
        <v>424</v>
      </c>
      <c r="C168" s="467">
        <f>VLOOKUP($A168,T16Percentage,$Q$1+'SQL 15 '!D$4,0)</f>
        <v>7265</v>
      </c>
      <c r="D168" s="516">
        <f>VLOOKUP($A168,T16Percentage,$Q$1+'SQL 15 '!E$4,0)</f>
        <v>67.400000000000006</v>
      </c>
      <c r="E168" s="516">
        <f>VLOOKUP($A168,T16Percentage,$Q$1+'SQL 15 '!F$4,0)</f>
        <v>56.1</v>
      </c>
      <c r="F168" s="516">
        <f>VLOOKUP($A168,T16Percentage,$Q$1+'SQL 15 '!G$4,0)</f>
        <v>94.3</v>
      </c>
      <c r="G168" s="516">
        <f>VLOOKUP($A168,T16Percentage,$Q$1+'SQL 15 '!H$4,0)</f>
        <v>93</v>
      </c>
      <c r="H168" s="516">
        <f>VLOOKUP($A168,T16Percentage,$Q$1+'SQL 15 '!I$4,0)</f>
        <v>98.4</v>
      </c>
      <c r="I168" s="516">
        <f>VLOOKUP($A168,T16Percentage,$Q$1+'SQL 15 '!J$4,0)</f>
        <v>316</v>
      </c>
      <c r="J168" s="516">
        <f>VLOOKUP($A168,T16Percentage,$Q$1+'SQL 15 '!K$4,0)</f>
        <v>383.7</v>
      </c>
      <c r="K168" s="516">
        <f>VLOOKUP($A168,T16Percentage,$Q$1+'SQL 15 '!L$4,0)</f>
        <v>96.9</v>
      </c>
      <c r="L168" s="516">
        <f>VLOOKUP($A168,T16Percentage,$Q$1+'SQL 15 '!M$4,0)</f>
        <v>58.2</v>
      </c>
    </row>
    <row r="169" spans="1:12" s="144" customFormat="1" ht="11.25" customHeight="1" x14ac:dyDescent="0.2">
      <c r="A169" s="141" t="s">
        <v>425</v>
      </c>
      <c r="B169" s="144" t="s">
        <v>426</v>
      </c>
      <c r="C169" s="467">
        <f>VLOOKUP($A169,T16Percentage,$Q$1+'SQL 15 '!D$4,0)</f>
        <v>4360</v>
      </c>
      <c r="D169" s="516">
        <f>VLOOKUP($A169,T16Percentage,$Q$1+'SQL 15 '!E$4,0)</f>
        <v>67</v>
      </c>
      <c r="E169" s="516">
        <f>VLOOKUP($A169,T16Percentage,$Q$1+'SQL 15 '!F$4,0)</f>
        <v>58</v>
      </c>
      <c r="F169" s="516">
        <f>VLOOKUP($A169,T16Percentage,$Q$1+'SQL 15 '!G$4,0)</f>
        <v>95.2</v>
      </c>
      <c r="G169" s="516">
        <f>VLOOKUP($A169,T16Percentage,$Q$1+'SQL 15 '!H$4,0)</f>
        <v>93.5</v>
      </c>
      <c r="H169" s="516">
        <f>VLOOKUP($A169,T16Percentage,$Q$1+'SQL 15 '!I$4,0)</f>
        <v>98.4</v>
      </c>
      <c r="I169" s="516">
        <f>VLOOKUP($A169,T16Percentage,$Q$1+'SQL 15 '!J$4,0)</f>
        <v>315.10000000000002</v>
      </c>
      <c r="J169" s="516">
        <f>VLOOKUP($A169,T16Percentage,$Q$1+'SQL 15 '!K$4,0)</f>
        <v>380.2</v>
      </c>
      <c r="K169" s="516">
        <f>VLOOKUP($A169,T16Percentage,$Q$1+'SQL 15 '!L$4,0)</f>
        <v>97</v>
      </c>
      <c r="L169" s="516">
        <f>VLOOKUP($A169,T16Percentage,$Q$1+'SQL 15 '!M$4,0)</f>
        <v>60.9</v>
      </c>
    </row>
    <row r="170" spans="1:12" ht="11.25" customHeight="1" x14ac:dyDescent="0.2">
      <c r="A170" s="141" t="s">
        <v>427</v>
      </c>
      <c r="B170" s="144" t="s">
        <v>428</v>
      </c>
      <c r="C170" s="467">
        <f>VLOOKUP($A170,T16Percentage,$Q$1+'SQL 15 '!D$4,0)</f>
        <v>6577</v>
      </c>
      <c r="D170" s="516">
        <f>VLOOKUP($A170,T16Percentage,$Q$1+'SQL 15 '!E$4,0)</f>
        <v>69.099999999999994</v>
      </c>
      <c r="E170" s="516">
        <f>VLOOKUP($A170,T16Percentage,$Q$1+'SQL 15 '!F$4,0)</f>
        <v>59.8</v>
      </c>
      <c r="F170" s="516">
        <f>VLOOKUP($A170,T16Percentage,$Q$1+'SQL 15 '!G$4,0)</f>
        <v>94.9</v>
      </c>
      <c r="G170" s="516">
        <f>VLOOKUP($A170,T16Percentage,$Q$1+'SQL 15 '!H$4,0)</f>
        <v>91.5</v>
      </c>
      <c r="H170" s="516">
        <f>VLOOKUP($A170,T16Percentage,$Q$1+'SQL 15 '!I$4,0)</f>
        <v>98.3</v>
      </c>
      <c r="I170" s="516">
        <f>VLOOKUP($A170,T16Percentage,$Q$1+'SQL 15 '!J$4,0)</f>
        <v>324.5</v>
      </c>
      <c r="J170" s="516">
        <f>VLOOKUP($A170,T16Percentage,$Q$1+'SQL 15 '!K$4,0)</f>
        <v>385.4</v>
      </c>
      <c r="K170" s="516">
        <f>VLOOKUP($A170,T16Percentage,$Q$1+'SQL 15 '!L$4,0)</f>
        <v>94.2</v>
      </c>
      <c r="L170" s="516">
        <f>VLOOKUP($A170,T16Percentage,$Q$1+'SQL 15 '!M$4,0)</f>
        <v>61.7</v>
      </c>
    </row>
    <row r="171" spans="1:12" s="144" customFormat="1" ht="11.25" customHeight="1" x14ac:dyDescent="0.2">
      <c r="A171" s="141" t="s">
        <v>413</v>
      </c>
      <c r="B171" s="144" t="s">
        <v>414</v>
      </c>
      <c r="C171" s="467">
        <f>VLOOKUP($A171,T16Percentage,$Q$1+'SQL 15 '!D$4,0)</f>
        <v>22</v>
      </c>
      <c r="D171" s="516">
        <f>VLOOKUP($A171,T16Percentage,$Q$1+'SQL 15 '!E$4,0)</f>
        <v>72.7</v>
      </c>
      <c r="E171" s="516">
        <f>VLOOKUP($A171,T16Percentage,$Q$1+'SQL 15 '!F$4,0)</f>
        <v>72.7</v>
      </c>
      <c r="F171" s="516">
        <f>VLOOKUP($A171,T16Percentage,$Q$1+'SQL 15 '!G$4,0)</f>
        <v>100</v>
      </c>
      <c r="G171" s="516">
        <f>VLOOKUP($A171,T16Percentage,$Q$1+'SQL 15 '!H$4,0)</f>
        <v>100</v>
      </c>
      <c r="H171" s="516">
        <f>VLOOKUP($A171,T16Percentage,$Q$1+'SQL 15 '!I$4,0)</f>
        <v>100</v>
      </c>
      <c r="I171" s="516">
        <f>VLOOKUP($A171,T16Percentage,$Q$1+'SQL 15 '!J$4,0)</f>
        <v>347.5</v>
      </c>
      <c r="J171" s="516">
        <f>VLOOKUP($A171,T16Percentage,$Q$1+'SQL 15 '!K$4,0)</f>
        <v>404.6</v>
      </c>
      <c r="K171" s="516">
        <f>VLOOKUP($A171,T16Percentage,$Q$1+'SQL 15 '!L$4,0)</f>
        <v>100</v>
      </c>
      <c r="L171" s="516">
        <f>VLOOKUP($A171,T16Percentage,$Q$1+'SQL 15 '!M$4,0)</f>
        <v>86.4</v>
      </c>
    </row>
    <row r="172" spans="1:12" ht="11.25" customHeight="1" x14ac:dyDescent="0.2">
      <c r="A172" s="141" t="s">
        <v>429</v>
      </c>
      <c r="B172" s="144" t="s">
        <v>430</v>
      </c>
      <c r="C172" s="467">
        <f>VLOOKUP($A172,T16Percentage,$Q$1+'SQL 15 '!D$4,0)</f>
        <v>2189</v>
      </c>
      <c r="D172" s="516">
        <f>VLOOKUP($A172,T16Percentage,$Q$1+'SQL 15 '!E$4,0)</f>
        <v>68.099999999999994</v>
      </c>
      <c r="E172" s="516">
        <f>VLOOKUP($A172,T16Percentage,$Q$1+'SQL 15 '!F$4,0)</f>
        <v>57.3</v>
      </c>
      <c r="F172" s="516">
        <f>VLOOKUP($A172,T16Percentage,$Q$1+'SQL 15 '!G$4,0)</f>
        <v>93.6</v>
      </c>
      <c r="G172" s="516">
        <f>VLOOKUP($A172,T16Percentage,$Q$1+'SQL 15 '!H$4,0)</f>
        <v>92.6</v>
      </c>
      <c r="H172" s="516">
        <f>VLOOKUP($A172,T16Percentage,$Q$1+'SQL 15 '!I$4,0)</f>
        <v>98</v>
      </c>
      <c r="I172" s="516">
        <f>VLOOKUP($A172,T16Percentage,$Q$1+'SQL 15 '!J$4,0)</f>
        <v>314.5</v>
      </c>
      <c r="J172" s="516">
        <f>VLOOKUP($A172,T16Percentage,$Q$1+'SQL 15 '!K$4,0)</f>
        <v>379.8</v>
      </c>
      <c r="K172" s="516">
        <f>VLOOKUP($A172,T16Percentage,$Q$1+'SQL 15 '!L$4,0)</f>
        <v>96.4</v>
      </c>
      <c r="L172" s="516">
        <f>VLOOKUP($A172,T16Percentage,$Q$1+'SQL 15 '!M$4,0)</f>
        <v>58.8</v>
      </c>
    </row>
    <row r="173" spans="1:12" ht="11.25" customHeight="1" x14ac:dyDescent="0.2">
      <c r="A173" s="141" t="s">
        <v>431</v>
      </c>
      <c r="B173" s="144" t="s">
        <v>432</v>
      </c>
      <c r="C173" s="467">
        <f>VLOOKUP($A173,T16Percentage,$Q$1+'SQL 15 '!D$4,0)</f>
        <v>2776</v>
      </c>
      <c r="D173" s="516">
        <f>VLOOKUP($A173,T16Percentage,$Q$1+'SQL 15 '!E$4,0)</f>
        <v>61.1</v>
      </c>
      <c r="E173" s="516">
        <f>VLOOKUP($A173,T16Percentage,$Q$1+'SQL 15 '!F$4,0)</f>
        <v>52.2</v>
      </c>
      <c r="F173" s="516">
        <f>VLOOKUP($A173,T16Percentage,$Q$1+'SQL 15 '!G$4,0)</f>
        <v>91.6</v>
      </c>
      <c r="G173" s="516">
        <f>VLOOKUP($A173,T16Percentage,$Q$1+'SQL 15 '!H$4,0)</f>
        <v>90.1</v>
      </c>
      <c r="H173" s="516">
        <f>VLOOKUP($A173,T16Percentage,$Q$1+'SQL 15 '!I$4,0)</f>
        <v>98.3</v>
      </c>
      <c r="I173" s="516">
        <f>VLOOKUP($A173,T16Percentage,$Q$1+'SQL 15 '!J$4,0)</f>
        <v>300.10000000000002</v>
      </c>
      <c r="J173" s="516">
        <f>VLOOKUP($A173,T16Percentage,$Q$1+'SQL 15 '!K$4,0)</f>
        <v>356.1</v>
      </c>
      <c r="K173" s="516">
        <f>VLOOKUP($A173,T16Percentage,$Q$1+'SQL 15 '!L$4,0)</f>
        <v>96.8</v>
      </c>
      <c r="L173" s="516">
        <f>VLOOKUP($A173,T16Percentage,$Q$1+'SQL 15 '!M$4,0)</f>
        <v>54.6</v>
      </c>
    </row>
    <row r="174" spans="1:12" ht="11.25" customHeight="1" x14ac:dyDescent="0.2">
      <c r="A174" s="141" t="s">
        <v>433</v>
      </c>
      <c r="B174" s="144" t="s">
        <v>434</v>
      </c>
      <c r="C174" s="467">
        <f>VLOOKUP($A174,T16Percentage,$Q$1+'SQL 15 '!D$4,0)</f>
        <v>1573</v>
      </c>
      <c r="D174" s="516">
        <f>VLOOKUP($A174,T16Percentage,$Q$1+'SQL 15 '!E$4,0)</f>
        <v>67.3</v>
      </c>
      <c r="E174" s="516">
        <f>VLOOKUP($A174,T16Percentage,$Q$1+'SQL 15 '!F$4,0)</f>
        <v>56</v>
      </c>
      <c r="F174" s="516">
        <f>VLOOKUP($A174,T16Percentage,$Q$1+'SQL 15 '!G$4,0)</f>
        <v>94.9</v>
      </c>
      <c r="G174" s="516">
        <f>VLOOKUP($A174,T16Percentage,$Q$1+'SQL 15 '!H$4,0)</f>
        <v>93.6</v>
      </c>
      <c r="H174" s="516">
        <f>VLOOKUP($A174,T16Percentage,$Q$1+'SQL 15 '!I$4,0)</f>
        <v>98.3</v>
      </c>
      <c r="I174" s="516">
        <f>VLOOKUP($A174,T16Percentage,$Q$1+'SQL 15 '!J$4,0)</f>
        <v>323</v>
      </c>
      <c r="J174" s="516">
        <f>VLOOKUP($A174,T16Percentage,$Q$1+'SQL 15 '!K$4,0)</f>
        <v>394.2</v>
      </c>
      <c r="K174" s="516">
        <f>VLOOKUP($A174,T16Percentage,$Q$1+'SQL 15 '!L$4,0)</f>
        <v>97.3</v>
      </c>
      <c r="L174" s="516">
        <f>VLOOKUP($A174,T16Percentage,$Q$1+'SQL 15 '!M$4,0)</f>
        <v>57.9</v>
      </c>
    </row>
    <row r="175" spans="1:12" ht="11.25" customHeight="1" x14ac:dyDescent="0.2">
      <c r="A175" s="141" t="s">
        <v>435</v>
      </c>
      <c r="B175" s="144" t="s">
        <v>436</v>
      </c>
      <c r="C175" s="467">
        <f>VLOOKUP($A175,T16Percentage,$Q$1+'SQL 15 '!D$4,0)</f>
        <v>5401</v>
      </c>
      <c r="D175" s="516">
        <f>VLOOKUP($A175,T16Percentage,$Q$1+'SQL 15 '!E$4,0)</f>
        <v>63.8</v>
      </c>
      <c r="E175" s="516">
        <f>VLOOKUP($A175,T16Percentage,$Q$1+'SQL 15 '!F$4,0)</f>
        <v>53.1</v>
      </c>
      <c r="F175" s="516">
        <f>VLOOKUP($A175,T16Percentage,$Q$1+'SQL 15 '!G$4,0)</f>
        <v>94.4</v>
      </c>
      <c r="G175" s="516">
        <f>VLOOKUP($A175,T16Percentage,$Q$1+'SQL 15 '!H$4,0)</f>
        <v>91</v>
      </c>
      <c r="H175" s="516">
        <f>VLOOKUP($A175,T16Percentage,$Q$1+'SQL 15 '!I$4,0)</f>
        <v>98.6</v>
      </c>
      <c r="I175" s="516">
        <f>VLOOKUP($A175,T16Percentage,$Q$1+'SQL 15 '!J$4,0)</f>
        <v>307.8</v>
      </c>
      <c r="J175" s="516">
        <f>VLOOKUP($A175,T16Percentage,$Q$1+'SQL 15 '!K$4,0)</f>
        <v>358.8</v>
      </c>
      <c r="K175" s="516">
        <f>VLOOKUP($A175,T16Percentage,$Q$1+'SQL 15 '!L$4,0)</f>
        <v>95.2</v>
      </c>
      <c r="L175" s="516">
        <f>VLOOKUP($A175,T16Percentage,$Q$1+'SQL 15 '!M$4,0)</f>
        <v>55.5</v>
      </c>
    </row>
    <row r="176" spans="1:12" ht="11.25" customHeight="1" x14ac:dyDescent="0.2">
      <c r="A176" s="141" t="s">
        <v>437</v>
      </c>
      <c r="B176" s="144" t="s">
        <v>438</v>
      </c>
      <c r="C176" s="467">
        <f>VLOOKUP($A176,T16Percentage,$Q$1+'SQL 15 '!D$4,0)</f>
        <v>3065</v>
      </c>
      <c r="D176" s="516">
        <f>VLOOKUP($A176,T16Percentage,$Q$1+'SQL 15 '!E$4,0)</f>
        <v>64.5</v>
      </c>
      <c r="E176" s="516">
        <f>VLOOKUP($A176,T16Percentage,$Q$1+'SQL 15 '!F$4,0)</f>
        <v>53.5</v>
      </c>
      <c r="F176" s="516">
        <f>VLOOKUP($A176,T16Percentage,$Q$1+'SQL 15 '!G$4,0)</f>
        <v>93.3</v>
      </c>
      <c r="G176" s="516">
        <f>VLOOKUP($A176,T16Percentage,$Q$1+'SQL 15 '!H$4,0)</f>
        <v>90.8</v>
      </c>
      <c r="H176" s="516">
        <f>VLOOKUP($A176,T16Percentage,$Q$1+'SQL 15 '!I$4,0)</f>
        <v>98.5</v>
      </c>
      <c r="I176" s="516">
        <f>VLOOKUP($A176,T16Percentage,$Q$1+'SQL 15 '!J$4,0)</f>
        <v>306.5</v>
      </c>
      <c r="J176" s="516">
        <f>VLOOKUP($A176,T16Percentage,$Q$1+'SQL 15 '!K$4,0)</f>
        <v>355.7</v>
      </c>
      <c r="K176" s="516">
        <f>VLOOKUP($A176,T16Percentage,$Q$1+'SQL 15 '!L$4,0)</f>
        <v>95.3</v>
      </c>
      <c r="L176" s="516">
        <f>VLOOKUP($A176,T16Percentage,$Q$1+'SQL 15 '!M$4,0)</f>
        <v>55.5</v>
      </c>
    </row>
    <row r="177" spans="1:12" s="144" customFormat="1" ht="11.25" customHeight="1" x14ac:dyDescent="0.2">
      <c r="A177" s="141" t="s">
        <v>439</v>
      </c>
      <c r="B177" s="144" t="s">
        <v>440</v>
      </c>
      <c r="C177" s="467">
        <f>VLOOKUP($A177,T16Percentage,$Q$1+'SQL 15 '!D$4,0)</f>
        <v>2284</v>
      </c>
      <c r="D177" s="516">
        <f>VLOOKUP($A177,T16Percentage,$Q$1+'SQL 15 '!E$4,0)</f>
        <v>60.9</v>
      </c>
      <c r="E177" s="516">
        <f>VLOOKUP($A177,T16Percentage,$Q$1+'SQL 15 '!F$4,0)</f>
        <v>52.7</v>
      </c>
      <c r="F177" s="516">
        <f>VLOOKUP($A177,T16Percentage,$Q$1+'SQL 15 '!G$4,0)</f>
        <v>92.3</v>
      </c>
      <c r="G177" s="516">
        <f>VLOOKUP($A177,T16Percentage,$Q$1+'SQL 15 '!H$4,0)</f>
        <v>89.1</v>
      </c>
      <c r="H177" s="516">
        <f>VLOOKUP($A177,T16Percentage,$Q$1+'SQL 15 '!I$4,0)</f>
        <v>98.1</v>
      </c>
      <c r="I177" s="516">
        <f>VLOOKUP($A177,T16Percentage,$Q$1+'SQL 15 '!J$4,0)</f>
        <v>299.2</v>
      </c>
      <c r="J177" s="516">
        <f>VLOOKUP($A177,T16Percentage,$Q$1+'SQL 15 '!K$4,0)</f>
        <v>361.2</v>
      </c>
      <c r="K177" s="516">
        <f>VLOOKUP($A177,T16Percentage,$Q$1+'SQL 15 '!L$4,0)</f>
        <v>93.8</v>
      </c>
      <c r="L177" s="516">
        <f>VLOOKUP($A177,T16Percentage,$Q$1+'SQL 15 '!M$4,0)</f>
        <v>56.7</v>
      </c>
    </row>
    <row r="178" spans="1:12" ht="11.25" customHeight="1" x14ac:dyDescent="0.2">
      <c r="A178" s="141" t="s">
        <v>441</v>
      </c>
      <c r="B178" s="144" t="s">
        <v>442</v>
      </c>
      <c r="C178" s="467">
        <f>VLOOKUP($A178,T16Percentage,$Q$1+'SQL 15 '!D$4,0)</f>
        <v>1490</v>
      </c>
      <c r="D178" s="516">
        <f>VLOOKUP($A178,T16Percentage,$Q$1+'SQL 15 '!E$4,0)</f>
        <v>63.8</v>
      </c>
      <c r="E178" s="516">
        <f>VLOOKUP($A178,T16Percentage,$Q$1+'SQL 15 '!F$4,0)</f>
        <v>56.2</v>
      </c>
      <c r="F178" s="516">
        <f>VLOOKUP($A178,T16Percentage,$Q$1+'SQL 15 '!G$4,0)</f>
        <v>93.5</v>
      </c>
      <c r="G178" s="516">
        <f>VLOOKUP($A178,T16Percentage,$Q$1+'SQL 15 '!H$4,0)</f>
        <v>90.6</v>
      </c>
      <c r="H178" s="516">
        <f>VLOOKUP($A178,T16Percentage,$Q$1+'SQL 15 '!I$4,0)</f>
        <v>99.1</v>
      </c>
      <c r="I178" s="516">
        <f>VLOOKUP($A178,T16Percentage,$Q$1+'SQL 15 '!J$4,0)</f>
        <v>315.3</v>
      </c>
      <c r="J178" s="516">
        <f>VLOOKUP($A178,T16Percentage,$Q$1+'SQL 15 '!K$4,0)</f>
        <v>382.7</v>
      </c>
      <c r="K178" s="516">
        <f>VLOOKUP($A178,T16Percentage,$Q$1+'SQL 15 '!L$4,0)</f>
        <v>96</v>
      </c>
      <c r="L178" s="516">
        <f>VLOOKUP($A178,T16Percentage,$Q$1+'SQL 15 '!M$4,0)</f>
        <v>59.7</v>
      </c>
    </row>
    <row r="179" spans="1:12" s="144" customFormat="1" ht="11.25" customHeight="1" x14ac:dyDescent="0.2">
      <c r="A179" s="141" t="s">
        <v>443</v>
      </c>
      <c r="B179" s="144" t="s">
        <v>444</v>
      </c>
      <c r="C179" s="467">
        <f>VLOOKUP($A179,T16Percentage,$Q$1+'SQL 15 '!D$4,0)</f>
        <v>5164</v>
      </c>
      <c r="D179" s="516">
        <f>VLOOKUP($A179,T16Percentage,$Q$1+'SQL 15 '!E$4,0)</f>
        <v>66.900000000000006</v>
      </c>
      <c r="E179" s="516">
        <f>VLOOKUP($A179,T16Percentage,$Q$1+'SQL 15 '!F$4,0)</f>
        <v>56.1</v>
      </c>
      <c r="F179" s="516">
        <f>VLOOKUP($A179,T16Percentage,$Q$1+'SQL 15 '!G$4,0)</f>
        <v>93</v>
      </c>
      <c r="G179" s="516">
        <f>VLOOKUP($A179,T16Percentage,$Q$1+'SQL 15 '!H$4,0)</f>
        <v>91.5</v>
      </c>
      <c r="H179" s="516">
        <f>VLOOKUP($A179,T16Percentage,$Q$1+'SQL 15 '!I$4,0)</f>
        <v>98</v>
      </c>
      <c r="I179" s="516">
        <f>VLOOKUP($A179,T16Percentage,$Q$1+'SQL 15 '!J$4,0)</f>
        <v>313.2</v>
      </c>
      <c r="J179" s="516">
        <f>VLOOKUP($A179,T16Percentage,$Q$1+'SQL 15 '!K$4,0)</f>
        <v>369.7</v>
      </c>
      <c r="K179" s="516">
        <f>VLOOKUP($A179,T16Percentage,$Q$1+'SQL 15 '!L$4,0)</f>
        <v>96.2</v>
      </c>
      <c r="L179" s="516">
        <f>VLOOKUP($A179,T16Percentage,$Q$1+'SQL 15 '!M$4,0)</f>
        <v>57.7</v>
      </c>
    </row>
    <row r="180" spans="1:12" ht="11.25" customHeight="1" x14ac:dyDescent="0.2">
      <c r="C180" s="518"/>
      <c r="D180" s="519"/>
      <c r="E180" s="519"/>
      <c r="F180" s="519"/>
      <c r="G180" s="519"/>
      <c r="H180" s="519"/>
      <c r="I180" s="519"/>
      <c r="J180" s="519"/>
      <c r="K180" s="518"/>
      <c r="L180" s="518"/>
    </row>
    <row r="181" spans="1:12" s="89" customFormat="1" ht="11.25" customHeight="1" x14ac:dyDescent="0.2">
      <c r="A181" s="87" t="s">
        <v>591</v>
      </c>
      <c r="B181" s="88"/>
      <c r="C181" s="514">
        <f>VLOOKUP($A181,T16Percentage,$Q$1+'SQL 15 '!D$4,0)</f>
        <v>556769</v>
      </c>
      <c r="D181" s="515">
        <f>VLOOKUP($A181,T16Percentage,$Q$1+'SQL 15 '!E$4,0)</f>
        <v>65.3</v>
      </c>
      <c r="E181" s="515">
        <f>VLOOKUP($A181,T16Percentage,$Q$1+'SQL 15 '!F$4,0)</f>
        <v>56.1</v>
      </c>
      <c r="F181" s="515">
        <f>VLOOKUP($A181,T16Percentage,$Q$1+'SQL 15 '!G$4,0)</f>
        <v>93.4</v>
      </c>
      <c r="G181" s="515">
        <f>VLOOKUP($A181,T16Percentage,$Q$1+'SQL 15 '!H$4,0)</f>
        <v>91</v>
      </c>
      <c r="H181" s="515">
        <f>VLOOKUP($A181,T16Percentage,$Q$1+'SQL 15 '!I$4,0)</f>
        <v>98.2</v>
      </c>
      <c r="I181" s="515">
        <f>VLOOKUP($A181,T16Percentage,$Q$1+'SQL 15 '!J$4,0)</f>
        <v>310.3</v>
      </c>
      <c r="J181" s="515">
        <f>VLOOKUP($A181,T16Percentage,$Q$1+'SQL 15 '!K$4,0)</f>
        <v>366</v>
      </c>
      <c r="K181" s="515">
        <f>VLOOKUP($A181,T16Percentage,$Q$1+'SQL 15 '!L$4,0)</f>
        <v>95.8</v>
      </c>
      <c r="L181" s="515">
        <f>VLOOKUP($A181,T16Percentage,$Q$1+'SQL 15 '!M$4,0)</f>
        <v>58.4</v>
      </c>
    </row>
    <row r="182" spans="1:12" s="238" customFormat="1" ht="11.25" customHeight="1" x14ac:dyDescent="0.2">
      <c r="A182" s="87"/>
      <c r="C182" s="467"/>
      <c r="D182" s="516"/>
      <c r="E182" s="516"/>
      <c r="F182" s="516"/>
      <c r="G182" s="516"/>
      <c r="H182" s="516"/>
      <c r="I182" s="516"/>
      <c r="J182" s="516"/>
      <c r="K182" s="516"/>
      <c r="L182" s="516"/>
    </row>
    <row r="183" spans="1:12" s="89" customFormat="1" ht="11.25" x14ac:dyDescent="0.2">
      <c r="A183" s="90" t="s">
        <v>499</v>
      </c>
      <c r="B183" s="88" t="s">
        <v>445</v>
      </c>
      <c r="C183" s="514">
        <f>VLOOKUP($A183,T16Percentage,$Q$1+'SQL 15 '!D$4,0)</f>
        <v>620166</v>
      </c>
      <c r="D183" s="515">
        <f>VLOOKUP($A183,T16Percentage,$Q$1+'SQL 15 '!E$4,0)</f>
        <v>63.2</v>
      </c>
      <c r="E183" s="515">
        <f>VLOOKUP($A183,T16Percentage,$Q$1+'SQL 15 '!F$4,0)</f>
        <v>52.6</v>
      </c>
      <c r="F183" s="515">
        <f>VLOOKUP($A183,T16Percentage,$Q$1+'SQL 15 '!G$4,0)</f>
        <v>89.4</v>
      </c>
      <c r="G183" s="515">
        <f>VLOOKUP($A183,T16Percentage,$Q$1+'SQL 15 '!H$4,0)</f>
        <v>84.8</v>
      </c>
      <c r="H183" s="515">
        <f>VLOOKUP($A183,T16Percentage,$Q$1+'SQL 15 '!I$4,0)</f>
        <v>97.6</v>
      </c>
      <c r="I183" s="515">
        <f>VLOOKUP($A183,T16Percentage,$Q$1+'SQL 15 '!J$4,0)</f>
        <v>301.5</v>
      </c>
      <c r="J183" s="515">
        <f>VLOOKUP($A183,T16Percentage,$Q$1+'SQL 15 '!K$4,0)</f>
        <v>353.1</v>
      </c>
      <c r="K183" s="515">
        <f>VLOOKUP($A183,T16Percentage,$Q$1+'SQL 15 '!L$4,0)</f>
        <v>89.6</v>
      </c>
      <c r="L183" s="515">
        <f>VLOOKUP($A183,T16Percentage,$Q$1+'SQL 15 '!M$4,0)</f>
        <v>54.8</v>
      </c>
    </row>
    <row r="184" spans="1:12" ht="11.25" customHeight="1" x14ac:dyDescent="0.2">
      <c r="A184" s="307"/>
      <c r="B184" s="307"/>
      <c r="C184" s="236"/>
      <c r="D184" s="237"/>
      <c r="E184" s="237"/>
      <c r="F184" s="237"/>
      <c r="G184" s="237"/>
      <c r="H184" s="237"/>
      <c r="I184" s="237"/>
      <c r="J184" s="237"/>
      <c r="K184" s="237"/>
      <c r="L184" s="237"/>
    </row>
    <row r="185" spans="1:12" s="308" customFormat="1" ht="15" customHeight="1" x14ac:dyDescent="0.2">
      <c r="A185" s="406"/>
      <c r="D185" s="407"/>
      <c r="E185" s="408"/>
      <c r="F185" s="408"/>
      <c r="G185" s="408"/>
      <c r="H185" s="408"/>
      <c r="I185" s="409"/>
      <c r="J185" s="410"/>
      <c r="L185" s="411" t="s">
        <v>608</v>
      </c>
    </row>
    <row r="186" spans="1:12" s="308" customFormat="1" ht="33.75" customHeight="1" x14ac:dyDescent="0.2">
      <c r="A186" s="606" t="s">
        <v>714</v>
      </c>
      <c r="B186" s="606"/>
      <c r="C186" s="606"/>
      <c r="D186" s="606"/>
      <c r="E186" s="606"/>
      <c r="F186" s="606"/>
      <c r="G186" s="606"/>
      <c r="H186" s="606"/>
      <c r="I186" s="606"/>
      <c r="J186" s="606"/>
      <c r="K186" s="606"/>
      <c r="L186" s="606"/>
    </row>
    <row r="187" spans="1:12" s="204" customFormat="1" ht="11.25" customHeight="1" x14ac:dyDescent="0.2">
      <c r="A187" s="592" t="s">
        <v>692</v>
      </c>
      <c r="B187" s="592"/>
      <c r="C187" s="592"/>
      <c r="D187" s="592"/>
      <c r="E187" s="592"/>
      <c r="F187" s="592"/>
      <c r="G187" s="592"/>
      <c r="H187" s="592"/>
      <c r="I187" s="592"/>
      <c r="J187" s="592"/>
      <c r="K187" s="592"/>
      <c r="L187" s="592"/>
    </row>
    <row r="188" spans="1:12" s="204" customFormat="1" ht="11.25" customHeight="1" x14ac:dyDescent="0.2">
      <c r="A188" s="607" t="s">
        <v>538</v>
      </c>
      <c r="B188" s="607"/>
      <c r="C188" s="607"/>
      <c r="D188" s="607"/>
      <c r="E188" s="607"/>
      <c r="F188" s="607"/>
      <c r="G188" s="188"/>
      <c r="H188" s="188"/>
      <c r="I188" s="75"/>
      <c r="J188" s="75"/>
    </row>
    <row r="189" spans="1:12" s="204" customFormat="1" ht="11.25" customHeight="1" x14ac:dyDescent="0.2">
      <c r="A189" s="404" t="s">
        <v>704</v>
      </c>
      <c r="B189" s="404"/>
      <c r="C189" s="404"/>
      <c r="D189" s="404"/>
      <c r="E189" s="404"/>
      <c r="F189" s="404"/>
      <c r="G189" s="188"/>
      <c r="H189" s="188"/>
      <c r="I189" s="75"/>
      <c r="J189" s="75"/>
    </row>
    <row r="190" spans="1:12" ht="3.75" customHeight="1" x14ac:dyDescent="0.2"/>
    <row r="191" spans="1:12" ht="11.25" customHeight="1" x14ac:dyDescent="0.2">
      <c r="A191" s="32" t="s">
        <v>462</v>
      </c>
      <c r="B191" s="54"/>
    </row>
    <row r="192" spans="1:12" ht="11.25" customHeight="1" x14ac:dyDescent="0.2">
      <c r="A192" s="32"/>
      <c r="B192" s="54"/>
    </row>
    <row r="196" spans="1:10" ht="9.9499999999999993" customHeight="1" x14ac:dyDescent="0.2">
      <c r="A196" s="73"/>
      <c r="I196" s="75"/>
      <c r="J196" s="75"/>
    </row>
    <row r="201" spans="1:10" ht="9.9499999999999993" customHeight="1" x14ac:dyDescent="0.2">
      <c r="B201" s="74"/>
      <c r="C201" s="74"/>
      <c r="D201" s="75"/>
      <c r="E201" s="75"/>
      <c r="F201" s="75"/>
      <c r="G201" s="75"/>
      <c r="H201" s="75"/>
      <c r="I201" s="75"/>
      <c r="J201" s="75"/>
    </row>
  </sheetData>
  <sheetProtection sheet="1" objects="1" scenarios="1"/>
  <mergeCells count="11">
    <mergeCell ref="A186:L186"/>
    <mergeCell ref="A188:F188"/>
    <mergeCell ref="A1:I1"/>
    <mergeCell ref="A2:B2"/>
    <mergeCell ref="K2:L2"/>
    <mergeCell ref="C5:C6"/>
    <mergeCell ref="D5:H5"/>
    <mergeCell ref="I5:I6"/>
    <mergeCell ref="J5:J6"/>
    <mergeCell ref="K5:L5"/>
    <mergeCell ref="A187:L187"/>
  </mergeCells>
  <dataValidations count="1">
    <dataValidation type="list" allowBlank="1" showInputMessage="1" showErrorMessage="1" sqref="L3 JH3 TD3 ACZ3 AMV3 AWR3 BGN3 BQJ3 CAF3 CKB3 CTX3 DDT3 DNP3 DXL3 EHH3 ERD3 FAZ3 FKV3 FUR3 GEN3 GOJ3 GYF3 HIB3 HRX3 IBT3 ILP3 IVL3 JFH3 JPD3 JYZ3 KIV3 KSR3 LCN3 LMJ3 LWF3 MGB3 MPX3 MZT3 NJP3 NTL3 ODH3 OND3 OWZ3 PGV3 PQR3 QAN3 QKJ3 QUF3 REB3 RNX3 RXT3 SHP3 SRL3 TBH3 TLD3 TUZ3 UEV3 UOR3 UYN3 VIJ3 VSF3 WCB3 WLX3 WVT3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formula1>Gender</formula1>
    </dataValidation>
  </dataValidations>
  <pageMargins left="0.74803149606299213" right="0.74803149606299213" top="0.98425196850393704" bottom="0.98425196850393704" header="0.51181102362204722" footer="0.51181102362204722"/>
  <pageSetup paperSize="9" scale="65"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L195"/>
  <sheetViews>
    <sheetView showGridLines="0" zoomScaleNormal="100" zoomScaleSheetLayoutView="70" workbookViewId="0">
      <selection activeCell="J3" sqref="J3:K3"/>
    </sheetView>
  </sheetViews>
  <sheetFormatPr defaultRowHeight="13.5" x14ac:dyDescent="0.25"/>
  <cols>
    <col min="1" max="1" width="23.5703125" style="200" customWidth="1"/>
    <col min="2" max="2" width="8.7109375" style="200" customWidth="1"/>
    <col min="3" max="3" width="9.85546875" style="110" customWidth="1"/>
    <col min="4" max="4" width="9.7109375" style="200" customWidth="1"/>
    <col min="5" max="5" width="9.85546875" style="153" customWidth="1"/>
    <col min="6" max="7" width="9.7109375" customWidth="1"/>
    <col min="8" max="10" width="9.85546875" style="152" customWidth="1"/>
    <col min="253" max="253" width="27.7109375" customWidth="1"/>
    <col min="254" max="254" width="8.7109375" customWidth="1"/>
    <col min="255" max="255" width="9.85546875" customWidth="1"/>
    <col min="256" max="256" width="9.7109375" customWidth="1"/>
    <col min="257" max="257" width="9.85546875" customWidth="1"/>
    <col min="258" max="259" width="9.7109375" customWidth="1"/>
    <col min="260" max="262" width="9.85546875" customWidth="1"/>
    <col min="509" max="509" width="27.7109375" customWidth="1"/>
    <col min="510" max="510" width="8.7109375" customWidth="1"/>
    <col min="511" max="511" width="9.85546875" customWidth="1"/>
    <col min="512" max="512" width="9.7109375" customWidth="1"/>
    <col min="513" max="513" width="9.85546875" customWidth="1"/>
    <col min="514" max="515" width="9.7109375" customWidth="1"/>
    <col min="516" max="518" width="9.85546875" customWidth="1"/>
    <col min="765" max="765" width="27.7109375" customWidth="1"/>
    <col min="766" max="766" width="8.7109375" customWidth="1"/>
    <col min="767" max="767" width="9.85546875" customWidth="1"/>
    <col min="768" max="768" width="9.7109375" customWidth="1"/>
    <col min="769" max="769" width="9.85546875" customWidth="1"/>
    <col min="770" max="771" width="9.7109375" customWidth="1"/>
    <col min="772" max="774" width="9.85546875" customWidth="1"/>
    <col min="1021" max="1021" width="27.7109375" customWidth="1"/>
    <col min="1022" max="1022" width="8.7109375" customWidth="1"/>
    <col min="1023" max="1023" width="9.85546875" customWidth="1"/>
    <col min="1024" max="1024" width="9.7109375" customWidth="1"/>
    <col min="1025" max="1025" width="9.85546875" customWidth="1"/>
    <col min="1026" max="1027" width="9.7109375" customWidth="1"/>
    <col min="1028" max="1030" width="9.85546875" customWidth="1"/>
    <col min="1277" max="1277" width="27.7109375" customWidth="1"/>
    <col min="1278" max="1278" width="8.7109375" customWidth="1"/>
    <col min="1279" max="1279" width="9.85546875" customWidth="1"/>
    <col min="1280" max="1280" width="9.7109375" customWidth="1"/>
    <col min="1281" max="1281" width="9.85546875" customWidth="1"/>
    <col min="1282" max="1283" width="9.7109375" customWidth="1"/>
    <col min="1284" max="1286" width="9.85546875" customWidth="1"/>
    <col min="1533" max="1533" width="27.7109375" customWidth="1"/>
    <col min="1534" max="1534" width="8.7109375" customWidth="1"/>
    <col min="1535" max="1535" width="9.85546875" customWidth="1"/>
    <col min="1536" max="1536" width="9.7109375" customWidth="1"/>
    <col min="1537" max="1537" width="9.85546875" customWidth="1"/>
    <col min="1538" max="1539" width="9.7109375" customWidth="1"/>
    <col min="1540" max="1542" width="9.85546875" customWidth="1"/>
    <col min="1789" max="1789" width="27.7109375" customWidth="1"/>
    <col min="1790" max="1790" width="8.7109375" customWidth="1"/>
    <col min="1791" max="1791" width="9.85546875" customWidth="1"/>
    <col min="1792" max="1792" width="9.7109375" customWidth="1"/>
    <col min="1793" max="1793" width="9.85546875" customWidth="1"/>
    <col min="1794" max="1795" width="9.7109375" customWidth="1"/>
    <col min="1796" max="1798" width="9.85546875" customWidth="1"/>
    <col min="2045" max="2045" width="27.7109375" customWidth="1"/>
    <col min="2046" max="2046" width="8.7109375" customWidth="1"/>
    <col min="2047" max="2047" width="9.85546875" customWidth="1"/>
    <col min="2048" max="2048" width="9.7109375" customWidth="1"/>
    <col min="2049" max="2049" width="9.85546875" customWidth="1"/>
    <col min="2050" max="2051" width="9.7109375" customWidth="1"/>
    <col min="2052" max="2054" width="9.85546875" customWidth="1"/>
    <col min="2301" max="2301" width="27.7109375" customWidth="1"/>
    <col min="2302" max="2302" width="8.7109375" customWidth="1"/>
    <col min="2303" max="2303" width="9.85546875" customWidth="1"/>
    <col min="2304" max="2304" width="9.7109375" customWidth="1"/>
    <col min="2305" max="2305" width="9.85546875" customWidth="1"/>
    <col min="2306" max="2307" width="9.7109375" customWidth="1"/>
    <col min="2308" max="2310" width="9.85546875" customWidth="1"/>
    <col min="2557" max="2557" width="27.7109375" customWidth="1"/>
    <col min="2558" max="2558" width="8.7109375" customWidth="1"/>
    <col min="2559" max="2559" width="9.85546875" customWidth="1"/>
    <col min="2560" max="2560" width="9.7109375" customWidth="1"/>
    <col min="2561" max="2561" width="9.85546875" customWidth="1"/>
    <col min="2562" max="2563" width="9.7109375" customWidth="1"/>
    <col min="2564" max="2566" width="9.85546875" customWidth="1"/>
    <col min="2813" max="2813" width="27.7109375" customWidth="1"/>
    <col min="2814" max="2814" width="8.7109375" customWidth="1"/>
    <col min="2815" max="2815" width="9.85546875" customWidth="1"/>
    <col min="2816" max="2816" width="9.7109375" customWidth="1"/>
    <col min="2817" max="2817" width="9.85546875" customWidth="1"/>
    <col min="2818" max="2819" width="9.7109375" customWidth="1"/>
    <col min="2820" max="2822" width="9.85546875" customWidth="1"/>
    <col min="3069" max="3069" width="27.7109375" customWidth="1"/>
    <col min="3070" max="3070" width="8.7109375" customWidth="1"/>
    <col min="3071" max="3071" width="9.85546875" customWidth="1"/>
    <col min="3072" max="3072" width="9.7109375" customWidth="1"/>
    <col min="3073" max="3073" width="9.85546875" customWidth="1"/>
    <col min="3074" max="3075" width="9.7109375" customWidth="1"/>
    <col min="3076" max="3078" width="9.85546875" customWidth="1"/>
    <col min="3325" max="3325" width="27.7109375" customWidth="1"/>
    <col min="3326" max="3326" width="8.7109375" customWidth="1"/>
    <col min="3327" max="3327" width="9.85546875" customWidth="1"/>
    <col min="3328" max="3328" width="9.7109375" customWidth="1"/>
    <col min="3329" max="3329" width="9.85546875" customWidth="1"/>
    <col min="3330" max="3331" width="9.7109375" customWidth="1"/>
    <col min="3332" max="3334" width="9.85546875" customWidth="1"/>
    <col min="3581" max="3581" width="27.7109375" customWidth="1"/>
    <col min="3582" max="3582" width="8.7109375" customWidth="1"/>
    <col min="3583" max="3583" width="9.85546875" customWidth="1"/>
    <col min="3584" max="3584" width="9.7109375" customWidth="1"/>
    <col min="3585" max="3585" width="9.85546875" customWidth="1"/>
    <col min="3586" max="3587" width="9.7109375" customWidth="1"/>
    <col min="3588" max="3590" width="9.85546875" customWidth="1"/>
    <col min="3837" max="3837" width="27.7109375" customWidth="1"/>
    <col min="3838" max="3838" width="8.7109375" customWidth="1"/>
    <col min="3839" max="3839" width="9.85546875" customWidth="1"/>
    <col min="3840" max="3840" width="9.7109375" customWidth="1"/>
    <col min="3841" max="3841" width="9.85546875" customWidth="1"/>
    <col min="3842" max="3843" width="9.7109375" customWidth="1"/>
    <col min="3844" max="3846" width="9.85546875" customWidth="1"/>
    <col min="4093" max="4093" width="27.7109375" customWidth="1"/>
    <col min="4094" max="4094" width="8.7109375" customWidth="1"/>
    <col min="4095" max="4095" width="9.85546875" customWidth="1"/>
    <col min="4096" max="4096" width="9.7109375" customWidth="1"/>
    <col min="4097" max="4097" width="9.85546875" customWidth="1"/>
    <col min="4098" max="4099" width="9.7109375" customWidth="1"/>
    <col min="4100" max="4102" width="9.85546875" customWidth="1"/>
    <col min="4349" max="4349" width="27.7109375" customWidth="1"/>
    <col min="4350" max="4350" width="8.7109375" customWidth="1"/>
    <col min="4351" max="4351" width="9.85546875" customWidth="1"/>
    <col min="4352" max="4352" width="9.7109375" customWidth="1"/>
    <col min="4353" max="4353" width="9.85546875" customWidth="1"/>
    <col min="4354" max="4355" width="9.7109375" customWidth="1"/>
    <col min="4356" max="4358" width="9.85546875" customWidth="1"/>
    <col min="4605" max="4605" width="27.7109375" customWidth="1"/>
    <col min="4606" max="4606" width="8.7109375" customWidth="1"/>
    <col min="4607" max="4607" width="9.85546875" customWidth="1"/>
    <col min="4608" max="4608" width="9.7109375" customWidth="1"/>
    <col min="4609" max="4609" width="9.85546875" customWidth="1"/>
    <col min="4610" max="4611" width="9.7109375" customWidth="1"/>
    <col min="4612" max="4614" width="9.85546875" customWidth="1"/>
    <col min="4861" max="4861" width="27.7109375" customWidth="1"/>
    <col min="4862" max="4862" width="8.7109375" customWidth="1"/>
    <col min="4863" max="4863" width="9.85546875" customWidth="1"/>
    <col min="4864" max="4864" width="9.7109375" customWidth="1"/>
    <col min="4865" max="4865" width="9.85546875" customWidth="1"/>
    <col min="4866" max="4867" width="9.7109375" customWidth="1"/>
    <col min="4868" max="4870" width="9.85546875" customWidth="1"/>
    <col min="5117" max="5117" width="27.7109375" customWidth="1"/>
    <col min="5118" max="5118" width="8.7109375" customWidth="1"/>
    <col min="5119" max="5119" width="9.85546875" customWidth="1"/>
    <col min="5120" max="5120" width="9.7109375" customWidth="1"/>
    <col min="5121" max="5121" width="9.85546875" customWidth="1"/>
    <col min="5122" max="5123" width="9.7109375" customWidth="1"/>
    <col min="5124" max="5126" width="9.85546875" customWidth="1"/>
    <col min="5373" max="5373" width="27.7109375" customWidth="1"/>
    <col min="5374" max="5374" width="8.7109375" customWidth="1"/>
    <col min="5375" max="5375" width="9.85546875" customWidth="1"/>
    <col min="5376" max="5376" width="9.7109375" customWidth="1"/>
    <col min="5377" max="5377" width="9.85546875" customWidth="1"/>
    <col min="5378" max="5379" width="9.7109375" customWidth="1"/>
    <col min="5380" max="5382" width="9.85546875" customWidth="1"/>
    <col min="5629" max="5629" width="27.7109375" customWidth="1"/>
    <col min="5630" max="5630" width="8.7109375" customWidth="1"/>
    <col min="5631" max="5631" width="9.85546875" customWidth="1"/>
    <col min="5632" max="5632" width="9.7109375" customWidth="1"/>
    <col min="5633" max="5633" width="9.85546875" customWidth="1"/>
    <col min="5634" max="5635" width="9.7109375" customWidth="1"/>
    <col min="5636" max="5638" width="9.85546875" customWidth="1"/>
    <col min="5885" max="5885" width="27.7109375" customWidth="1"/>
    <col min="5886" max="5886" width="8.7109375" customWidth="1"/>
    <col min="5887" max="5887" width="9.85546875" customWidth="1"/>
    <col min="5888" max="5888" width="9.7109375" customWidth="1"/>
    <col min="5889" max="5889" width="9.85546875" customWidth="1"/>
    <col min="5890" max="5891" width="9.7109375" customWidth="1"/>
    <col min="5892" max="5894" width="9.85546875" customWidth="1"/>
    <col min="6141" max="6141" width="27.7109375" customWidth="1"/>
    <col min="6142" max="6142" width="8.7109375" customWidth="1"/>
    <col min="6143" max="6143" width="9.85546875" customWidth="1"/>
    <col min="6144" max="6144" width="9.7109375" customWidth="1"/>
    <col min="6145" max="6145" width="9.85546875" customWidth="1"/>
    <col min="6146" max="6147" width="9.7109375" customWidth="1"/>
    <col min="6148" max="6150" width="9.85546875" customWidth="1"/>
    <col min="6397" max="6397" width="27.7109375" customWidth="1"/>
    <col min="6398" max="6398" width="8.7109375" customWidth="1"/>
    <col min="6399" max="6399" width="9.85546875" customWidth="1"/>
    <col min="6400" max="6400" width="9.7109375" customWidth="1"/>
    <col min="6401" max="6401" width="9.85546875" customWidth="1"/>
    <col min="6402" max="6403" width="9.7109375" customWidth="1"/>
    <col min="6404" max="6406" width="9.85546875" customWidth="1"/>
    <col min="6653" max="6653" width="27.7109375" customWidth="1"/>
    <col min="6654" max="6654" width="8.7109375" customWidth="1"/>
    <col min="6655" max="6655" width="9.85546875" customWidth="1"/>
    <col min="6656" max="6656" width="9.7109375" customWidth="1"/>
    <col min="6657" max="6657" width="9.85546875" customWidth="1"/>
    <col min="6658" max="6659" width="9.7109375" customWidth="1"/>
    <col min="6660" max="6662" width="9.85546875" customWidth="1"/>
    <col min="6909" max="6909" width="27.7109375" customWidth="1"/>
    <col min="6910" max="6910" width="8.7109375" customWidth="1"/>
    <col min="6911" max="6911" width="9.85546875" customWidth="1"/>
    <col min="6912" max="6912" width="9.7109375" customWidth="1"/>
    <col min="6913" max="6913" width="9.85546875" customWidth="1"/>
    <col min="6914" max="6915" width="9.7109375" customWidth="1"/>
    <col min="6916" max="6918" width="9.85546875" customWidth="1"/>
    <col min="7165" max="7165" width="27.7109375" customWidth="1"/>
    <col min="7166" max="7166" width="8.7109375" customWidth="1"/>
    <col min="7167" max="7167" width="9.85546875" customWidth="1"/>
    <col min="7168" max="7168" width="9.7109375" customWidth="1"/>
    <col min="7169" max="7169" width="9.85546875" customWidth="1"/>
    <col min="7170" max="7171" width="9.7109375" customWidth="1"/>
    <col min="7172" max="7174" width="9.85546875" customWidth="1"/>
    <col min="7421" max="7421" width="27.7109375" customWidth="1"/>
    <col min="7422" max="7422" width="8.7109375" customWidth="1"/>
    <col min="7423" max="7423" width="9.85546875" customWidth="1"/>
    <col min="7424" max="7424" width="9.7109375" customWidth="1"/>
    <col min="7425" max="7425" width="9.85546875" customWidth="1"/>
    <col min="7426" max="7427" width="9.7109375" customWidth="1"/>
    <col min="7428" max="7430" width="9.85546875" customWidth="1"/>
    <col min="7677" max="7677" width="27.7109375" customWidth="1"/>
    <col min="7678" max="7678" width="8.7109375" customWidth="1"/>
    <col min="7679" max="7679" width="9.85546875" customWidth="1"/>
    <col min="7680" max="7680" width="9.7109375" customWidth="1"/>
    <col min="7681" max="7681" width="9.85546875" customWidth="1"/>
    <col min="7682" max="7683" width="9.7109375" customWidth="1"/>
    <col min="7684" max="7686" width="9.85546875" customWidth="1"/>
    <col min="7933" max="7933" width="27.7109375" customWidth="1"/>
    <col min="7934" max="7934" width="8.7109375" customWidth="1"/>
    <col min="7935" max="7935" width="9.85546875" customWidth="1"/>
    <col min="7936" max="7936" width="9.7109375" customWidth="1"/>
    <col min="7937" max="7937" width="9.85546875" customWidth="1"/>
    <col min="7938" max="7939" width="9.7109375" customWidth="1"/>
    <col min="7940" max="7942" width="9.85546875" customWidth="1"/>
    <col min="8189" max="8189" width="27.7109375" customWidth="1"/>
    <col min="8190" max="8190" width="8.7109375" customWidth="1"/>
    <col min="8191" max="8191" width="9.85546875" customWidth="1"/>
    <col min="8192" max="8192" width="9.7109375" customWidth="1"/>
    <col min="8193" max="8193" width="9.85546875" customWidth="1"/>
    <col min="8194" max="8195" width="9.7109375" customWidth="1"/>
    <col min="8196" max="8198" width="9.85546875" customWidth="1"/>
    <col min="8445" max="8445" width="27.7109375" customWidth="1"/>
    <col min="8446" max="8446" width="8.7109375" customWidth="1"/>
    <col min="8447" max="8447" width="9.85546875" customWidth="1"/>
    <col min="8448" max="8448" width="9.7109375" customWidth="1"/>
    <col min="8449" max="8449" width="9.85546875" customWidth="1"/>
    <col min="8450" max="8451" width="9.7109375" customWidth="1"/>
    <col min="8452" max="8454" width="9.85546875" customWidth="1"/>
    <col min="8701" max="8701" width="27.7109375" customWidth="1"/>
    <col min="8702" max="8702" width="8.7109375" customWidth="1"/>
    <col min="8703" max="8703" width="9.85546875" customWidth="1"/>
    <col min="8704" max="8704" width="9.7109375" customWidth="1"/>
    <col min="8705" max="8705" width="9.85546875" customWidth="1"/>
    <col min="8706" max="8707" width="9.7109375" customWidth="1"/>
    <col min="8708" max="8710" width="9.85546875" customWidth="1"/>
    <col min="8957" max="8957" width="27.7109375" customWidth="1"/>
    <col min="8958" max="8958" width="8.7109375" customWidth="1"/>
    <col min="8959" max="8959" width="9.85546875" customWidth="1"/>
    <col min="8960" max="8960" width="9.7109375" customWidth="1"/>
    <col min="8961" max="8961" width="9.85546875" customWidth="1"/>
    <col min="8962" max="8963" width="9.7109375" customWidth="1"/>
    <col min="8964" max="8966" width="9.85546875" customWidth="1"/>
    <col min="9213" max="9213" width="27.7109375" customWidth="1"/>
    <col min="9214" max="9214" width="8.7109375" customWidth="1"/>
    <col min="9215" max="9215" width="9.85546875" customWidth="1"/>
    <col min="9216" max="9216" width="9.7109375" customWidth="1"/>
    <col min="9217" max="9217" width="9.85546875" customWidth="1"/>
    <col min="9218" max="9219" width="9.7109375" customWidth="1"/>
    <col min="9220" max="9222" width="9.85546875" customWidth="1"/>
    <col min="9469" max="9469" width="27.7109375" customWidth="1"/>
    <col min="9470" max="9470" width="8.7109375" customWidth="1"/>
    <col min="9471" max="9471" width="9.85546875" customWidth="1"/>
    <col min="9472" max="9472" width="9.7109375" customWidth="1"/>
    <col min="9473" max="9473" width="9.85546875" customWidth="1"/>
    <col min="9474" max="9475" width="9.7109375" customWidth="1"/>
    <col min="9476" max="9478" width="9.85546875" customWidth="1"/>
    <col min="9725" max="9725" width="27.7109375" customWidth="1"/>
    <col min="9726" max="9726" width="8.7109375" customWidth="1"/>
    <col min="9727" max="9727" width="9.85546875" customWidth="1"/>
    <col min="9728" max="9728" width="9.7109375" customWidth="1"/>
    <col min="9729" max="9729" width="9.85546875" customWidth="1"/>
    <col min="9730" max="9731" width="9.7109375" customWidth="1"/>
    <col min="9732" max="9734" width="9.85546875" customWidth="1"/>
    <col min="9981" max="9981" width="27.7109375" customWidth="1"/>
    <col min="9982" max="9982" width="8.7109375" customWidth="1"/>
    <col min="9983" max="9983" width="9.85546875" customWidth="1"/>
    <col min="9984" max="9984" width="9.7109375" customWidth="1"/>
    <col min="9985" max="9985" width="9.85546875" customWidth="1"/>
    <col min="9986" max="9987" width="9.7109375" customWidth="1"/>
    <col min="9988" max="9990" width="9.85546875" customWidth="1"/>
    <col min="10237" max="10237" width="27.7109375" customWidth="1"/>
    <col min="10238" max="10238" width="8.7109375" customWidth="1"/>
    <col min="10239" max="10239" width="9.85546875" customWidth="1"/>
    <col min="10240" max="10240" width="9.7109375" customWidth="1"/>
    <col min="10241" max="10241" width="9.85546875" customWidth="1"/>
    <col min="10242" max="10243" width="9.7109375" customWidth="1"/>
    <col min="10244" max="10246" width="9.85546875" customWidth="1"/>
    <col min="10493" max="10493" width="27.7109375" customWidth="1"/>
    <col min="10494" max="10494" width="8.7109375" customWidth="1"/>
    <col min="10495" max="10495" width="9.85546875" customWidth="1"/>
    <col min="10496" max="10496" width="9.7109375" customWidth="1"/>
    <col min="10497" max="10497" width="9.85546875" customWidth="1"/>
    <col min="10498" max="10499" width="9.7109375" customWidth="1"/>
    <col min="10500" max="10502" width="9.85546875" customWidth="1"/>
    <col min="10749" max="10749" width="27.7109375" customWidth="1"/>
    <col min="10750" max="10750" width="8.7109375" customWidth="1"/>
    <col min="10751" max="10751" width="9.85546875" customWidth="1"/>
    <col min="10752" max="10752" width="9.7109375" customWidth="1"/>
    <col min="10753" max="10753" width="9.85546875" customWidth="1"/>
    <col min="10754" max="10755" width="9.7109375" customWidth="1"/>
    <col min="10756" max="10758" width="9.85546875" customWidth="1"/>
    <col min="11005" max="11005" width="27.7109375" customWidth="1"/>
    <col min="11006" max="11006" width="8.7109375" customWidth="1"/>
    <col min="11007" max="11007" width="9.85546875" customWidth="1"/>
    <col min="11008" max="11008" width="9.7109375" customWidth="1"/>
    <col min="11009" max="11009" width="9.85546875" customWidth="1"/>
    <col min="11010" max="11011" width="9.7109375" customWidth="1"/>
    <col min="11012" max="11014" width="9.85546875" customWidth="1"/>
    <col min="11261" max="11261" width="27.7109375" customWidth="1"/>
    <col min="11262" max="11262" width="8.7109375" customWidth="1"/>
    <col min="11263" max="11263" width="9.85546875" customWidth="1"/>
    <col min="11264" max="11264" width="9.7109375" customWidth="1"/>
    <col min="11265" max="11265" width="9.85546875" customWidth="1"/>
    <col min="11266" max="11267" width="9.7109375" customWidth="1"/>
    <col min="11268" max="11270" width="9.85546875" customWidth="1"/>
    <col min="11517" max="11517" width="27.7109375" customWidth="1"/>
    <col min="11518" max="11518" width="8.7109375" customWidth="1"/>
    <col min="11519" max="11519" width="9.85546875" customWidth="1"/>
    <col min="11520" max="11520" width="9.7109375" customWidth="1"/>
    <col min="11521" max="11521" width="9.85546875" customWidth="1"/>
    <col min="11522" max="11523" width="9.7109375" customWidth="1"/>
    <col min="11524" max="11526" width="9.85546875" customWidth="1"/>
    <col min="11773" max="11773" width="27.7109375" customWidth="1"/>
    <col min="11774" max="11774" width="8.7109375" customWidth="1"/>
    <col min="11775" max="11775" width="9.85546875" customWidth="1"/>
    <col min="11776" max="11776" width="9.7109375" customWidth="1"/>
    <col min="11777" max="11777" width="9.85546875" customWidth="1"/>
    <col min="11778" max="11779" width="9.7109375" customWidth="1"/>
    <col min="11780" max="11782" width="9.85546875" customWidth="1"/>
    <col min="12029" max="12029" width="27.7109375" customWidth="1"/>
    <col min="12030" max="12030" width="8.7109375" customWidth="1"/>
    <col min="12031" max="12031" width="9.85546875" customWidth="1"/>
    <col min="12032" max="12032" width="9.7109375" customWidth="1"/>
    <col min="12033" max="12033" width="9.85546875" customWidth="1"/>
    <col min="12034" max="12035" width="9.7109375" customWidth="1"/>
    <col min="12036" max="12038" width="9.85546875" customWidth="1"/>
    <col min="12285" max="12285" width="27.7109375" customWidth="1"/>
    <col min="12286" max="12286" width="8.7109375" customWidth="1"/>
    <col min="12287" max="12287" width="9.85546875" customWidth="1"/>
    <col min="12288" max="12288" width="9.7109375" customWidth="1"/>
    <col min="12289" max="12289" width="9.85546875" customWidth="1"/>
    <col min="12290" max="12291" width="9.7109375" customWidth="1"/>
    <col min="12292" max="12294" width="9.85546875" customWidth="1"/>
    <col min="12541" max="12541" width="27.7109375" customWidth="1"/>
    <col min="12542" max="12542" width="8.7109375" customWidth="1"/>
    <col min="12543" max="12543" width="9.85546875" customWidth="1"/>
    <col min="12544" max="12544" width="9.7109375" customWidth="1"/>
    <col min="12545" max="12545" width="9.85546875" customWidth="1"/>
    <col min="12546" max="12547" width="9.7109375" customWidth="1"/>
    <col min="12548" max="12550" width="9.85546875" customWidth="1"/>
    <col min="12797" max="12797" width="27.7109375" customWidth="1"/>
    <col min="12798" max="12798" width="8.7109375" customWidth="1"/>
    <col min="12799" max="12799" width="9.85546875" customWidth="1"/>
    <col min="12800" max="12800" width="9.7109375" customWidth="1"/>
    <col min="12801" max="12801" width="9.85546875" customWidth="1"/>
    <col min="12802" max="12803" width="9.7109375" customWidth="1"/>
    <col min="12804" max="12806" width="9.85546875" customWidth="1"/>
    <col min="13053" max="13053" width="27.7109375" customWidth="1"/>
    <col min="13054" max="13054" width="8.7109375" customWidth="1"/>
    <col min="13055" max="13055" width="9.85546875" customWidth="1"/>
    <col min="13056" max="13056" width="9.7109375" customWidth="1"/>
    <col min="13057" max="13057" width="9.85546875" customWidth="1"/>
    <col min="13058" max="13059" width="9.7109375" customWidth="1"/>
    <col min="13060" max="13062" width="9.85546875" customWidth="1"/>
    <col min="13309" max="13309" width="27.7109375" customWidth="1"/>
    <col min="13310" max="13310" width="8.7109375" customWidth="1"/>
    <col min="13311" max="13311" width="9.85546875" customWidth="1"/>
    <col min="13312" max="13312" width="9.7109375" customWidth="1"/>
    <col min="13313" max="13313" width="9.85546875" customWidth="1"/>
    <col min="13314" max="13315" width="9.7109375" customWidth="1"/>
    <col min="13316" max="13318" width="9.85546875" customWidth="1"/>
    <col min="13565" max="13565" width="27.7109375" customWidth="1"/>
    <col min="13566" max="13566" width="8.7109375" customWidth="1"/>
    <col min="13567" max="13567" width="9.85546875" customWidth="1"/>
    <col min="13568" max="13568" width="9.7109375" customWidth="1"/>
    <col min="13569" max="13569" width="9.85546875" customWidth="1"/>
    <col min="13570" max="13571" width="9.7109375" customWidth="1"/>
    <col min="13572" max="13574" width="9.85546875" customWidth="1"/>
    <col min="13821" max="13821" width="27.7109375" customWidth="1"/>
    <col min="13822" max="13822" width="8.7109375" customWidth="1"/>
    <col min="13823" max="13823" width="9.85546875" customWidth="1"/>
    <col min="13824" max="13824" width="9.7109375" customWidth="1"/>
    <col min="13825" max="13825" width="9.85546875" customWidth="1"/>
    <col min="13826" max="13827" width="9.7109375" customWidth="1"/>
    <col min="13828" max="13830" width="9.85546875" customWidth="1"/>
    <col min="14077" max="14077" width="27.7109375" customWidth="1"/>
    <col min="14078" max="14078" width="8.7109375" customWidth="1"/>
    <col min="14079" max="14079" width="9.85546875" customWidth="1"/>
    <col min="14080" max="14080" width="9.7109375" customWidth="1"/>
    <col min="14081" max="14081" width="9.85546875" customWidth="1"/>
    <col min="14082" max="14083" width="9.7109375" customWidth="1"/>
    <col min="14084" max="14086" width="9.85546875" customWidth="1"/>
    <col min="14333" max="14333" width="27.7109375" customWidth="1"/>
    <col min="14334" max="14334" width="8.7109375" customWidth="1"/>
    <col min="14335" max="14335" width="9.85546875" customWidth="1"/>
    <col min="14336" max="14336" width="9.7109375" customWidth="1"/>
    <col min="14337" max="14337" width="9.85546875" customWidth="1"/>
    <col min="14338" max="14339" width="9.7109375" customWidth="1"/>
    <col min="14340" max="14342" width="9.85546875" customWidth="1"/>
    <col min="14589" max="14589" width="27.7109375" customWidth="1"/>
    <col min="14590" max="14590" width="8.7109375" customWidth="1"/>
    <col min="14591" max="14591" width="9.85546875" customWidth="1"/>
    <col min="14592" max="14592" width="9.7109375" customWidth="1"/>
    <col min="14593" max="14593" width="9.85546875" customWidth="1"/>
    <col min="14594" max="14595" width="9.7109375" customWidth="1"/>
    <col min="14596" max="14598" width="9.85546875" customWidth="1"/>
    <col min="14845" max="14845" width="27.7109375" customWidth="1"/>
    <col min="14846" max="14846" width="8.7109375" customWidth="1"/>
    <col min="14847" max="14847" width="9.85546875" customWidth="1"/>
    <col min="14848" max="14848" width="9.7109375" customWidth="1"/>
    <col min="14849" max="14849" width="9.85546875" customWidth="1"/>
    <col min="14850" max="14851" width="9.7109375" customWidth="1"/>
    <col min="14852" max="14854" width="9.85546875" customWidth="1"/>
    <col min="15101" max="15101" width="27.7109375" customWidth="1"/>
    <col min="15102" max="15102" width="8.7109375" customWidth="1"/>
    <col min="15103" max="15103" width="9.85546875" customWidth="1"/>
    <col min="15104" max="15104" width="9.7109375" customWidth="1"/>
    <col min="15105" max="15105" width="9.85546875" customWidth="1"/>
    <col min="15106" max="15107" width="9.7109375" customWidth="1"/>
    <col min="15108" max="15110" width="9.85546875" customWidth="1"/>
    <col min="15357" max="15357" width="27.7109375" customWidth="1"/>
    <col min="15358" max="15358" width="8.7109375" customWidth="1"/>
    <col min="15359" max="15359" width="9.85546875" customWidth="1"/>
    <col min="15360" max="15360" width="9.7109375" customWidth="1"/>
    <col min="15361" max="15361" width="9.85546875" customWidth="1"/>
    <col min="15362" max="15363" width="9.7109375" customWidth="1"/>
    <col min="15364" max="15366" width="9.85546875" customWidth="1"/>
    <col min="15613" max="15613" width="27.7109375" customWidth="1"/>
    <col min="15614" max="15614" width="8.7109375" customWidth="1"/>
    <col min="15615" max="15615" width="9.85546875" customWidth="1"/>
    <col min="15616" max="15616" width="9.7109375" customWidth="1"/>
    <col min="15617" max="15617" width="9.85546875" customWidth="1"/>
    <col min="15618" max="15619" width="9.7109375" customWidth="1"/>
    <col min="15620" max="15622" width="9.85546875" customWidth="1"/>
    <col min="15869" max="15869" width="27.7109375" customWidth="1"/>
    <col min="15870" max="15870" width="8.7109375" customWidth="1"/>
    <col min="15871" max="15871" width="9.85546875" customWidth="1"/>
    <col min="15872" max="15872" width="9.7109375" customWidth="1"/>
    <col min="15873" max="15873" width="9.85546875" customWidth="1"/>
    <col min="15874" max="15875" width="9.7109375" customWidth="1"/>
    <col min="15876" max="15878" width="9.85546875" customWidth="1"/>
    <col min="16125" max="16125" width="27.7109375" customWidth="1"/>
    <col min="16126" max="16126" width="8.7109375" customWidth="1"/>
    <col min="16127" max="16127" width="9.85546875" customWidth="1"/>
    <col min="16128" max="16128" width="9.7109375" customWidth="1"/>
    <col min="16129" max="16129" width="9.85546875" customWidth="1"/>
    <col min="16130" max="16131" width="9.7109375" customWidth="1"/>
    <col min="16132" max="16134" width="9.85546875" customWidth="1"/>
  </cols>
  <sheetData>
    <row r="1" spans="1:12" ht="12.75" customHeight="1" x14ac:dyDescent="0.2">
      <c r="A1" s="309" t="s">
        <v>660</v>
      </c>
      <c r="B1" s="502"/>
      <c r="C1" s="502"/>
      <c r="D1" s="502"/>
      <c r="E1" s="502"/>
      <c r="F1" s="502"/>
      <c r="G1" s="502"/>
      <c r="H1" s="502"/>
      <c r="I1" s="502"/>
      <c r="J1" s="502"/>
      <c r="L1" s="152"/>
    </row>
    <row r="2" spans="1:12" ht="13.5" customHeight="1" x14ac:dyDescent="0.2">
      <c r="A2" s="235" t="s">
        <v>615</v>
      </c>
      <c r="B2" s="235"/>
      <c r="C2" s="579"/>
      <c r="D2" s="579"/>
      <c r="E2" s="91"/>
      <c r="F2" s="92"/>
      <c r="G2" s="309"/>
      <c r="H2" s="309"/>
      <c r="I2" s="309"/>
      <c r="J2" s="618" t="s">
        <v>585</v>
      </c>
      <c r="K2" s="619"/>
    </row>
    <row r="3" spans="1:12" ht="13.5" customHeight="1" x14ac:dyDescent="0.2">
      <c r="A3" s="286" t="s">
        <v>49</v>
      </c>
      <c r="B3" s="235"/>
      <c r="C3" s="277"/>
      <c r="D3" s="277"/>
      <c r="E3" s="91"/>
      <c r="F3" s="92"/>
      <c r="G3" s="309"/>
      <c r="H3" s="309"/>
      <c r="I3" s="309"/>
      <c r="J3" s="620" t="s">
        <v>582</v>
      </c>
      <c r="K3" s="621"/>
      <c r="L3" s="310"/>
    </row>
    <row r="4" spans="1:12" ht="11.25" customHeight="1" x14ac:dyDescent="0.25">
      <c r="A4" s="239"/>
      <c r="B4" s="239"/>
      <c r="C4" s="140"/>
      <c r="D4" s="240"/>
      <c r="E4" s="163"/>
      <c r="F4" s="95"/>
      <c r="G4" s="95"/>
      <c r="H4" s="69"/>
      <c r="I4" s="69"/>
      <c r="J4" s="69"/>
    </row>
    <row r="5" spans="1:12" ht="19.5" customHeight="1" x14ac:dyDescent="0.2">
      <c r="A5" s="622" t="s">
        <v>564</v>
      </c>
      <c r="B5" s="622" t="s">
        <v>565</v>
      </c>
      <c r="C5" s="613" t="s">
        <v>537</v>
      </c>
      <c r="D5" s="613"/>
      <c r="E5" s="613"/>
      <c r="F5" s="613"/>
      <c r="G5" s="613"/>
      <c r="H5" s="613"/>
      <c r="I5" s="613"/>
      <c r="J5" s="613"/>
      <c r="K5" s="613"/>
    </row>
    <row r="6" spans="1:12" ht="12.75" customHeight="1" x14ac:dyDescent="0.2">
      <c r="A6" s="623"/>
      <c r="B6" s="623"/>
      <c r="C6" s="625" t="str">
        <f>IF('SQL 15 '!C177=1,'SQL 15 '!D178,'SQL 15 '!D179)</f>
        <v>5 A*-C grades</v>
      </c>
      <c r="D6" s="625"/>
      <c r="E6" s="625"/>
      <c r="F6" s="625"/>
      <c r="G6" s="625"/>
      <c r="H6" s="625"/>
      <c r="I6" s="625"/>
      <c r="J6" s="625"/>
      <c r="K6" s="625"/>
    </row>
    <row r="7" spans="1:12" ht="12.75" x14ac:dyDescent="0.2">
      <c r="A7" s="624"/>
      <c r="B7" s="624"/>
      <c r="C7" s="243" t="s">
        <v>447</v>
      </c>
      <c r="D7" s="243" t="s">
        <v>448</v>
      </c>
      <c r="E7" s="243" t="s">
        <v>449</v>
      </c>
      <c r="F7" s="243" t="s">
        <v>450</v>
      </c>
      <c r="G7" s="243" t="s">
        <v>451</v>
      </c>
      <c r="H7" s="243" t="s">
        <v>452</v>
      </c>
      <c r="I7" s="243" t="s">
        <v>465</v>
      </c>
      <c r="J7" s="243" t="s">
        <v>540</v>
      </c>
      <c r="K7" s="349" t="s">
        <v>614</v>
      </c>
    </row>
    <row r="8" spans="1:12" ht="11.25" customHeight="1" x14ac:dyDescent="0.2">
      <c r="A8" s="96"/>
      <c r="B8" s="96"/>
      <c r="C8" s="97"/>
      <c r="D8" s="97"/>
      <c r="E8" s="97"/>
      <c r="F8" s="32"/>
      <c r="G8" s="32"/>
      <c r="H8" s="32"/>
      <c r="I8" s="32"/>
      <c r="J8" s="32"/>
      <c r="L8" s="501"/>
    </row>
    <row r="9" spans="1:12" s="100" customFormat="1" ht="11.25" customHeight="1" x14ac:dyDescent="0.2">
      <c r="A9" s="72" t="s">
        <v>566</v>
      </c>
      <c r="B9" s="72" t="s">
        <v>129</v>
      </c>
      <c r="C9" s="463">
        <f>VLOOKUP($A9,'Table 16 data'!$A$9:$U$186,'SQL 15 '!$D$177+'Table 16 data'!C$4,0)</f>
        <v>57.4</v>
      </c>
      <c r="D9" s="463">
        <f>VLOOKUP($A9,'Table 16 data'!$A$9:$U$186,'SQL 15 '!$D$177+'Table 16 data'!D$4,0)</f>
        <v>60.6</v>
      </c>
      <c r="E9" s="463">
        <f>VLOOKUP($A9,'Table 16 data'!$A$9:$U$186,'SQL 15 '!$D$177+'Table 16 data'!E$4,0)</f>
        <v>66.5</v>
      </c>
      <c r="F9" s="463">
        <f>VLOOKUP($A9,'Table 16 data'!$A$9:$U$186,'SQL 15 '!$D$177+'Table 16 data'!F$4,0)</f>
        <v>72.900000000000006</v>
      </c>
      <c r="G9" s="463">
        <f>VLOOKUP($A9,'Table 16 data'!$A$9:$U$186,'SQL 15 '!$D$177+'Table 16 data'!G$4,0)</f>
        <v>79.5</v>
      </c>
      <c r="H9" s="463">
        <f>VLOOKUP($A9,'Table 16 data'!$A$9:$U$186,'SQL 15 '!$D$177+'Table 16 data'!H$4,0)</f>
        <v>84.7</v>
      </c>
      <c r="I9" s="463">
        <f>VLOOKUP($A9,'Table 16 data'!$A$9:$U$186,'SQL 15 '!$D$177+'Table 16 data'!I$4,0)</f>
        <v>88</v>
      </c>
      <c r="J9" s="463">
        <f>VLOOKUP($A9,'Table 16 data'!$A$9:$U$186,'SQL 15 '!$D$177+'Table 16 data'!K$4,0)</f>
        <v>87.9</v>
      </c>
      <c r="K9" s="463">
        <f>VLOOKUP($A9,'Table 16 data'!$A$9:$U$186,'SQL 15 '!$D$177+'Table 16 data'!L$4,0)</f>
        <v>62.7</v>
      </c>
      <c r="L9" s="501"/>
    </row>
    <row r="10" spans="1:12" ht="11.25" customHeight="1" x14ac:dyDescent="0.2">
      <c r="A10" s="76" t="s">
        <v>466</v>
      </c>
      <c r="B10" s="144" t="s">
        <v>132</v>
      </c>
      <c r="C10" s="464">
        <f>VLOOKUP($A10,'Table 16 data'!$A$9:$U$186,'SQL 15 '!$D$177+'Table 16 data'!C$4,0)</f>
        <v>56.6</v>
      </c>
      <c r="D10" s="464">
        <f>VLOOKUP($A10,'Table 16 data'!$A$9:$U$186,'SQL 15 '!$D$177+'Table 16 data'!D$4,0)</f>
        <v>60.3</v>
      </c>
      <c r="E10" s="464">
        <f>VLOOKUP($A10,'Table 16 data'!$A$9:$U$186,'SQL 15 '!$D$177+'Table 16 data'!E$4,0)</f>
        <v>66.2</v>
      </c>
      <c r="F10" s="464">
        <f>VLOOKUP($A10,'Table 16 data'!$A$9:$U$186,'SQL 15 '!$D$177+'Table 16 data'!F$4,0)</f>
        <v>75.599999999999994</v>
      </c>
      <c r="G10" s="464">
        <f>VLOOKUP($A10,'Table 16 data'!$A$9:$U$186,'SQL 15 '!$D$177+'Table 16 data'!G$4,0)</f>
        <v>84.2</v>
      </c>
      <c r="H10" s="464">
        <f>VLOOKUP($A10,'Table 16 data'!$A$9:$U$186,'SQL 15 '!$D$177+'Table 16 data'!H$4,0)</f>
        <v>88.7</v>
      </c>
      <c r="I10" s="464">
        <f>VLOOKUP($A10,'Table 16 data'!$A$9:$U$186,'SQL 15 '!$D$177+'Table 16 data'!I$4,0)</f>
        <v>90.7</v>
      </c>
      <c r="J10" s="464">
        <f>VLOOKUP($A10,'Table 16 data'!$A$9:$U$186,'SQL 15 '!$D$177+'Table 16 data'!K$4,0)</f>
        <v>91.4</v>
      </c>
      <c r="K10" s="464">
        <f>VLOOKUP($A10,'Table 16 data'!$A$9:$U$186,'SQL 15 '!$D$177+'Table 16 data'!L$4,0)</f>
        <v>64.5</v>
      </c>
    </row>
    <row r="11" spans="1:12" ht="11.25" customHeight="1" x14ac:dyDescent="0.2">
      <c r="A11" s="76" t="s">
        <v>130</v>
      </c>
      <c r="B11" s="144" t="s">
        <v>131</v>
      </c>
      <c r="C11" s="464">
        <f>VLOOKUP($A11,'Table 16 data'!$A$9:$U$186,'SQL 15 '!$D$177+'Table 16 data'!C$4,0)</f>
        <v>57.9</v>
      </c>
      <c r="D11" s="464">
        <f>VLOOKUP($A11,'Table 16 data'!$A$9:$U$186,'SQL 15 '!$D$177+'Table 16 data'!D$4,0)</f>
        <v>60</v>
      </c>
      <c r="E11" s="464">
        <f>VLOOKUP($A11,'Table 16 data'!$A$9:$U$186,'SQL 15 '!$D$177+'Table 16 data'!E$4,0)</f>
        <v>69.2</v>
      </c>
      <c r="F11" s="464">
        <f>VLOOKUP($A11,'Table 16 data'!$A$9:$U$186,'SQL 15 '!$D$177+'Table 16 data'!F$4,0)</f>
        <v>73.900000000000006</v>
      </c>
      <c r="G11" s="464">
        <f>VLOOKUP($A11,'Table 16 data'!$A$9:$U$186,'SQL 15 '!$D$177+'Table 16 data'!G$4,0)</f>
        <v>80.5</v>
      </c>
      <c r="H11" s="464">
        <f>VLOOKUP($A11,'Table 16 data'!$A$9:$U$186,'SQL 15 '!$D$177+'Table 16 data'!H$4,0)</f>
        <v>92.4</v>
      </c>
      <c r="I11" s="464">
        <f>VLOOKUP($A11,'Table 16 data'!$A$9:$U$186,'SQL 15 '!$D$177+'Table 16 data'!I$4,0)</f>
        <v>92.7</v>
      </c>
      <c r="J11" s="464">
        <f>VLOOKUP($A11,'Table 16 data'!$A$9:$U$186,'SQL 15 '!$D$177+'Table 16 data'!K$4,0)</f>
        <v>90.2</v>
      </c>
      <c r="K11" s="464">
        <f>VLOOKUP($A11,'Table 16 data'!$A$9:$U$186,'SQL 15 '!$D$177+'Table 16 data'!L$4,0)</f>
        <v>65.900000000000006</v>
      </c>
    </row>
    <row r="12" spans="1:12" ht="11.25" customHeight="1" x14ac:dyDescent="0.2">
      <c r="A12" s="77" t="s">
        <v>133</v>
      </c>
      <c r="B12" s="144" t="s">
        <v>134</v>
      </c>
      <c r="C12" s="464">
        <f>VLOOKUP($A12,'Table 16 data'!$A$9:$U$186,'SQL 15 '!$D$177+'Table 16 data'!C$4,0)</f>
        <v>69.7</v>
      </c>
      <c r="D12" s="464">
        <f>VLOOKUP($A12,'Table 16 data'!$A$9:$U$186,'SQL 15 '!$D$177+'Table 16 data'!D$4,0)</f>
        <v>71.7</v>
      </c>
      <c r="E12" s="464">
        <f>VLOOKUP($A12,'Table 16 data'!$A$9:$U$186,'SQL 15 '!$D$177+'Table 16 data'!E$4,0)</f>
        <v>75.2</v>
      </c>
      <c r="F12" s="464">
        <f>VLOOKUP($A12,'Table 16 data'!$A$9:$U$186,'SQL 15 '!$D$177+'Table 16 data'!F$4,0)</f>
        <v>81.2</v>
      </c>
      <c r="G12" s="464">
        <f>VLOOKUP($A12,'Table 16 data'!$A$9:$U$186,'SQL 15 '!$D$177+'Table 16 data'!G$4,0)</f>
        <v>84.5</v>
      </c>
      <c r="H12" s="464">
        <f>VLOOKUP($A12,'Table 16 data'!$A$9:$U$186,'SQL 15 '!$D$177+'Table 16 data'!H$4,0)</f>
        <v>88.1</v>
      </c>
      <c r="I12" s="464">
        <f>VLOOKUP($A12,'Table 16 data'!$A$9:$U$186,'SQL 15 '!$D$177+'Table 16 data'!I$4,0)</f>
        <v>89.1</v>
      </c>
      <c r="J12" s="464">
        <f>VLOOKUP($A12,'Table 16 data'!$A$9:$U$186,'SQL 15 '!$D$177+'Table 16 data'!K$4,0)</f>
        <v>90.3</v>
      </c>
      <c r="K12" s="464">
        <f>VLOOKUP($A12,'Table 16 data'!$A$9:$U$186,'SQL 15 '!$D$177+'Table 16 data'!L$4,0)</f>
        <v>66.5</v>
      </c>
    </row>
    <row r="13" spans="1:12" ht="11.25" customHeight="1" x14ac:dyDescent="0.2">
      <c r="A13" s="77" t="s">
        <v>135</v>
      </c>
      <c r="B13" s="144" t="s">
        <v>136</v>
      </c>
      <c r="C13" s="464">
        <f>VLOOKUP($A13,'Table 16 data'!$A$9:$U$186,'SQL 15 '!$D$177+'Table 16 data'!C$4,0)</f>
        <v>57.5</v>
      </c>
      <c r="D13" s="464">
        <f>VLOOKUP($A13,'Table 16 data'!$A$9:$U$186,'SQL 15 '!$D$177+'Table 16 data'!D$4,0)</f>
        <v>61.6</v>
      </c>
      <c r="E13" s="464">
        <f>VLOOKUP($A13,'Table 16 data'!$A$9:$U$186,'SQL 15 '!$D$177+'Table 16 data'!E$4,0)</f>
        <v>66.7</v>
      </c>
      <c r="F13" s="464">
        <f>VLOOKUP($A13,'Table 16 data'!$A$9:$U$186,'SQL 15 '!$D$177+'Table 16 data'!F$4,0)</f>
        <v>72.900000000000006</v>
      </c>
      <c r="G13" s="464">
        <f>VLOOKUP($A13,'Table 16 data'!$A$9:$U$186,'SQL 15 '!$D$177+'Table 16 data'!G$4,0)</f>
        <v>74.599999999999994</v>
      </c>
      <c r="H13" s="464">
        <f>VLOOKUP($A13,'Table 16 data'!$A$9:$U$186,'SQL 15 '!$D$177+'Table 16 data'!H$4,0)</f>
        <v>77.8</v>
      </c>
      <c r="I13" s="464">
        <f>VLOOKUP($A13,'Table 16 data'!$A$9:$U$186,'SQL 15 '!$D$177+'Table 16 data'!I$4,0)</f>
        <v>79.099999999999994</v>
      </c>
      <c r="J13" s="464">
        <f>VLOOKUP($A13,'Table 16 data'!$A$9:$U$186,'SQL 15 '!$D$177+'Table 16 data'!K$4,0)</f>
        <v>80.5</v>
      </c>
      <c r="K13" s="464">
        <f>VLOOKUP($A13,'Table 16 data'!$A$9:$U$186,'SQL 15 '!$D$177+'Table 16 data'!L$4,0)</f>
        <v>61.3</v>
      </c>
    </row>
    <row r="14" spans="1:12" ht="11.25" customHeight="1" x14ac:dyDescent="0.2">
      <c r="A14" s="77" t="s">
        <v>137</v>
      </c>
      <c r="B14" s="144" t="s">
        <v>138</v>
      </c>
      <c r="C14" s="464">
        <f>VLOOKUP($A14,'Table 16 data'!$A$9:$U$186,'SQL 15 '!$D$177+'Table 16 data'!C$4,0)</f>
        <v>48.9</v>
      </c>
      <c r="D14" s="464">
        <f>VLOOKUP($A14,'Table 16 data'!$A$9:$U$186,'SQL 15 '!$D$177+'Table 16 data'!D$4,0)</f>
        <v>53.9</v>
      </c>
      <c r="E14" s="464">
        <f>VLOOKUP($A14,'Table 16 data'!$A$9:$U$186,'SQL 15 '!$D$177+'Table 16 data'!E$4,0)</f>
        <v>61.7</v>
      </c>
      <c r="F14" s="464">
        <f>VLOOKUP($A14,'Table 16 data'!$A$9:$U$186,'SQL 15 '!$D$177+'Table 16 data'!F$4,0)</f>
        <v>65.2</v>
      </c>
      <c r="G14" s="464">
        <f>VLOOKUP($A14,'Table 16 data'!$A$9:$U$186,'SQL 15 '!$D$177+'Table 16 data'!G$4,0)</f>
        <v>74.5</v>
      </c>
      <c r="H14" s="464">
        <f>VLOOKUP($A14,'Table 16 data'!$A$9:$U$186,'SQL 15 '!$D$177+'Table 16 data'!H$4,0)</f>
        <v>75.5</v>
      </c>
      <c r="I14" s="464">
        <f>VLOOKUP($A14,'Table 16 data'!$A$9:$U$186,'SQL 15 '!$D$177+'Table 16 data'!I$4,0)</f>
        <v>82.5</v>
      </c>
      <c r="J14" s="464">
        <f>VLOOKUP($A14,'Table 16 data'!$A$9:$U$186,'SQL 15 '!$D$177+'Table 16 data'!K$4,0)</f>
        <v>83.6</v>
      </c>
      <c r="K14" s="464">
        <f>VLOOKUP($A14,'Table 16 data'!$A$9:$U$186,'SQL 15 '!$D$177+'Table 16 data'!L$4,0)</f>
        <v>56.9</v>
      </c>
    </row>
    <row r="15" spans="1:12" ht="11.25" customHeight="1" x14ac:dyDescent="0.2">
      <c r="A15" s="77" t="s">
        <v>139</v>
      </c>
      <c r="B15" s="144" t="s">
        <v>140</v>
      </c>
      <c r="C15" s="464">
        <f>VLOOKUP($A15,'Table 16 data'!$A$9:$U$186,'SQL 15 '!$D$177+'Table 16 data'!C$4,0)</f>
        <v>55.8</v>
      </c>
      <c r="D15" s="464">
        <f>VLOOKUP($A15,'Table 16 data'!$A$9:$U$186,'SQL 15 '!$D$177+'Table 16 data'!D$4,0)</f>
        <v>61.3</v>
      </c>
      <c r="E15" s="464">
        <f>VLOOKUP($A15,'Table 16 data'!$A$9:$U$186,'SQL 15 '!$D$177+'Table 16 data'!E$4,0)</f>
        <v>67.099999999999994</v>
      </c>
      <c r="F15" s="464">
        <f>VLOOKUP($A15,'Table 16 data'!$A$9:$U$186,'SQL 15 '!$D$177+'Table 16 data'!F$4,0)</f>
        <v>72.5</v>
      </c>
      <c r="G15" s="464">
        <f>VLOOKUP($A15,'Table 16 data'!$A$9:$U$186,'SQL 15 '!$D$177+'Table 16 data'!G$4,0)</f>
        <v>79.599999999999994</v>
      </c>
      <c r="H15" s="464">
        <f>VLOOKUP($A15,'Table 16 data'!$A$9:$U$186,'SQL 15 '!$D$177+'Table 16 data'!H$4,0)</f>
        <v>84.6</v>
      </c>
      <c r="I15" s="464">
        <f>VLOOKUP($A15,'Table 16 data'!$A$9:$U$186,'SQL 15 '!$D$177+'Table 16 data'!I$4,0)</f>
        <v>89.9</v>
      </c>
      <c r="J15" s="464">
        <f>VLOOKUP($A15,'Table 16 data'!$A$9:$U$186,'SQL 15 '!$D$177+'Table 16 data'!K$4,0)</f>
        <v>90.3</v>
      </c>
      <c r="K15" s="464">
        <f>VLOOKUP($A15,'Table 16 data'!$A$9:$U$186,'SQL 15 '!$D$177+'Table 16 data'!L$4,0)</f>
        <v>63.1</v>
      </c>
    </row>
    <row r="16" spans="1:12" ht="11.25" customHeight="1" x14ac:dyDescent="0.2">
      <c r="A16" s="77" t="s">
        <v>141</v>
      </c>
      <c r="B16" s="144" t="s">
        <v>142</v>
      </c>
      <c r="C16" s="464">
        <f>VLOOKUP($A16,'Table 16 data'!$A$9:$U$186,'SQL 15 '!$D$177+'Table 16 data'!C$4,0)</f>
        <v>62.2</v>
      </c>
      <c r="D16" s="464">
        <f>VLOOKUP($A16,'Table 16 data'!$A$9:$U$186,'SQL 15 '!$D$177+'Table 16 data'!D$4,0)</f>
        <v>62.7</v>
      </c>
      <c r="E16" s="464">
        <f>VLOOKUP($A16,'Table 16 data'!$A$9:$U$186,'SQL 15 '!$D$177+'Table 16 data'!E$4,0)</f>
        <v>67</v>
      </c>
      <c r="F16" s="464">
        <f>VLOOKUP($A16,'Table 16 data'!$A$9:$U$186,'SQL 15 '!$D$177+'Table 16 data'!F$4,0)</f>
        <v>73.3</v>
      </c>
      <c r="G16" s="464">
        <f>VLOOKUP($A16,'Table 16 data'!$A$9:$U$186,'SQL 15 '!$D$177+'Table 16 data'!G$4,0)</f>
        <v>79</v>
      </c>
      <c r="H16" s="464">
        <f>VLOOKUP($A16,'Table 16 data'!$A$9:$U$186,'SQL 15 '!$D$177+'Table 16 data'!H$4,0)</f>
        <v>84.2</v>
      </c>
      <c r="I16" s="464">
        <f>VLOOKUP($A16,'Table 16 data'!$A$9:$U$186,'SQL 15 '!$D$177+'Table 16 data'!I$4,0)</f>
        <v>89.4</v>
      </c>
      <c r="J16" s="464">
        <f>VLOOKUP($A16,'Table 16 data'!$A$9:$U$186,'SQL 15 '!$D$177+'Table 16 data'!K$4,0)</f>
        <v>90.1</v>
      </c>
      <c r="K16" s="464">
        <f>VLOOKUP($A16,'Table 16 data'!$A$9:$U$186,'SQL 15 '!$D$177+'Table 16 data'!L$4,0)</f>
        <v>67.5</v>
      </c>
    </row>
    <row r="17" spans="1:11" ht="11.25" customHeight="1" x14ac:dyDescent="0.2">
      <c r="A17" s="77" t="s">
        <v>143</v>
      </c>
      <c r="B17" s="144" t="s">
        <v>144</v>
      </c>
      <c r="C17" s="464">
        <f>VLOOKUP($A17,'Table 16 data'!$A$9:$U$186,'SQL 15 '!$D$177+'Table 16 data'!C$4,0)</f>
        <v>62</v>
      </c>
      <c r="D17" s="464">
        <f>VLOOKUP($A17,'Table 16 data'!$A$9:$U$186,'SQL 15 '!$D$177+'Table 16 data'!D$4,0)</f>
        <v>61.6</v>
      </c>
      <c r="E17" s="464">
        <f>VLOOKUP($A17,'Table 16 data'!$A$9:$U$186,'SQL 15 '!$D$177+'Table 16 data'!E$4,0)</f>
        <v>70.400000000000006</v>
      </c>
      <c r="F17" s="464">
        <f>VLOOKUP($A17,'Table 16 data'!$A$9:$U$186,'SQL 15 '!$D$177+'Table 16 data'!F$4,0)</f>
        <v>73.3</v>
      </c>
      <c r="G17" s="464">
        <f>VLOOKUP($A17,'Table 16 data'!$A$9:$U$186,'SQL 15 '!$D$177+'Table 16 data'!G$4,0)</f>
        <v>77.400000000000006</v>
      </c>
      <c r="H17" s="464">
        <f>VLOOKUP($A17,'Table 16 data'!$A$9:$U$186,'SQL 15 '!$D$177+'Table 16 data'!H$4,0)</f>
        <v>83.7</v>
      </c>
      <c r="I17" s="464">
        <f>VLOOKUP($A17,'Table 16 data'!$A$9:$U$186,'SQL 15 '!$D$177+'Table 16 data'!I$4,0)</f>
        <v>86</v>
      </c>
      <c r="J17" s="464">
        <f>VLOOKUP($A17,'Table 16 data'!$A$9:$U$186,'SQL 15 '!$D$177+'Table 16 data'!K$4,0)</f>
        <v>84.1</v>
      </c>
      <c r="K17" s="464">
        <f>VLOOKUP($A17,'Table 16 data'!$A$9:$U$186,'SQL 15 '!$D$177+'Table 16 data'!L$4,0)</f>
        <v>60.5</v>
      </c>
    </row>
    <row r="18" spans="1:11" ht="11.25" customHeight="1" x14ac:dyDescent="0.2">
      <c r="A18" s="77" t="s">
        <v>145</v>
      </c>
      <c r="B18" s="144" t="s">
        <v>146</v>
      </c>
      <c r="C18" s="464">
        <f>VLOOKUP($A18,'Table 16 data'!$A$9:$U$186,'SQL 15 '!$D$177+'Table 16 data'!C$4,0)</f>
        <v>50.3</v>
      </c>
      <c r="D18" s="464">
        <f>VLOOKUP($A18,'Table 16 data'!$A$9:$U$186,'SQL 15 '!$D$177+'Table 16 data'!D$4,0)</f>
        <v>52.9</v>
      </c>
      <c r="E18" s="464">
        <f>VLOOKUP($A18,'Table 16 data'!$A$9:$U$186,'SQL 15 '!$D$177+'Table 16 data'!E$4,0)</f>
        <v>60</v>
      </c>
      <c r="F18" s="464">
        <f>VLOOKUP($A18,'Table 16 data'!$A$9:$U$186,'SQL 15 '!$D$177+'Table 16 data'!F$4,0)</f>
        <v>68.8</v>
      </c>
      <c r="G18" s="464">
        <f>VLOOKUP($A18,'Table 16 data'!$A$9:$U$186,'SQL 15 '!$D$177+'Table 16 data'!G$4,0)</f>
        <v>76.099999999999994</v>
      </c>
      <c r="H18" s="464">
        <f>VLOOKUP($A18,'Table 16 data'!$A$9:$U$186,'SQL 15 '!$D$177+'Table 16 data'!H$4,0)</f>
        <v>80.7</v>
      </c>
      <c r="I18" s="464">
        <f>VLOOKUP($A18,'Table 16 data'!$A$9:$U$186,'SQL 15 '!$D$177+'Table 16 data'!I$4,0)</f>
        <v>83.9</v>
      </c>
      <c r="J18" s="464">
        <f>VLOOKUP($A18,'Table 16 data'!$A$9:$U$186,'SQL 15 '!$D$177+'Table 16 data'!K$4,0)</f>
        <v>83.3</v>
      </c>
      <c r="K18" s="464">
        <f>VLOOKUP($A18,'Table 16 data'!$A$9:$U$186,'SQL 15 '!$D$177+'Table 16 data'!L$4,0)</f>
        <v>58.3</v>
      </c>
    </row>
    <row r="19" spans="1:11" ht="11.25" customHeight="1" x14ac:dyDescent="0.2">
      <c r="A19" s="77" t="s">
        <v>147</v>
      </c>
      <c r="B19" s="144" t="s">
        <v>148</v>
      </c>
      <c r="C19" s="464">
        <f>VLOOKUP($A19,'Table 16 data'!$A$9:$U$186,'SQL 15 '!$D$177+'Table 16 data'!C$4,0)</f>
        <v>55.5</v>
      </c>
      <c r="D19" s="464">
        <f>VLOOKUP($A19,'Table 16 data'!$A$9:$U$186,'SQL 15 '!$D$177+'Table 16 data'!D$4,0)</f>
        <v>59.3</v>
      </c>
      <c r="E19" s="464">
        <f>VLOOKUP($A19,'Table 16 data'!$A$9:$U$186,'SQL 15 '!$D$177+'Table 16 data'!E$4,0)</f>
        <v>64.900000000000006</v>
      </c>
      <c r="F19" s="464">
        <f>VLOOKUP($A19,'Table 16 data'!$A$9:$U$186,'SQL 15 '!$D$177+'Table 16 data'!F$4,0)</f>
        <v>77.7</v>
      </c>
      <c r="G19" s="464">
        <f>VLOOKUP($A19,'Table 16 data'!$A$9:$U$186,'SQL 15 '!$D$177+'Table 16 data'!G$4,0)</f>
        <v>86.1</v>
      </c>
      <c r="H19" s="464">
        <f>VLOOKUP($A19,'Table 16 data'!$A$9:$U$186,'SQL 15 '!$D$177+'Table 16 data'!H$4,0)</f>
        <v>89.3</v>
      </c>
      <c r="I19" s="464">
        <f>VLOOKUP($A19,'Table 16 data'!$A$9:$U$186,'SQL 15 '!$D$177+'Table 16 data'!I$4,0)</f>
        <v>91.1</v>
      </c>
      <c r="J19" s="464">
        <f>VLOOKUP($A19,'Table 16 data'!$A$9:$U$186,'SQL 15 '!$D$177+'Table 16 data'!K$4,0)</f>
        <v>93</v>
      </c>
      <c r="K19" s="464">
        <f>VLOOKUP($A19,'Table 16 data'!$A$9:$U$186,'SQL 15 '!$D$177+'Table 16 data'!L$4,0)</f>
        <v>63.8</v>
      </c>
    </row>
    <row r="20" spans="1:11" ht="11.25" customHeight="1" x14ac:dyDescent="0.2">
      <c r="A20" s="77" t="s">
        <v>149</v>
      </c>
      <c r="B20" s="144" t="s">
        <v>150</v>
      </c>
      <c r="C20" s="464">
        <f>VLOOKUP($A20,'Table 16 data'!$A$9:$U$186,'SQL 15 '!$D$177+'Table 16 data'!C$4,0)</f>
        <v>55.3</v>
      </c>
      <c r="D20" s="464">
        <f>VLOOKUP($A20,'Table 16 data'!$A$9:$U$186,'SQL 15 '!$D$177+'Table 16 data'!D$4,0)</f>
        <v>60.1</v>
      </c>
      <c r="E20" s="464">
        <f>VLOOKUP($A20,'Table 16 data'!$A$9:$U$186,'SQL 15 '!$D$177+'Table 16 data'!E$4,0)</f>
        <v>64.400000000000006</v>
      </c>
      <c r="F20" s="464">
        <f>VLOOKUP($A20,'Table 16 data'!$A$9:$U$186,'SQL 15 '!$D$177+'Table 16 data'!F$4,0)</f>
        <v>68</v>
      </c>
      <c r="G20" s="464">
        <f>VLOOKUP($A20,'Table 16 data'!$A$9:$U$186,'SQL 15 '!$D$177+'Table 16 data'!G$4,0)</f>
        <v>75.3</v>
      </c>
      <c r="H20" s="464">
        <f>VLOOKUP($A20,'Table 16 data'!$A$9:$U$186,'SQL 15 '!$D$177+'Table 16 data'!H$4,0)</f>
        <v>80.2</v>
      </c>
      <c r="I20" s="464">
        <f>VLOOKUP($A20,'Table 16 data'!$A$9:$U$186,'SQL 15 '!$D$177+'Table 16 data'!I$4,0)</f>
        <v>83.8</v>
      </c>
      <c r="J20" s="464">
        <f>VLOOKUP($A20,'Table 16 data'!$A$9:$U$186,'SQL 15 '!$D$177+'Table 16 data'!K$4,0)</f>
        <v>81.3</v>
      </c>
      <c r="K20" s="464">
        <f>VLOOKUP($A20,'Table 16 data'!$A$9:$U$186,'SQL 15 '!$D$177+'Table 16 data'!L$4,0)</f>
        <v>64.7</v>
      </c>
    </row>
    <row r="21" spans="1:11" ht="11.25" customHeight="1" x14ac:dyDescent="0.2">
      <c r="A21" s="76" t="s">
        <v>151</v>
      </c>
      <c r="B21" s="144" t="s">
        <v>152</v>
      </c>
      <c r="C21" s="464">
        <f>VLOOKUP($A21,'Table 16 data'!$A$9:$U$186,'SQL 15 '!$D$177+'Table 16 data'!C$4,0)</f>
        <v>55</v>
      </c>
      <c r="D21" s="464">
        <f>VLOOKUP($A21,'Table 16 data'!$A$9:$U$186,'SQL 15 '!$D$177+'Table 16 data'!D$4,0)</f>
        <v>59.4</v>
      </c>
      <c r="E21" s="464">
        <f>VLOOKUP($A21,'Table 16 data'!$A$9:$U$186,'SQL 15 '!$D$177+'Table 16 data'!E$4,0)</f>
        <v>63.9</v>
      </c>
      <c r="F21" s="464">
        <f>VLOOKUP($A21,'Table 16 data'!$A$9:$U$186,'SQL 15 '!$D$177+'Table 16 data'!F$4,0)</f>
        <v>69.2</v>
      </c>
      <c r="G21" s="464">
        <f>VLOOKUP($A21,'Table 16 data'!$A$9:$U$186,'SQL 15 '!$D$177+'Table 16 data'!G$4,0)</f>
        <v>76.599999999999994</v>
      </c>
      <c r="H21" s="464">
        <f>VLOOKUP($A21,'Table 16 data'!$A$9:$U$186,'SQL 15 '!$D$177+'Table 16 data'!H$4,0)</f>
        <v>85</v>
      </c>
      <c r="I21" s="464">
        <f>VLOOKUP($A21,'Table 16 data'!$A$9:$U$186,'SQL 15 '!$D$177+'Table 16 data'!I$4,0)</f>
        <v>89.8</v>
      </c>
      <c r="J21" s="464">
        <f>VLOOKUP($A21,'Table 16 data'!$A$9:$U$186,'SQL 15 '!$D$177+'Table 16 data'!K$4,0)</f>
        <v>89.5</v>
      </c>
      <c r="K21" s="464">
        <f>VLOOKUP($A21,'Table 16 data'!$A$9:$U$186,'SQL 15 '!$D$177+'Table 16 data'!L$4,0)</f>
        <v>58.7</v>
      </c>
    </row>
    <row r="22" spans="1:11" s="32" customFormat="1" ht="11.25" customHeight="1" x14ac:dyDescent="0.2">
      <c r="C22" s="517"/>
      <c r="D22" s="517"/>
      <c r="E22" s="517"/>
      <c r="F22" s="466"/>
      <c r="G22" s="466"/>
      <c r="H22" s="466"/>
      <c r="I22" s="517"/>
      <c r="J22" s="466"/>
      <c r="K22" s="466"/>
    </row>
    <row r="23" spans="1:11" s="100" customFormat="1" ht="11.25" customHeight="1" x14ac:dyDescent="0.2">
      <c r="A23" s="72" t="s">
        <v>567</v>
      </c>
      <c r="B23" s="72" t="s">
        <v>153</v>
      </c>
      <c r="C23" s="463">
        <f>VLOOKUP($A23,'Table 16 data'!$A$9:$U$186,'SQL 15 '!$D$177+'Table 16 data'!C$4,0)</f>
        <v>56.6</v>
      </c>
      <c r="D23" s="463">
        <f>VLOOKUP($A23,'Table 16 data'!$A$9:$U$186,'SQL 15 '!$D$177+'Table 16 data'!D$4,0)</f>
        <v>60.3</v>
      </c>
      <c r="E23" s="463">
        <f>VLOOKUP($A23,'Table 16 data'!$A$9:$U$186,'SQL 15 '!$D$177+'Table 16 data'!E$4,0)</f>
        <v>65.400000000000006</v>
      </c>
      <c r="F23" s="463">
        <f>VLOOKUP($A23,'Table 16 data'!$A$9:$U$186,'SQL 15 '!$D$177+'Table 16 data'!F$4,0)</f>
        <v>71</v>
      </c>
      <c r="G23" s="463">
        <f>VLOOKUP($A23,'Table 16 data'!$A$9:$U$186,'SQL 15 '!$D$177+'Table 16 data'!G$4,0)</f>
        <v>77.7</v>
      </c>
      <c r="H23" s="463">
        <f>VLOOKUP($A23,'Table 16 data'!$A$9:$U$186,'SQL 15 '!$D$177+'Table 16 data'!H$4,0)</f>
        <v>82.2</v>
      </c>
      <c r="I23" s="463">
        <f>VLOOKUP($A23,'Table 16 data'!$A$9:$U$186,'SQL 15 '!$D$177+'Table 16 data'!I$4,0)</f>
        <v>84.2</v>
      </c>
      <c r="J23" s="463">
        <f>VLOOKUP($A23,'Table 16 data'!$A$9:$U$186,'SQL 15 '!$D$177+'Table 16 data'!K$4,0)</f>
        <v>83.5</v>
      </c>
      <c r="K23" s="463">
        <f>VLOOKUP($A23,'Table 16 data'!$A$9:$U$186,'SQL 15 '!$D$177+'Table 16 data'!L$4,0)</f>
        <v>65</v>
      </c>
    </row>
    <row r="24" spans="1:11" ht="11.25" customHeight="1" x14ac:dyDescent="0.2">
      <c r="A24" s="79" t="s">
        <v>154</v>
      </c>
      <c r="B24" s="144" t="s">
        <v>155</v>
      </c>
      <c r="C24" s="464">
        <f>VLOOKUP($A24,'Table 16 data'!$A$9:$U$186,'SQL 15 '!$D$177+'Table 16 data'!C$4,0)</f>
        <v>51.5</v>
      </c>
      <c r="D24" s="464">
        <f>VLOOKUP($A24,'Table 16 data'!$A$9:$U$186,'SQL 15 '!$D$177+'Table 16 data'!D$4,0)</f>
        <v>59.9</v>
      </c>
      <c r="E24" s="464">
        <f>VLOOKUP($A24,'Table 16 data'!$A$9:$U$186,'SQL 15 '!$D$177+'Table 16 data'!E$4,0)</f>
        <v>66.5</v>
      </c>
      <c r="F24" s="464">
        <f>VLOOKUP($A24,'Table 16 data'!$A$9:$U$186,'SQL 15 '!$D$177+'Table 16 data'!F$4,0)</f>
        <v>72.599999999999994</v>
      </c>
      <c r="G24" s="464">
        <f>VLOOKUP($A24,'Table 16 data'!$A$9:$U$186,'SQL 15 '!$D$177+'Table 16 data'!G$4,0)</f>
        <v>75.5</v>
      </c>
      <c r="H24" s="464">
        <f>VLOOKUP($A24,'Table 16 data'!$A$9:$U$186,'SQL 15 '!$D$177+'Table 16 data'!H$4,0)</f>
        <v>78.2</v>
      </c>
      <c r="I24" s="464">
        <f>VLOOKUP($A24,'Table 16 data'!$A$9:$U$186,'SQL 15 '!$D$177+'Table 16 data'!I$4,0)</f>
        <v>80.599999999999994</v>
      </c>
      <c r="J24" s="464">
        <f>VLOOKUP($A24,'Table 16 data'!$A$9:$U$186,'SQL 15 '!$D$177+'Table 16 data'!K$4,0)</f>
        <v>78.400000000000006</v>
      </c>
      <c r="K24" s="464">
        <f>VLOOKUP($A24,'Table 16 data'!$A$9:$U$186,'SQL 15 '!$D$177+'Table 16 data'!L$4,0)</f>
        <v>63.3</v>
      </c>
    </row>
    <row r="25" spans="1:11" ht="11.25" customHeight="1" x14ac:dyDescent="0.2">
      <c r="A25" s="79" t="s">
        <v>156</v>
      </c>
      <c r="B25" s="144" t="s">
        <v>157</v>
      </c>
      <c r="C25" s="464">
        <f>VLOOKUP($A25,'Table 16 data'!$A$9:$U$186,'SQL 15 '!$D$177+'Table 16 data'!C$4,0)</f>
        <v>48.9</v>
      </c>
      <c r="D25" s="464">
        <f>VLOOKUP($A25,'Table 16 data'!$A$9:$U$186,'SQL 15 '!$D$177+'Table 16 data'!D$4,0)</f>
        <v>51.9</v>
      </c>
      <c r="E25" s="464">
        <f>VLOOKUP($A25,'Table 16 data'!$A$9:$U$186,'SQL 15 '!$D$177+'Table 16 data'!E$4,0)</f>
        <v>53.5</v>
      </c>
      <c r="F25" s="464">
        <f>VLOOKUP($A25,'Table 16 data'!$A$9:$U$186,'SQL 15 '!$D$177+'Table 16 data'!F$4,0)</f>
        <v>65.599999999999994</v>
      </c>
      <c r="G25" s="464">
        <f>VLOOKUP($A25,'Table 16 data'!$A$9:$U$186,'SQL 15 '!$D$177+'Table 16 data'!G$4,0)</f>
        <v>75.400000000000006</v>
      </c>
      <c r="H25" s="464">
        <f>VLOOKUP($A25,'Table 16 data'!$A$9:$U$186,'SQL 15 '!$D$177+'Table 16 data'!H$4,0)</f>
        <v>79.5</v>
      </c>
      <c r="I25" s="464">
        <f>VLOOKUP($A25,'Table 16 data'!$A$9:$U$186,'SQL 15 '!$D$177+'Table 16 data'!I$4,0)</f>
        <v>81.5</v>
      </c>
      <c r="J25" s="464">
        <f>VLOOKUP($A25,'Table 16 data'!$A$9:$U$186,'SQL 15 '!$D$177+'Table 16 data'!K$4,0)</f>
        <v>79.2</v>
      </c>
      <c r="K25" s="464">
        <f>VLOOKUP($A25,'Table 16 data'!$A$9:$U$186,'SQL 15 '!$D$177+'Table 16 data'!L$4,0)</f>
        <v>52.6</v>
      </c>
    </row>
    <row r="26" spans="1:11" ht="11.25" customHeight="1" x14ac:dyDescent="0.2">
      <c r="A26" s="80" t="s">
        <v>158</v>
      </c>
      <c r="B26" s="144" t="s">
        <v>159</v>
      </c>
      <c r="C26" s="464">
        <f>VLOOKUP($A26,'Table 16 data'!$A$9:$U$186,'SQL 15 '!$D$177+'Table 16 data'!C$4,0)</f>
        <v>51.1</v>
      </c>
      <c r="D26" s="464">
        <f>VLOOKUP($A26,'Table 16 data'!$A$9:$U$186,'SQL 15 '!$D$177+'Table 16 data'!D$4,0)</f>
        <v>54.8</v>
      </c>
      <c r="E26" s="464">
        <f>VLOOKUP($A26,'Table 16 data'!$A$9:$U$186,'SQL 15 '!$D$177+'Table 16 data'!E$4,0)</f>
        <v>67.099999999999994</v>
      </c>
      <c r="F26" s="464">
        <f>VLOOKUP($A26,'Table 16 data'!$A$9:$U$186,'SQL 15 '!$D$177+'Table 16 data'!F$4,0)</f>
        <v>71.400000000000006</v>
      </c>
      <c r="G26" s="464">
        <f>VLOOKUP($A26,'Table 16 data'!$A$9:$U$186,'SQL 15 '!$D$177+'Table 16 data'!G$4,0)</f>
        <v>79.3</v>
      </c>
      <c r="H26" s="464">
        <f>VLOOKUP($A26,'Table 16 data'!$A$9:$U$186,'SQL 15 '!$D$177+'Table 16 data'!H$4,0)</f>
        <v>84.8</v>
      </c>
      <c r="I26" s="464">
        <f>VLOOKUP($A26,'Table 16 data'!$A$9:$U$186,'SQL 15 '!$D$177+'Table 16 data'!I$4,0)</f>
        <v>86.6</v>
      </c>
      <c r="J26" s="464">
        <f>VLOOKUP($A26,'Table 16 data'!$A$9:$U$186,'SQL 15 '!$D$177+'Table 16 data'!K$4,0)</f>
        <v>85.8</v>
      </c>
      <c r="K26" s="464">
        <f>VLOOKUP($A26,'Table 16 data'!$A$9:$U$186,'SQL 15 '!$D$177+'Table 16 data'!L$4,0)</f>
        <v>65.2</v>
      </c>
    </row>
    <row r="27" spans="1:11" ht="11.25" customHeight="1" x14ac:dyDescent="0.2">
      <c r="A27" s="80" t="s">
        <v>160</v>
      </c>
      <c r="B27" s="144" t="s">
        <v>161</v>
      </c>
      <c r="C27" s="464">
        <f>VLOOKUP($A27,'Table 16 data'!$A$9:$U$186,'SQL 15 '!$D$177+'Table 16 data'!C$4,0)</f>
        <v>59</v>
      </c>
      <c r="D27" s="464">
        <f>VLOOKUP($A27,'Table 16 data'!$A$9:$U$186,'SQL 15 '!$D$177+'Table 16 data'!D$4,0)</f>
        <v>63.2</v>
      </c>
      <c r="E27" s="464">
        <f>VLOOKUP($A27,'Table 16 data'!$A$9:$U$186,'SQL 15 '!$D$177+'Table 16 data'!E$4,0)</f>
        <v>67.400000000000006</v>
      </c>
      <c r="F27" s="464">
        <f>VLOOKUP($A27,'Table 16 data'!$A$9:$U$186,'SQL 15 '!$D$177+'Table 16 data'!F$4,0)</f>
        <v>75</v>
      </c>
      <c r="G27" s="464">
        <f>VLOOKUP($A27,'Table 16 data'!$A$9:$U$186,'SQL 15 '!$D$177+'Table 16 data'!G$4,0)</f>
        <v>80.400000000000006</v>
      </c>
      <c r="H27" s="464">
        <f>VLOOKUP($A27,'Table 16 data'!$A$9:$U$186,'SQL 15 '!$D$177+'Table 16 data'!H$4,0)</f>
        <v>80.8</v>
      </c>
      <c r="I27" s="464">
        <f>VLOOKUP($A27,'Table 16 data'!$A$9:$U$186,'SQL 15 '!$D$177+'Table 16 data'!I$4,0)</f>
        <v>83.7</v>
      </c>
      <c r="J27" s="464">
        <f>VLOOKUP($A27,'Table 16 data'!$A$9:$U$186,'SQL 15 '!$D$177+'Table 16 data'!K$4,0)</f>
        <v>83.3</v>
      </c>
      <c r="K27" s="464">
        <f>VLOOKUP($A27,'Table 16 data'!$A$9:$U$186,'SQL 15 '!$D$177+'Table 16 data'!L$4,0)</f>
        <v>69.599999999999994</v>
      </c>
    </row>
    <row r="28" spans="1:11" ht="12.75" customHeight="1" x14ac:dyDescent="0.2">
      <c r="A28" s="80" t="s">
        <v>470</v>
      </c>
      <c r="B28" s="245" t="s">
        <v>308</v>
      </c>
      <c r="C28" s="464">
        <f>VLOOKUP($A28,'Table 16 data'!$A$9:$U$186,'SQL 15 '!$D$177+'Table 16 data'!C$4,0)</f>
        <v>61.9</v>
      </c>
      <c r="D28" s="464">
        <f>VLOOKUP($A28,'Table 16 data'!$A$9:$U$186,'SQL 15 '!$D$177+'Table 16 data'!D$4,0)</f>
        <v>63.4</v>
      </c>
      <c r="E28" s="464">
        <f>VLOOKUP($A28,'Table 16 data'!$A$9:$U$186,'SQL 15 '!$D$177+'Table 16 data'!E$4,0)</f>
        <v>66.400000000000006</v>
      </c>
      <c r="F28" s="464" t="str">
        <f>VLOOKUP($A28,'Table 16 data'!$A$9:$U$186,'SQL 15 '!$D$177+'Table 16 data'!F$4,0)</f>
        <v>.</v>
      </c>
      <c r="G28" s="464" t="str">
        <f>VLOOKUP($A28,'Table 16 data'!$A$9:$U$186,'SQL 15 '!$D$177+'Table 16 data'!G$4,0)</f>
        <v>.</v>
      </c>
      <c r="H28" s="464" t="str">
        <f>VLOOKUP($A28,'Table 16 data'!$A$9:$U$186,'SQL 15 '!$D$177+'Table 16 data'!H$4,0)</f>
        <v>.</v>
      </c>
      <c r="I28" s="464" t="str">
        <f>VLOOKUP($A28,'Table 16 data'!$A$9:$U$186,'SQL 15 '!$D$177+'Table 16 data'!I$4,0)</f>
        <v>.</v>
      </c>
      <c r="J28" s="464" t="str">
        <f>VLOOKUP($A28,'Table 16 data'!$A$9:$U$186,'SQL 15 '!$D$177+'Table 16 data'!K$4,0)</f>
        <v>.</v>
      </c>
      <c r="K28" s="464" t="str">
        <f>VLOOKUP($A28,'Table 16 data'!$A$9:$U$186,'SQL 15 '!$D$177+'Table 16 data'!L$4,0)</f>
        <v>.</v>
      </c>
    </row>
    <row r="29" spans="1:11" ht="11.25" customHeight="1" x14ac:dyDescent="0.2">
      <c r="A29" s="79" t="s">
        <v>162</v>
      </c>
      <c r="B29" s="144" t="s">
        <v>163</v>
      </c>
      <c r="C29" s="464" t="str">
        <f>VLOOKUP($A29,'Table 16 data'!$A$9:$U$186,'SQL 15 '!$D$177+'Table 16 data'!C$4,0)</f>
        <v>.</v>
      </c>
      <c r="D29" s="464" t="str">
        <f>VLOOKUP($A29,'Table 16 data'!$A$9:$U$186,'SQL 15 '!$D$177+'Table 16 data'!D$4,0)</f>
        <v>.</v>
      </c>
      <c r="E29" s="464" t="str">
        <f>VLOOKUP($A29,'Table 16 data'!$A$9:$U$186,'SQL 15 '!$D$177+'Table 16 data'!E$4,0)</f>
        <v>.</v>
      </c>
      <c r="F29" s="464">
        <f>VLOOKUP($A29,'Table 16 data'!$A$9:$U$186,'SQL 15 '!$D$177+'Table 16 data'!F$4,0)</f>
        <v>73</v>
      </c>
      <c r="G29" s="464">
        <f>VLOOKUP($A29,'Table 16 data'!$A$9:$U$186,'SQL 15 '!$D$177+'Table 16 data'!G$4,0)</f>
        <v>80.099999999999994</v>
      </c>
      <c r="H29" s="464">
        <f>VLOOKUP($A29,'Table 16 data'!$A$9:$U$186,'SQL 15 '!$D$177+'Table 16 data'!H$4,0)</f>
        <v>83.1</v>
      </c>
      <c r="I29" s="464">
        <f>VLOOKUP($A29,'Table 16 data'!$A$9:$U$186,'SQL 15 '!$D$177+'Table 16 data'!I$4,0)</f>
        <v>84</v>
      </c>
      <c r="J29" s="464">
        <f>VLOOKUP($A29,'Table 16 data'!$A$9:$U$186,'SQL 15 '!$D$177+'Table 16 data'!K$4,0)</f>
        <v>84.2</v>
      </c>
      <c r="K29" s="464">
        <f>VLOOKUP($A29,'Table 16 data'!$A$9:$U$186,'SQL 15 '!$D$177+'Table 16 data'!L$4,0)</f>
        <v>70.8</v>
      </c>
    </row>
    <row r="30" spans="1:11" ht="11.25" customHeight="1" x14ac:dyDescent="0.2">
      <c r="A30" s="79" t="s">
        <v>164</v>
      </c>
      <c r="B30" s="144" t="s">
        <v>165</v>
      </c>
      <c r="C30" s="464" t="str">
        <f>VLOOKUP($A30,'Table 16 data'!$A$9:$U$186,'SQL 15 '!$D$177+'Table 16 data'!C$4,0)</f>
        <v>.</v>
      </c>
      <c r="D30" s="464" t="str">
        <f>VLOOKUP($A30,'Table 16 data'!$A$9:$U$186,'SQL 15 '!$D$177+'Table 16 data'!D$4,0)</f>
        <v>.</v>
      </c>
      <c r="E30" s="464" t="str">
        <f>VLOOKUP($A30,'Table 16 data'!$A$9:$U$186,'SQL 15 '!$D$177+'Table 16 data'!E$4,0)</f>
        <v>.</v>
      </c>
      <c r="F30" s="464">
        <f>VLOOKUP($A30,'Table 16 data'!$A$9:$U$186,'SQL 15 '!$D$177+'Table 16 data'!F$4,0)</f>
        <v>68.2</v>
      </c>
      <c r="G30" s="464">
        <f>VLOOKUP($A30,'Table 16 data'!$A$9:$U$186,'SQL 15 '!$D$177+'Table 16 data'!G$4,0)</f>
        <v>74.900000000000006</v>
      </c>
      <c r="H30" s="464">
        <f>VLOOKUP($A30,'Table 16 data'!$A$9:$U$186,'SQL 15 '!$D$177+'Table 16 data'!H$4,0)</f>
        <v>79</v>
      </c>
      <c r="I30" s="464">
        <f>VLOOKUP($A30,'Table 16 data'!$A$9:$U$186,'SQL 15 '!$D$177+'Table 16 data'!I$4,0)</f>
        <v>81</v>
      </c>
      <c r="J30" s="464">
        <f>VLOOKUP($A30,'Table 16 data'!$A$9:$U$186,'SQL 15 '!$D$177+'Table 16 data'!K$4,0)</f>
        <v>82.6</v>
      </c>
      <c r="K30" s="464">
        <f>VLOOKUP($A30,'Table 16 data'!$A$9:$U$186,'SQL 15 '!$D$177+'Table 16 data'!L$4,0)</f>
        <v>69.3</v>
      </c>
    </row>
    <row r="31" spans="1:11" ht="11.25" customHeight="1" x14ac:dyDescent="0.2">
      <c r="A31" s="80" t="s">
        <v>166</v>
      </c>
      <c r="B31" s="144" t="s">
        <v>167</v>
      </c>
      <c r="C31" s="464">
        <f>VLOOKUP($A31,'Table 16 data'!$A$9:$U$186,'SQL 15 '!$D$177+'Table 16 data'!C$4,0)</f>
        <v>57.9</v>
      </c>
      <c r="D31" s="464">
        <f>VLOOKUP($A31,'Table 16 data'!$A$9:$U$186,'SQL 15 '!$D$177+'Table 16 data'!D$4,0)</f>
        <v>59.1</v>
      </c>
      <c r="E31" s="464">
        <f>VLOOKUP($A31,'Table 16 data'!$A$9:$U$186,'SQL 15 '!$D$177+'Table 16 data'!E$4,0)</f>
        <v>63.2</v>
      </c>
      <c r="F31" s="464">
        <f>VLOOKUP($A31,'Table 16 data'!$A$9:$U$186,'SQL 15 '!$D$177+'Table 16 data'!F$4,0)</f>
        <v>66.7</v>
      </c>
      <c r="G31" s="464">
        <f>VLOOKUP($A31,'Table 16 data'!$A$9:$U$186,'SQL 15 '!$D$177+'Table 16 data'!G$4,0)</f>
        <v>73.8</v>
      </c>
      <c r="H31" s="464">
        <f>VLOOKUP($A31,'Table 16 data'!$A$9:$U$186,'SQL 15 '!$D$177+'Table 16 data'!H$4,0)</f>
        <v>79.5</v>
      </c>
      <c r="I31" s="464">
        <f>VLOOKUP($A31,'Table 16 data'!$A$9:$U$186,'SQL 15 '!$D$177+'Table 16 data'!I$4,0)</f>
        <v>81.599999999999994</v>
      </c>
      <c r="J31" s="464">
        <f>VLOOKUP($A31,'Table 16 data'!$A$9:$U$186,'SQL 15 '!$D$177+'Table 16 data'!K$4,0)</f>
        <v>80.7</v>
      </c>
      <c r="K31" s="464">
        <f>VLOOKUP($A31,'Table 16 data'!$A$9:$U$186,'SQL 15 '!$D$177+'Table 16 data'!L$4,0)</f>
        <v>65.2</v>
      </c>
    </row>
    <row r="32" spans="1:11" ht="11.25" customHeight="1" x14ac:dyDescent="0.2">
      <c r="A32" s="79" t="s">
        <v>168</v>
      </c>
      <c r="B32" s="144" t="s">
        <v>169</v>
      </c>
      <c r="C32" s="464">
        <f>VLOOKUP($A32,'Table 16 data'!$A$9:$U$186,'SQL 15 '!$D$177+'Table 16 data'!C$4,0)</f>
        <v>52.6</v>
      </c>
      <c r="D32" s="464">
        <f>VLOOKUP($A32,'Table 16 data'!$A$9:$U$186,'SQL 15 '!$D$177+'Table 16 data'!D$4,0)</f>
        <v>61.9</v>
      </c>
      <c r="E32" s="464">
        <f>VLOOKUP($A32,'Table 16 data'!$A$9:$U$186,'SQL 15 '!$D$177+'Table 16 data'!E$4,0)</f>
        <v>71.2</v>
      </c>
      <c r="F32" s="464">
        <f>VLOOKUP($A32,'Table 16 data'!$A$9:$U$186,'SQL 15 '!$D$177+'Table 16 data'!F$4,0)</f>
        <v>71.5</v>
      </c>
      <c r="G32" s="464">
        <f>VLOOKUP($A32,'Table 16 data'!$A$9:$U$186,'SQL 15 '!$D$177+'Table 16 data'!G$4,0)</f>
        <v>81.900000000000006</v>
      </c>
      <c r="H32" s="464">
        <f>VLOOKUP($A32,'Table 16 data'!$A$9:$U$186,'SQL 15 '!$D$177+'Table 16 data'!H$4,0)</f>
        <v>86.6</v>
      </c>
      <c r="I32" s="464">
        <f>VLOOKUP($A32,'Table 16 data'!$A$9:$U$186,'SQL 15 '!$D$177+'Table 16 data'!I$4,0)</f>
        <v>87.2</v>
      </c>
      <c r="J32" s="464">
        <f>VLOOKUP($A32,'Table 16 data'!$A$9:$U$186,'SQL 15 '!$D$177+'Table 16 data'!K$4,0)</f>
        <v>86.5</v>
      </c>
      <c r="K32" s="464">
        <f>VLOOKUP($A32,'Table 16 data'!$A$9:$U$186,'SQL 15 '!$D$177+'Table 16 data'!L$4,0)</f>
        <v>64.400000000000006</v>
      </c>
    </row>
    <row r="33" spans="1:11" ht="11.25" customHeight="1" x14ac:dyDescent="0.2">
      <c r="A33" s="81" t="s">
        <v>170</v>
      </c>
      <c r="B33" s="144" t="s">
        <v>171</v>
      </c>
      <c r="C33" s="464">
        <f>VLOOKUP($A33,'Table 16 data'!$A$9:$U$186,'SQL 15 '!$D$177+'Table 16 data'!C$4,0)</f>
        <v>48.8</v>
      </c>
      <c r="D33" s="464">
        <f>VLOOKUP($A33,'Table 16 data'!$A$9:$U$186,'SQL 15 '!$D$177+'Table 16 data'!D$4,0)</f>
        <v>50.8</v>
      </c>
      <c r="E33" s="464">
        <f>VLOOKUP($A33,'Table 16 data'!$A$9:$U$186,'SQL 15 '!$D$177+'Table 16 data'!E$4,0)</f>
        <v>57.5</v>
      </c>
      <c r="F33" s="464">
        <f>VLOOKUP($A33,'Table 16 data'!$A$9:$U$186,'SQL 15 '!$D$177+'Table 16 data'!F$4,0)</f>
        <v>64</v>
      </c>
      <c r="G33" s="464">
        <f>VLOOKUP($A33,'Table 16 data'!$A$9:$U$186,'SQL 15 '!$D$177+'Table 16 data'!G$4,0)</f>
        <v>68.099999999999994</v>
      </c>
      <c r="H33" s="464">
        <f>VLOOKUP($A33,'Table 16 data'!$A$9:$U$186,'SQL 15 '!$D$177+'Table 16 data'!H$4,0)</f>
        <v>74.7</v>
      </c>
      <c r="I33" s="464">
        <f>VLOOKUP($A33,'Table 16 data'!$A$9:$U$186,'SQL 15 '!$D$177+'Table 16 data'!I$4,0)</f>
        <v>73.599999999999994</v>
      </c>
      <c r="J33" s="464">
        <f>VLOOKUP($A33,'Table 16 data'!$A$9:$U$186,'SQL 15 '!$D$177+'Table 16 data'!K$4,0)</f>
        <v>74.900000000000006</v>
      </c>
      <c r="K33" s="464">
        <f>VLOOKUP($A33,'Table 16 data'!$A$9:$U$186,'SQL 15 '!$D$177+'Table 16 data'!L$4,0)</f>
        <v>43.8</v>
      </c>
    </row>
    <row r="34" spans="1:11" ht="11.25" customHeight="1" x14ac:dyDescent="0.2">
      <c r="A34" s="79" t="s">
        <v>172</v>
      </c>
      <c r="B34" s="144" t="s">
        <v>173</v>
      </c>
      <c r="C34" s="464">
        <f>VLOOKUP($A34,'Table 16 data'!$A$9:$U$186,'SQL 15 '!$D$177+'Table 16 data'!C$4,0)</f>
        <v>58.3</v>
      </c>
      <c r="D34" s="464">
        <f>VLOOKUP($A34,'Table 16 data'!$A$9:$U$186,'SQL 15 '!$D$177+'Table 16 data'!D$4,0)</f>
        <v>61.6</v>
      </c>
      <c r="E34" s="464">
        <f>VLOOKUP($A34,'Table 16 data'!$A$9:$U$186,'SQL 15 '!$D$177+'Table 16 data'!E$4,0)</f>
        <v>65.3</v>
      </c>
      <c r="F34" s="464">
        <f>VLOOKUP($A34,'Table 16 data'!$A$9:$U$186,'SQL 15 '!$D$177+'Table 16 data'!F$4,0)</f>
        <v>71.3</v>
      </c>
      <c r="G34" s="464">
        <f>VLOOKUP($A34,'Table 16 data'!$A$9:$U$186,'SQL 15 '!$D$177+'Table 16 data'!G$4,0)</f>
        <v>77.2</v>
      </c>
      <c r="H34" s="464">
        <f>VLOOKUP($A34,'Table 16 data'!$A$9:$U$186,'SQL 15 '!$D$177+'Table 16 data'!H$4,0)</f>
        <v>82.5</v>
      </c>
      <c r="I34" s="464">
        <f>VLOOKUP($A34,'Table 16 data'!$A$9:$U$186,'SQL 15 '!$D$177+'Table 16 data'!I$4,0)</f>
        <v>84.6</v>
      </c>
      <c r="J34" s="464">
        <f>VLOOKUP($A34,'Table 16 data'!$A$9:$U$186,'SQL 15 '!$D$177+'Table 16 data'!K$4,0)</f>
        <v>82.8</v>
      </c>
      <c r="K34" s="464">
        <f>VLOOKUP($A34,'Table 16 data'!$A$9:$U$186,'SQL 15 '!$D$177+'Table 16 data'!L$4,0)</f>
        <v>66.8</v>
      </c>
    </row>
    <row r="35" spans="1:11" ht="11.25" customHeight="1" x14ac:dyDescent="0.2">
      <c r="A35" s="80" t="s">
        <v>174</v>
      </c>
      <c r="B35" s="144" t="s">
        <v>175</v>
      </c>
      <c r="C35" s="464">
        <f>VLOOKUP($A35,'Table 16 data'!$A$9:$U$186,'SQL 15 '!$D$177+'Table 16 data'!C$4,0)</f>
        <v>54.1</v>
      </c>
      <c r="D35" s="464">
        <f>VLOOKUP($A35,'Table 16 data'!$A$9:$U$186,'SQL 15 '!$D$177+'Table 16 data'!D$4,0)</f>
        <v>58.3</v>
      </c>
      <c r="E35" s="464">
        <f>VLOOKUP($A35,'Table 16 data'!$A$9:$U$186,'SQL 15 '!$D$177+'Table 16 data'!E$4,0)</f>
        <v>66.2</v>
      </c>
      <c r="F35" s="464">
        <f>VLOOKUP($A35,'Table 16 data'!$A$9:$U$186,'SQL 15 '!$D$177+'Table 16 data'!F$4,0)</f>
        <v>73.599999999999994</v>
      </c>
      <c r="G35" s="464">
        <f>VLOOKUP($A35,'Table 16 data'!$A$9:$U$186,'SQL 15 '!$D$177+'Table 16 data'!G$4,0)</f>
        <v>81.8</v>
      </c>
      <c r="H35" s="464">
        <f>VLOOKUP($A35,'Table 16 data'!$A$9:$U$186,'SQL 15 '!$D$177+'Table 16 data'!H$4,0)</f>
        <v>84.3</v>
      </c>
      <c r="I35" s="464">
        <f>VLOOKUP($A35,'Table 16 data'!$A$9:$U$186,'SQL 15 '!$D$177+'Table 16 data'!I$4,0)</f>
        <v>84.7</v>
      </c>
      <c r="J35" s="464">
        <f>VLOOKUP($A35,'Table 16 data'!$A$9:$U$186,'SQL 15 '!$D$177+'Table 16 data'!K$4,0)</f>
        <v>84.4</v>
      </c>
      <c r="K35" s="464">
        <f>VLOOKUP($A35,'Table 16 data'!$A$9:$U$186,'SQL 15 '!$D$177+'Table 16 data'!L$4,0)</f>
        <v>59</v>
      </c>
    </row>
    <row r="36" spans="1:11" ht="11.25" customHeight="1" x14ac:dyDescent="0.2">
      <c r="A36" s="80" t="s">
        <v>176</v>
      </c>
      <c r="B36" s="144" t="s">
        <v>177</v>
      </c>
      <c r="C36" s="464">
        <f>VLOOKUP($A36,'Table 16 data'!$A$9:$U$186,'SQL 15 '!$D$177+'Table 16 data'!C$4,0)</f>
        <v>47.6</v>
      </c>
      <c r="D36" s="464">
        <f>VLOOKUP($A36,'Table 16 data'!$A$9:$U$186,'SQL 15 '!$D$177+'Table 16 data'!D$4,0)</f>
        <v>52.2</v>
      </c>
      <c r="E36" s="464">
        <f>VLOOKUP($A36,'Table 16 data'!$A$9:$U$186,'SQL 15 '!$D$177+'Table 16 data'!E$4,0)</f>
        <v>57</v>
      </c>
      <c r="F36" s="464">
        <f>VLOOKUP($A36,'Table 16 data'!$A$9:$U$186,'SQL 15 '!$D$177+'Table 16 data'!F$4,0)</f>
        <v>62.6</v>
      </c>
      <c r="G36" s="464">
        <f>VLOOKUP($A36,'Table 16 data'!$A$9:$U$186,'SQL 15 '!$D$177+'Table 16 data'!G$4,0)</f>
        <v>72.400000000000006</v>
      </c>
      <c r="H36" s="464">
        <f>VLOOKUP($A36,'Table 16 data'!$A$9:$U$186,'SQL 15 '!$D$177+'Table 16 data'!H$4,0)</f>
        <v>79.7</v>
      </c>
      <c r="I36" s="464">
        <f>VLOOKUP($A36,'Table 16 data'!$A$9:$U$186,'SQL 15 '!$D$177+'Table 16 data'!I$4,0)</f>
        <v>81.3</v>
      </c>
      <c r="J36" s="464">
        <f>VLOOKUP($A36,'Table 16 data'!$A$9:$U$186,'SQL 15 '!$D$177+'Table 16 data'!K$4,0)</f>
        <v>81.3</v>
      </c>
      <c r="K36" s="464">
        <f>VLOOKUP($A36,'Table 16 data'!$A$9:$U$186,'SQL 15 '!$D$177+'Table 16 data'!L$4,0)</f>
        <v>59.6</v>
      </c>
    </row>
    <row r="37" spans="1:11" ht="11.25" customHeight="1" x14ac:dyDescent="0.2">
      <c r="A37" s="80" t="s">
        <v>178</v>
      </c>
      <c r="B37" s="144" t="s">
        <v>179</v>
      </c>
      <c r="C37" s="464">
        <f>VLOOKUP($A37,'Table 16 data'!$A$9:$U$186,'SQL 15 '!$D$177+'Table 16 data'!C$4,0)</f>
        <v>55</v>
      </c>
      <c r="D37" s="464">
        <f>VLOOKUP($A37,'Table 16 data'!$A$9:$U$186,'SQL 15 '!$D$177+'Table 16 data'!D$4,0)</f>
        <v>59.5</v>
      </c>
      <c r="E37" s="464">
        <f>VLOOKUP($A37,'Table 16 data'!$A$9:$U$186,'SQL 15 '!$D$177+'Table 16 data'!E$4,0)</f>
        <v>64.2</v>
      </c>
      <c r="F37" s="464">
        <f>VLOOKUP($A37,'Table 16 data'!$A$9:$U$186,'SQL 15 '!$D$177+'Table 16 data'!F$4,0)</f>
        <v>71.900000000000006</v>
      </c>
      <c r="G37" s="464">
        <f>VLOOKUP($A37,'Table 16 data'!$A$9:$U$186,'SQL 15 '!$D$177+'Table 16 data'!G$4,0)</f>
        <v>79.3</v>
      </c>
      <c r="H37" s="464">
        <f>VLOOKUP($A37,'Table 16 data'!$A$9:$U$186,'SQL 15 '!$D$177+'Table 16 data'!H$4,0)</f>
        <v>84.5</v>
      </c>
      <c r="I37" s="464">
        <f>VLOOKUP($A37,'Table 16 data'!$A$9:$U$186,'SQL 15 '!$D$177+'Table 16 data'!I$4,0)</f>
        <v>85.8</v>
      </c>
      <c r="J37" s="464">
        <f>VLOOKUP($A37,'Table 16 data'!$A$9:$U$186,'SQL 15 '!$D$177+'Table 16 data'!K$4,0)</f>
        <v>84</v>
      </c>
      <c r="K37" s="464">
        <f>VLOOKUP($A37,'Table 16 data'!$A$9:$U$186,'SQL 15 '!$D$177+'Table 16 data'!L$4,0)</f>
        <v>58.3</v>
      </c>
    </row>
    <row r="38" spans="1:11" ht="11.25" customHeight="1" x14ac:dyDescent="0.2">
      <c r="A38" s="80" t="s">
        <v>180</v>
      </c>
      <c r="B38" s="144" t="s">
        <v>181</v>
      </c>
      <c r="C38" s="464">
        <f>VLOOKUP($A38,'Table 16 data'!$A$9:$U$186,'SQL 15 '!$D$177+'Table 16 data'!C$4,0)</f>
        <v>50.3</v>
      </c>
      <c r="D38" s="464">
        <f>VLOOKUP($A38,'Table 16 data'!$A$9:$U$186,'SQL 15 '!$D$177+'Table 16 data'!D$4,0)</f>
        <v>55.9</v>
      </c>
      <c r="E38" s="464">
        <f>VLOOKUP($A38,'Table 16 data'!$A$9:$U$186,'SQL 15 '!$D$177+'Table 16 data'!E$4,0)</f>
        <v>59.3</v>
      </c>
      <c r="F38" s="464">
        <f>VLOOKUP($A38,'Table 16 data'!$A$9:$U$186,'SQL 15 '!$D$177+'Table 16 data'!F$4,0)</f>
        <v>66.099999999999994</v>
      </c>
      <c r="G38" s="464">
        <f>VLOOKUP($A38,'Table 16 data'!$A$9:$U$186,'SQL 15 '!$D$177+'Table 16 data'!G$4,0)</f>
        <v>69.3</v>
      </c>
      <c r="H38" s="464">
        <f>VLOOKUP($A38,'Table 16 data'!$A$9:$U$186,'SQL 15 '!$D$177+'Table 16 data'!H$4,0)</f>
        <v>73.599999999999994</v>
      </c>
      <c r="I38" s="464">
        <f>VLOOKUP($A38,'Table 16 data'!$A$9:$U$186,'SQL 15 '!$D$177+'Table 16 data'!I$4,0)</f>
        <v>79.2</v>
      </c>
      <c r="J38" s="464">
        <f>VLOOKUP($A38,'Table 16 data'!$A$9:$U$186,'SQL 15 '!$D$177+'Table 16 data'!K$4,0)</f>
        <v>81.400000000000006</v>
      </c>
      <c r="K38" s="464">
        <f>VLOOKUP($A38,'Table 16 data'!$A$9:$U$186,'SQL 15 '!$D$177+'Table 16 data'!L$4,0)</f>
        <v>62.9</v>
      </c>
    </row>
    <row r="39" spans="1:11" ht="11.25" customHeight="1" x14ac:dyDescent="0.2">
      <c r="A39" s="80" t="s">
        <v>182</v>
      </c>
      <c r="B39" s="144" t="s">
        <v>183</v>
      </c>
      <c r="C39" s="464">
        <f>VLOOKUP($A39,'Table 16 data'!$A$9:$U$186,'SQL 15 '!$D$177+'Table 16 data'!C$4,0)</f>
        <v>51.4</v>
      </c>
      <c r="D39" s="464">
        <f>VLOOKUP($A39,'Table 16 data'!$A$9:$U$186,'SQL 15 '!$D$177+'Table 16 data'!D$4,0)</f>
        <v>59.8</v>
      </c>
      <c r="E39" s="464">
        <f>VLOOKUP($A39,'Table 16 data'!$A$9:$U$186,'SQL 15 '!$D$177+'Table 16 data'!E$4,0)</f>
        <v>66.900000000000006</v>
      </c>
      <c r="F39" s="464">
        <f>VLOOKUP($A39,'Table 16 data'!$A$9:$U$186,'SQL 15 '!$D$177+'Table 16 data'!F$4,0)</f>
        <v>73.5</v>
      </c>
      <c r="G39" s="464">
        <f>VLOOKUP($A39,'Table 16 data'!$A$9:$U$186,'SQL 15 '!$D$177+'Table 16 data'!G$4,0)</f>
        <v>83.3</v>
      </c>
      <c r="H39" s="464">
        <f>VLOOKUP($A39,'Table 16 data'!$A$9:$U$186,'SQL 15 '!$D$177+'Table 16 data'!H$4,0)</f>
        <v>87.5</v>
      </c>
      <c r="I39" s="464">
        <f>VLOOKUP($A39,'Table 16 data'!$A$9:$U$186,'SQL 15 '!$D$177+'Table 16 data'!I$4,0)</f>
        <v>89</v>
      </c>
      <c r="J39" s="464">
        <f>VLOOKUP($A39,'Table 16 data'!$A$9:$U$186,'SQL 15 '!$D$177+'Table 16 data'!K$4,0)</f>
        <v>85.5</v>
      </c>
      <c r="K39" s="464">
        <f>VLOOKUP($A39,'Table 16 data'!$A$9:$U$186,'SQL 15 '!$D$177+'Table 16 data'!L$4,0)</f>
        <v>54.4</v>
      </c>
    </row>
    <row r="40" spans="1:11" ht="11.25" customHeight="1" x14ac:dyDescent="0.2">
      <c r="A40" s="80" t="s">
        <v>184</v>
      </c>
      <c r="B40" s="144" t="s">
        <v>185</v>
      </c>
      <c r="C40" s="464">
        <f>VLOOKUP($A40,'Table 16 data'!$A$9:$U$186,'SQL 15 '!$D$177+'Table 16 data'!C$4,0)</f>
        <v>61.9</v>
      </c>
      <c r="D40" s="464">
        <f>VLOOKUP($A40,'Table 16 data'!$A$9:$U$186,'SQL 15 '!$D$177+'Table 16 data'!D$4,0)</f>
        <v>64.099999999999994</v>
      </c>
      <c r="E40" s="464">
        <f>VLOOKUP($A40,'Table 16 data'!$A$9:$U$186,'SQL 15 '!$D$177+'Table 16 data'!E$4,0)</f>
        <v>71.2</v>
      </c>
      <c r="F40" s="464">
        <f>VLOOKUP($A40,'Table 16 data'!$A$9:$U$186,'SQL 15 '!$D$177+'Table 16 data'!F$4,0)</f>
        <v>77.400000000000006</v>
      </c>
      <c r="G40" s="464">
        <f>VLOOKUP($A40,'Table 16 data'!$A$9:$U$186,'SQL 15 '!$D$177+'Table 16 data'!G$4,0)</f>
        <v>83</v>
      </c>
      <c r="H40" s="464">
        <f>VLOOKUP($A40,'Table 16 data'!$A$9:$U$186,'SQL 15 '!$D$177+'Table 16 data'!H$4,0)</f>
        <v>87.7</v>
      </c>
      <c r="I40" s="464">
        <f>VLOOKUP($A40,'Table 16 data'!$A$9:$U$186,'SQL 15 '!$D$177+'Table 16 data'!I$4,0)</f>
        <v>86.9</v>
      </c>
      <c r="J40" s="464">
        <f>VLOOKUP($A40,'Table 16 data'!$A$9:$U$186,'SQL 15 '!$D$177+'Table 16 data'!K$4,0)</f>
        <v>87.1</v>
      </c>
      <c r="K40" s="464">
        <f>VLOOKUP($A40,'Table 16 data'!$A$9:$U$186,'SQL 15 '!$D$177+'Table 16 data'!L$4,0)</f>
        <v>68.400000000000006</v>
      </c>
    </row>
    <row r="41" spans="1:11" ht="11.25" customHeight="1" x14ac:dyDescent="0.2">
      <c r="A41" s="81" t="s">
        <v>186</v>
      </c>
      <c r="B41" s="144" t="s">
        <v>187</v>
      </c>
      <c r="C41" s="464">
        <f>VLOOKUP($A41,'Table 16 data'!$A$9:$U$186,'SQL 15 '!$D$177+'Table 16 data'!C$4,0)</f>
        <v>56.6</v>
      </c>
      <c r="D41" s="464">
        <f>VLOOKUP($A41,'Table 16 data'!$A$9:$U$186,'SQL 15 '!$D$177+'Table 16 data'!D$4,0)</f>
        <v>62.3</v>
      </c>
      <c r="E41" s="464">
        <f>VLOOKUP($A41,'Table 16 data'!$A$9:$U$186,'SQL 15 '!$D$177+'Table 16 data'!E$4,0)</f>
        <v>68</v>
      </c>
      <c r="F41" s="464">
        <f>VLOOKUP($A41,'Table 16 data'!$A$9:$U$186,'SQL 15 '!$D$177+'Table 16 data'!F$4,0)</f>
        <v>71.400000000000006</v>
      </c>
      <c r="G41" s="464">
        <f>VLOOKUP($A41,'Table 16 data'!$A$9:$U$186,'SQL 15 '!$D$177+'Table 16 data'!G$4,0)</f>
        <v>80.7</v>
      </c>
      <c r="H41" s="464">
        <f>VLOOKUP($A41,'Table 16 data'!$A$9:$U$186,'SQL 15 '!$D$177+'Table 16 data'!H$4,0)</f>
        <v>82.9</v>
      </c>
      <c r="I41" s="464">
        <f>VLOOKUP($A41,'Table 16 data'!$A$9:$U$186,'SQL 15 '!$D$177+'Table 16 data'!I$4,0)</f>
        <v>85.5</v>
      </c>
      <c r="J41" s="464">
        <f>VLOOKUP($A41,'Table 16 data'!$A$9:$U$186,'SQL 15 '!$D$177+'Table 16 data'!K$4,0)</f>
        <v>86.9</v>
      </c>
      <c r="K41" s="464">
        <f>VLOOKUP($A41,'Table 16 data'!$A$9:$U$186,'SQL 15 '!$D$177+'Table 16 data'!L$4,0)</f>
        <v>65.099999999999994</v>
      </c>
    </row>
    <row r="42" spans="1:11" ht="11.25" customHeight="1" x14ac:dyDescent="0.2">
      <c r="A42" s="80" t="s">
        <v>188</v>
      </c>
      <c r="B42" s="144" t="s">
        <v>189</v>
      </c>
      <c r="C42" s="464">
        <f>VLOOKUP($A42,'Table 16 data'!$A$9:$U$186,'SQL 15 '!$D$177+'Table 16 data'!C$4,0)</f>
        <v>58.7</v>
      </c>
      <c r="D42" s="464">
        <f>VLOOKUP($A42,'Table 16 data'!$A$9:$U$186,'SQL 15 '!$D$177+'Table 16 data'!D$4,0)</f>
        <v>60.1</v>
      </c>
      <c r="E42" s="464">
        <f>VLOOKUP($A42,'Table 16 data'!$A$9:$U$186,'SQL 15 '!$D$177+'Table 16 data'!E$4,0)</f>
        <v>65.7</v>
      </c>
      <c r="F42" s="464">
        <f>VLOOKUP($A42,'Table 16 data'!$A$9:$U$186,'SQL 15 '!$D$177+'Table 16 data'!F$4,0)</f>
        <v>68.599999999999994</v>
      </c>
      <c r="G42" s="464">
        <f>VLOOKUP($A42,'Table 16 data'!$A$9:$U$186,'SQL 15 '!$D$177+'Table 16 data'!G$4,0)</f>
        <v>78.5</v>
      </c>
      <c r="H42" s="464">
        <f>VLOOKUP($A42,'Table 16 data'!$A$9:$U$186,'SQL 15 '!$D$177+'Table 16 data'!H$4,0)</f>
        <v>82.2</v>
      </c>
      <c r="I42" s="464">
        <f>VLOOKUP($A42,'Table 16 data'!$A$9:$U$186,'SQL 15 '!$D$177+'Table 16 data'!I$4,0)</f>
        <v>83.1</v>
      </c>
      <c r="J42" s="464">
        <f>VLOOKUP($A42,'Table 16 data'!$A$9:$U$186,'SQL 15 '!$D$177+'Table 16 data'!K$4,0)</f>
        <v>84.7</v>
      </c>
      <c r="K42" s="464">
        <f>VLOOKUP($A42,'Table 16 data'!$A$9:$U$186,'SQL 15 '!$D$177+'Table 16 data'!L$4,0)</f>
        <v>69.099999999999994</v>
      </c>
    </row>
    <row r="43" spans="1:11" ht="11.25" customHeight="1" x14ac:dyDescent="0.2">
      <c r="A43" s="80" t="s">
        <v>190</v>
      </c>
      <c r="B43" s="144" t="s">
        <v>191</v>
      </c>
      <c r="C43" s="464">
        <f>VLOOKUP($A43,'Table 16 data'!$A$9:$U$186,'SQL 15 '!$D$177+'Table 16 data'!C$4,0)</f>
        <v>50</v>
      </c>
      <c r="D43" s="464">
        <f>VLOOKUP($A43,'Table 16 data'!$A$9:$U$186,'SQL 15 '!$D$177+'Table 16 data'!D$4,0)</f>
        <v>55.4</v>
      </c>
      <c r="E43" s="464">
        <f>VLOOKUP($A43,'Table 16 data'!$A$9:$U$186,'SQL 15 '!$D$177+'Table 16 data'!E$4,0)</f>
        <v>60.6</v>
      </c>
      <c r="F43" s="464">
        <f>VLOOKUP($A43,'Table 16 data'!$A$9:$U$186,'SQL 15 '!$D$177+'Table 16 data'!F$4,0)</f>
        <v>69.3</v>
      </c>
      <c r="G43" s="464">
        <f>VLOOKUP($A43,'Table 16 data'!$A$9:$U$186,'SQL 15 '!$D$177+'Table 16 data'!G$4,0)</f>
        <v>74.400000000000006</v>
      </c>
      <c r="H43" s="464">
        <f>VLOOKUP($A43,'Table 16 data'!$A$9:$U$186,'SQL 15 '!$D$177+'Table 16 data'!H$4,0)</f>
        <v>80.8</v>
      </c>
      <c r="I43" s="464">
        <f>VLOOKUP($A43,'Table 16 data'!$A$9:$U$186,'SQL 15 '!$D$177+'Table 16 data'!I$4,0)</f>
        <v>85.4</v>
      </c>
      <c r="J43" s="464">
        <f>VLOOKUP($A43,'Table 16 data'!$A$9:$U$186,'SQL 15 '!$D$177+'Table 16 data'!K$4,0)</f>
        <v>83.1</v>
      </c>
      <c r="K43" s="464">
        <f>VLOOKUP($A43,'Table 16 data'!$A$9:$U$186,'SQL 15 '!$D$177+'Table 16 data'!L$4,0)</f>
        <v>62.1</v>
      </c>
    </row>
    <row r="44" spans="1:11" ht="11.25" customHeight="1" x14ac:dyDescent="0.2">
      <c r="A44" s="80" t="s">
        <v>192</v>
      </c>
      <c r="B44" s="144" t="s">
        <v>193</v>
      </c>
      <c r="C44" s="464">
        <f>VLOOKUP($A44,'Table 16 data'!$A$9:$U$186,'SQL 15 '!$D$177+'Table 16 data'!C$4,0)</f>
        <v>70.2</v>
      </c>
      <c r="D44" s="464">
        <f>VLOOKUP($A44,'Table 16 data'!$A$9:$U$186,'SQL 15 '!$D$177+'Table 16 data'!D$4,0)</f>
        <v>74.599999999999994</v>
      </c>
      <c r="E44" s="464">
        <f>VLOOKUP($A44,'Table 16 data'!$A$9:$U$186,'SQL 15 '!$D$177+'Table 16 data'!E$4,0)</f>
        <v>79.099999999999994</v>
      </c>
      <c r="F44" s="464">
        <f>VLOOKUP($A44,'Table 16 data'!$A$9:$U$186,'SQL 15 '!$D$177+'Table 16 data'!F$4,0)</f>
        <v>80.3</v>
      </c>
      <c r="G44" s="464">
        <f>VLOOKUP($A44,'Table 16 data'!$A$9:$U$186,'SQL 15 '!$D$177+'Table 16 data'!G$4,0)</f>
        <v>86.9</v>
      </c>
      <c r="H44" s="464">
        <f>VLOOKUP($A44,'Table 16 data'!$A$9:$U$186,'SQL 15 '!$D$177+'Table 16 data'!H$4,0)</f>
        <v>89.3</v>
      </c>
      <c r="I44" s="464">
        <f>VLOOKUP($A44,'Table 16 data'!$A$9:$U$186,'SQL 15 '!$D$177+'Table 16 data'!I$4,0)</f>
        <v>90.4</v>
      </c>
      <c r="J44" s="464">
        <f>VLOOKUP($A44,'Table 16 data'!$A$9:$U$186,'SQL 15 '!$D$177+'Table 16 data'!K$4,0)</f>
        <v>88.5</v>
      </c>
      <c r="K44" s="464">
        <f>VLOOKUP($A44,'Table 16 data'!$A$9:$U$186,'SQL 15 '!$D$177+'Table 16 data'!L$4,0)</f>
        <v>79.2</v>
      </c>
    </row>
    <row r="45" spans="1:11" ht="11.25" customHeight="1" x14ac:dyDescent="0.2">
      <c r="A45" s="79" t="s">
        <v>194</v>
      </c>
      <c r="B45" s="144" t="s">
        <v>195</v>
      </c>
      <c r="C45" s="464">
        <f>VLOOKUP($A45,'Table 16 data'!$A$9:$U$186,'SQL 15 '!$D$177+'Table 16 data'!C$4,0)</f>
        <v>66.400000000000006</v>
      </c>
      <c r="D45" s="464">
        <f>VLOOKUP($A45,'Table 16 data'!$A$9:$U$186,'SQL 15 '!$D$177+'Table 16 data'!D$4,0)</f>
        <v>69.900000000000006</v>
      </c>
      <c r="E45" s="464">
        <f>VLOOKUP($A45,'Table 16 data'!$A$9:$U$186,'SQL 15 '!$D$177+'Table 16 data'!E$4,0)</f>
        <v>71.599999999999994</v>
      </c>
      <c r="F45" s="464">
        <f>VLOOKUP($A45,'Table 16 data'!$A$9:$U$186,'SQL 15 '!$D$177+'Table 16 data'!F$4,0)</f>
        <v>77.400000000000006</v>
      </c>
      <c r="G45" s="464">
        <f>VLOOKUP($A45,'Table 16 data'!$A$9:$U$186,'SQL 15 '!$D$177+'Table 16 data'!G$4,0)</f>
        <v>78.599999999999994</v>
      </c>
      <c r="H45" s="464">
        <f>VLOOKUP($A45,'Table 16 data'!$A$9:$U$186,'SQL 15 '!$D$177+'Table 16 data'!H$4,0)</f>
        <v>83.1</v>
      </c>
      <c r="I45" s="464">
        <f>VLOOKUP($A45,'Table 16 data'!$A$9:$U$186,'SQL 15 '!$D$177+'Table 16 data'!I$4,0)</f>
        <v>84.9</v>
      </c>
      <c r="J45" s="464">
        <f>VLOOKUP($A45,'Table 16 data'!$A$9:$U$186,'SQL 15 '!$D$177+'Table 16 data'!K$4,0)</f>
        <v>83.4</v>
      </c>
      <c r="K45" s="464">
        <f>VLOOKUP($A45,'Table 16 data'!$A$9:$U$186,'SQL 15 '!$D$177+'Table 16 data'!L$4,0)</f>
        <v>65.599999999999994</v>
      </c>
    </row>
    <row r="46" spans="1:11" ht="11.25" customHeight="1" x14ac:dyDescent="0.2">
      <c r="A46" s="80" t="s">
        <v>196</v>
      </c>
      <c r="B46" s="144" t="s">
        <v>197</v>
      </c>
      <c r="C46" s="464">
        <f>VLOOKUP($A46,'Table 16 data'!$A$9:$U$186,'SQL 15 '!$D$177+'Table 16 data'!C$4,0)</f>
        <v>56.9</v>
      </c>
      <c r="D46" s="464">
        <f>VLOOKUP($A46,'Table 16 data'!$A$9:$U$186,'SQL 15 '!$D$177+'Table 16 data'!D$4,0)</f>
        <v>60.8</v>
      </c>
      <c r="E46" s="464">
        <f>VLOOKUP($A46,'Table 16 data'!$A$9:$U$186,'SQL 15 '!$D$177+'Table 16 data'!E$4,0)</f>
        <v>66.5</v>
      </c>
      <c r="F46" s="464">
        <f>VLOOKUP($A46,'Table 16 data'!$A$9:$U$186,'SQL 15 '!$D$177+'Table 16 data'!F$4,0)</f>
        <v>69.8</v>
      </c>
      <c r="G46" s="464">
        <f>VLOOKUP($A46,'Table 16 data'!$A$9:$U$186,'SQL 15 '!$D$177+'Table 16 data'!G$4,0)</f>
        <v>75.8</v>
      </c>
      <c r="H46" s="464">
        <f>VLOOKUP($A46,'Table 16 data'!$A$9:$U$186,'SQL 15 '!$D$177+'Table 16 data'!H$4,0)</f>
        <v>78.2</v>
      </c>
      <c r="I46" s="464">
        <f>VLOOKUP($A46,'Table 16 data'!$A$9:$U$186,'SQL 15 '!$D$177+'Table 16 data'!I$4,0)</f>
        <v>84.2</v>
      </c>
      <c r="J46" s="464">
        <f>VLOOKUP($A46,'Table 16 data'!$A$9:$U$186,'SQL 15 '!$D$177+'Table 16 data'!K$4,0)</f>
        <v>81.7</v>
      </c>
      <c r="K46" s="464">
        <f>VLOOKUP($A46,'Table 16 data'!$A$9:$U$186,'SQL 15 '!$D$177+'Table 16 data'!L$4,0)</f>
        <v>66.599999999999994</v>
      </c>
    </row>
    <row r="47" spans="1:11" s="32" customFormat="1" ht="11.25" customHeight="1" x14ac:dyDescent="0.2">
      <c r="A47" s="81" t="s">
        <v>198</v>
      </c>
      <c r="B47" s="144" t="s">
        <v>199</v>
      </c>
      <c r="C47" s="464">
        <f>VLOOKUP($A47,'Table 16 data'!$A$9:$U$186,'SQL 15 '!$D$177+'Table 16 data'!C$4,0)</f>
        <v>57.7</v>
      </c>
      <c r="D47" s="464">
        <f>VLOOKUP($A47,'Table 16 data'!$A$9:$U$186,'SQL 15 '!$D$177+'Table 16 data'!D$4,0)</f>
        <v>60.9</v>
      </c>
      <c r="E47" s="464">
        <f>VLOOKUP($A47,'Table 16 data'!$A$9:$U$186,'SQL 15 '!$D$177+'Table 16 data'!E$4,0)</f>
        <v>65.8</v>
      </c>
      <c r="F47" s="464">
        <f>VLOOKUP($A47,'Table 16 data'!$A$9:$U$186,'SQL 15 '!$D$177+'Table 16 data'!F$4,0)</f>
        <v>73.3</v>
      </c>
      <c r="G47" s="464">
        <f>VLOOKUP($A47,'Table 16 data'!$A$9:$U$186,'SQL 15 '!$D$177+'Table 16 data'!G$4,0)</f>
        <v>79.900000000000006</v>
      </c>
      <c r="H47" s="464">
        <f>VLOOKUP($A47,'Table 16 data'!$A$9:$U$186,'SQL 15 '!$D$177+'Table 16 data'!H$4,0)</f>
        <v>84.8</v>
      </c>
      <c r="I47" s="464">
        <f>VLOOKUP($A47,'Table 16 data'!$A$9:$U$186,'SQL 15 '!$D$177+'Table 16 data'!I$4,0)</f>
        <v>88</v>
      </c>
      <c r="J47" s="464">
        <f>VLOOKUP($A47,'Table 16 data'!$A$9:$U$186,'SQL 15 '!$D$177+'Table 16 data'!K$4,0)</f>
        <v>86.9</v>
      </c>
      <c r="K47" s="464">
        <f>VLOOKUP($A47,'Table 16 data'!$A$9:$U$186,'SQL 15 '!$D$177+'Table 16 data'!L$4,0)</f>
        <v>68.7</v>
      </c>
    </row>
    <row r="48" spans="1:11" s="100" customFormat="1" ht="11.25" customHeight="1" x14ac:dyDescent="0.2">
      <c r="A48" s="32"/>
      <c r="B48" s="73"/>
      <c r="C48" s="465"/>
      <c r="D48" s="465"/>
      <c r="E48" s="520"/>
      <c r="F48" s="465"/>
      <c r="G48" s="465"/>
      <c r="H48" s="465"/>
      <c r="I48" s="521"/>
      <c r="J48" s="465"/>
      <c r="K48" s="465"/>
    </row>
    <row r="49" spans="1:11" ht="11.25" customHeight="1" x14ac:dyDescent="0.2">
      <c r="A49" s="72" t="s">
        <v>568</v>
      </c>
      <c r="B49" s="72" t="s">
        <v>200</v>
      </c>
      <c r="C49" s="463">
        <f>VLOOKUP($A49,'Table 16 data'!$A$9:$U$186,'SQL 15 '!$D$177+'Table 16 data'!C$4,0)</f>
        <v>54.5</v>
      </c>
      <c r="D49" s="463">
        <f>VLOOKUP($A49,'Table 16 data'!$A$9:$U$186,'SQL 15 '!$D$177+'Table 16 data'!D$4,0)</f>
        <v>57.8</v>
      </c>
      <c r="E49" s="463">
        <f>VLOOKUP($A49,'Table 16 data'!$A$9:$U$186,'SQL 15 '!$D$177+'Table 16 data'!E$4,0)</f>
        <v>62.1</v>
      </c>
      <c r="F49" s="463">
        <f>VLOOKUP($A49,'Table 16 data'!$A$9:$U$186,'SQL 15 '!$D$177+'Table 16 data'!F$4,0)</f>
        <v>69.2</v>
      </c>
      <c r="G49" s="463">
        <f>VLOOKUP($A49,'Table 16 data'!$A$9:$U$186,'SQL 15 '!$D$177+'Table 16 data'!G$4,0)</f>
        <v>76.8</v>
      </c>
      <c r="H49" s="463">
        <f>VLOOKUP($A49,'Table 16 data'!$A$9:$U$186,'SQL 15 '!$D$177+'Table 16 data'!H$4,0)</f>
        <v>81.599999999999994</v>
      </c>
      <c r="I49" s="463">
        <f>VLOOKUP($A49,'Table 16 data'!$A$9:$U$186,'SQL 15 '!$D$177+'Table 16 data'!I$4,0)</f>
        <v>84.1</v>
      </c>
      <c r="J49" s="463">
        <f>VLOOKUP($A49,'Table 16 data'!$A$9:$U$186,'SQL 15 '!$D$177+'Table 16 data'!K$4,0)</f>
        <v>84.7</v>
      </c>
      <c r="K49" s="463">
        <f>VLOOKUP($A49,'Table 16 data'!$A$9:$U$186,'SQL 15 '!$D$177+'Table 16 data'!L$4,0)</f>
        <v>62.2</v>
      </c>
    </row>
    <row r="50" spans="1:11" ht="11.25" customHeight="1" x14ac:dyDescent="0.2">
      <c r="A50" s="80" t="s">
        <v>201</v>
      </c>
      <c r="B50" s="144" t="s">
        <v>202</v>
      </c>
      <c r="C50" s="464">
        <f>VLOOKUP($A50,'Table 16 data'!$A$9:$U$186,'SQL 15 '!$D$177+'Table 16 data'!C$4,0)</f>
        <v>49.5</v>
      </c>
      <c r="D50" s="464">
        <f>VLOOKUP($A50,'Table 16 data'!$A$9:$U$186,'SQL 15 '!$D$177+'Table 16 data'!D$4,0)</f>
        <v>53.9</v>
      </c>
      <c r="E50" s="464">
        <f>VLOOKUP($A50,'Table 16 data'!$A$9:$U$186,'SQL 15 '!$D$177+'Table 16 data'!E$4,0)</f>
        <v>55.8</v>
      </c>
      <c r="F50" s="464">
        <f>VLOOKUP($A50,'Table 16 data'!$A$9:$U$186,'SQL 15 '!$D$177+'Table 16 data'!F$4,0)</f>
        <v>60.6</v>
      </c>
      <c r="G50" s="464">
        <f>VLOOKUP($A50,'Table 16 data'!$A$9:$U$186,'SQL 15 '!$D$177+'Table 16 data'!G$4,0)</f>
        <v>69.900000000000006</v>
      </c>
      <c r="H50" s="464">
        <f>VLOOKUP($A50,'Table 16 data'!$A$9:$U$186,'SQL 15 '!$D$177+'Table 16 data'!H$4,0)</f>
        <v>73.5</v>
      </c>
      <c r="I50" s="464">
        <f>VLOOKUP($A50,'Table 16 data'!$A$9:$U$186,'SQL 15 '!$D$177+'Table 16 data'!I$4,0)</f>
        <v>76.8</v>
      </c>
      <c r="J50" s="464">
        <f>VLOOKUP($A50,'Table 16 data'!$A$9:$U$186,'SQL 15 '!$D$177+'Table 16 data'!K$4,0)</f>
        <v>77.900000000000006</v>
      </c>
      <c r="K50" s="464">
        <f>VLOOKUP($A50,'Table 16 data'!$A$9:$U$186,'SQL 15 '!$D$177+'Table 16 data'!L$4,0)</f>
        <v>54.8</v>
      </c>
    </row>
    <row r="51" spans="1:11" ht="11.25" customHeight="1" x14ac:dyDescent="0.2">
      <c r="A51" s="80" t="s">
        <v>203</v>
      </c>
      <c r="B51" s="144" t="s">
        <v>204</v>
      </c>
      <c r="C51" s="464">
        <f>VLOOKUP($A51,'Table 16 data'!$A$9:$U$186,'SQL 15 '!$D$177+'Table 16 data'!C$4,0)</f>
        <v>50.2</v>
      </c>
      <c r="D51" s="464">
        <f>VLOOKUP($A51,'Table 16 data'!$A$9:$U$186,'SQL 15 '!$D$177+'Table 16 data'!D$4,0)</f>
        <v>52.1</v>
      </c>
      <c r="E51" s="464">
        <f>VLOOKUP($A51,'Table 16 data'!$A$9:$U$186,'SQL 15 '!$D$177+'Table 16 data'!E$4,0)</f>
        <v>56.7</v>
      </c>
      <c r="F51" s="464">
        <f>VLOOKUP($A51,'Table 16 data'!$A$9:$U$186,'SQL 15 '!$D$177+'Table 16 data'!F$4,0)</f>
        <v>63.7</v>
      </c>
      <c r="G51" s="464">
        <f>VLOOKUP($A51,'Table 16 data'!$A$9:$U$186,'SQL 15 '!$D$177+'Table 16 data'!G$4,0)</f>
        <v>72.2</v>
      </c>
      <c r="H51" s="464">
        <f>VLOOKUP($A51,'Table 16 data'!$A$9:$U$186,'SQL 15 '!$D$177+'Table 16 data'!H$4,0)</f>
        <v>79</v>
      </c>
      <c r="I51" s="464">
        <f>VLOOKUP($A51,'Table 16 data'!$A$9:$U$186,'SQL 15 '!$D$177+'Table 16 data'!I$4,0)</f>
        <v>81.7</v>
      </c>
      <c r="J51" s="464">
        <f>VLOOKUP($A51,'Table 16 data'!$A$9:$U$186,'SQL 15 '!$D$177+'Table 16 data'!K$4,0)</f>
        <v>83.4</v>
      </c>
      <c r="K51" s="464">
        <f>VLOOKUP($A51,'Table 16 data'!$A$9:$U$186,'SQL 15 '!$D$177+'Table 16 data'!L$4,0)</f>
        <v>54.4</v>
      </c>
    </row>
    <row r="52" spans="1:11" ht="11.25" customHeight="1" x14ac:dyDescent="0.2">
      <c r="A52" s="80" t="s">
        <v>205</v>
      </c>
      <c r="B52" s="144" t="s">
        <v>206</v>
      </c>
      <c r="C52" s="464">
        <f>VLOOKUP($A52,'Table 16 data'!$A$9:$U$186,'SQL 15 '!$D$177+'Table 16 data'!C$4,0)</f>
        <v>58.1</v>
      </c>
      <c r="D52" s="464">
        <f>VLOOKUP($A52,'Table 16 data'!$A$9:$U$186,'SQL 15 '!$D$177+'Table 16 data'!D$4,0)</f>
        <v>59.3</v>
      </c>
      <c r="E52" s="464">
        <f>VLOOKUP($A52,'Table 16 data'!$A$9:$U$186,'SQL 15 '!$D$177+'Table 16 data'!E$4,0)</f>
        <v>66.5</v>
      </c>
      <c r="F52" s="464">
        <f>VLOOKUP($A52,'Table 16 data'!$A$9:$U$186,'SQL 15 '!$D$177+'Table 16 data'!F$4,0)</f>
        <v>73.599999999999994</v>
      </c>
      <c r="G52" s="464">
        <f>VLOOKUP($A52,'Table 16 data'!$A$9:$U$186,'SQL 15 '!$D$177+'Table 16 data'!G$4,0)</f>
        <v>76.5</v>
      </c>
      <c r="H52" s="464">
        <f>VLOOKUP($A52,'Table 16 data'!$A$9:$U$186,'SQL 15 '!$D$177+'Table 16 data'!H$4,0)</f>
        <v>83</v>
      </c>
      <c r="I52" s="464">
        <f>VLOOKUP($A52,'Table 16 data'!$A$9:$U$186,'SQL 15 '!$D$177+'Table 16 data'!I$4,0)</f>
        <v>87.6</v>
      </c>
      <c r="J52" s="464">
        <f>VLOOKUP($A52,'Table 16 data'!$A$9:$U$186,'SQL 15 '!$D$177+'Table 16 data'!K$4,0)</f>
        <v>90.9</v>
      </c>
      <c r="K52" s="464">
        <f>VLOOKUP($A52,'Table 16 data'!$A$9:$U$186,'SQL 15 '!$D$177+'Table 16 data'!L$4,0)</f>
        <v>70.5</v>
      </c>
    </row>
    <row r="53" spans="1:11" ht="11.25" customHeight="1" x14ac:dyDescent="0.2">
      <c r="A53" s="80" t="s">
        <v>207</v>
      </c>
      <c r="B53" s="144" t="s">
        <v>208</v>
      </c>
      <c r="C53" s="464">
        <f>VLOOKUP($A53,'Table 16 data'!$A$9:$U$186,'SQL 15 '!$D$177+'Table 16 data'!C$4,0)</f>
        <v>51.9</v>
      </c>
      <c r="D53" s="464">
        <f>VLOOKUP($A53,'Table 16 data'!$A$9:$U$186,'SQL 15 '!$D$177+'Table 16 data'!D$4,0)</f>
        <v>57.8</v>
      </c>
      <c r="E53" s="464">
        <f>VLOOKUP($A53,'Table 16 data'!$A$9:$U$186,'SQL 15 '!$D$177+'Table 16 data'!E$4,0)</f>
        <v>63.4</v>
      </c>
      <c r="F53" s="464">
        <f>VLOOKUP($A53,'Table 16 data'!$A$9:$U$186,'SQL 15 '!$D$177+'Table 16 data'!F$4,0)</f>
        <v>72.2</v>
      </c>
      <c r="G53" s="464">
        <f>VLOOKUP($A53,'Table 16 data'!$A$9:$U$186,'SQL 15 '!$D$177+'Table 16 data'!G$4,0)</f>
        <v>82.9</v>
      </c>
      <c r="H53" s="464">
        <f>VLOOKUP($A53,'Table 16 data'!$A$9:$U$186,'SQL 15 '!$D$177+'Table 16 data'!H$4,0)</f>
        <v>88.2</v>
      </c>
      <c r="I53" s="464">
        <f>VLOOKUP($A53,'Table 16 data'!$A$9:$U$186,'SQL 15 '!$D$177+'Table 16 data'!I$4,0)</f>
        <v>88.4</v>
      </c>
      <c r="J53" s="464">
        <f>VLOOKUP($A53,'Table 16 data'!$A$9:$U$186,'SQL 15 '!$D$177+'Table 16 data'!K$4,0)</f>
        <v>86.5</v>
      </c>
      <c r="K53" s="464">
        <f>VLOOKUP($A53,'Table 16 data'!$A$9:$U$186,'SQL 15 '!$D$177+'Table 16 data'!L$4,0)</f>
        <v>57.7</v>
      </c>
    </row>
    <row r="54" spans="1:11" ht="11.25" customHeight="1" x14ac:dyDescent="0.2">
      <c r="A54" s="80" t="s">
        <v>209</v>
      </c>
      <c r="B54" s="144" t="s">
        <v>210</v>
      </c>
      <c r="C54" s="464">
        <f>VLOOKUP($A54,'Table 16 data'!$A$9:$U$186,'SQL 15 '!$D$177+'Table 16 data'!C$4,0)</f>
        <v>62.2</v>
      </c>
      <c r="D54" s="464">
        <f>VLOOKUP($A54,'Table 16 data'!$A$9:$U$186,'SQL 15 '!$D$177+'Table 16 data'!D$4,0)</f>
        <v>64.900000000000006</v>
      </c>
      <c r="E54" s="464">
        <f>VLOOKUP($A54,'Table 16 data'!$A$9:$U$186,'SQL 15 '!$D$177+'Table 16 data'!E$4,0)</f>
        <v>65.900000000000006</v>
      </c>
      <c r="F54" s="464">
        <f>VLOOKUP($A54,'Table 16 data'!$A$9:$U$186,'SQL 15 '!$D$177+'Table 16 data'!F$4,0)</f>
        <v>71.599999999999994</v>
      </c>
      <c r="G54" s="464">
        <f>VLOOKUP($A54,'Table 16 data'!$A$9:$U$186,'SQL 15 '!$D$177+'Table 16 data'!G$4,0)</f>
        <v>77.7</v>
      </c>
      <c r="H54" s="464">
        <f>VLOOKUP($A54,'Table 16 data'!$A$9:$U$186,'SQL 15 '!$D$177+'Table 16 data'!H$4,0)</f>
        <v>80.8</v>
      </c>
      <c r="I54" s="464">
        <f>VLOOKUP($A54,'Table 16 data'!$A$9:$U$186,'SQL 15 '!$D$177+'Table 16 data'!I$4,0)</f>
        <v>83.8</v>
      </c>
      <c r="J54" s="464">
        <f>VLOOKUP($A54,'Table 16 data'!$A$9:$U$186,'SQL 15 '!$D$177+'Table 16 data'!K$4,0)</f>
        <v>83.2</v>
      </c>
      <c r="K54" s="464">
        <f>VLOOKUP($A54,'Table 16 data'!$A$9:$U$186,'SQL 15 '!$D$177+'Table 16 data'!L$4,0)</f>
        <v>66.3</v>
      </c>
    </row>
    <row r="55" spans="1:11" ht="11.25" customHeight="1" x14ac:dyDescent="0.2">
      <c r="A55" s="80" t="s">
        <v>211</v>
      </c>
      <c r="B55" s="144" t="s">
        <v>212</v>
      </c>
      <c r="C55" s="464">
        <f>VLOOKUP($A55,'Table 16 data'!$A$9:$U$186,'SQL 15 '!$D$177+'Table 16 data'!C$4,0)</f>
        <v>52.4</v>
      </c>
      <c r="D55" s="464">
        <f>VLOOKUP($A55,'Table 16 data'!$A$9:$U$186,'SQL 15 '!$D$177+'Table 16 data'!D$4,0)</f>
        <v>52</v>
      </c>
      <c r="E55" s="464">
        <f>VLOOKUP($A55,'Table 16 data'!$A$9:$U$186,'SQL 15 '!$D$177+'Table 16 data'!E$4,0)</f>
        <v>51.2</v>
      </c>
      <c r="F55" s="464">
        <f>VLOOKUP($A55,'Table 16 data'!$A$9:$U$186,'SQL 15 '!$D$177+'Table 16 data'!F$4,0)</f>
        <v>65.400000000000006</v>
      </c>
      <c r="G55" s="464">
        <f>VLOOKUP($A55,'Table 16 data'!$A$9:$U$186,'SQL 15 '!$D$177+'Table 16 data'!G$4,0)</f>
        <v>75.8</v>
      </c>
      <c r="H55" s="464">
        <f>VLOOKUP($A55,'Table 16 data'!$A$9:$U$186,'SQL 15 '!$D$177+'Table 16 data'!H$4,0)</f>
        <v>82.4</v>
      </c>
      <c r="I55" s="464">
        <f>VLOOKUP($A55,'Table 16 data'!$A$9:$U$186,'SQL 15 '!$D$177+'Table 16 data'!I$4,0)</f>
        <v>87.2</v>
      </c>
      <c r="J55" s="464">
        <f>VLOOKUP($A55,'Table 16 data'!$A$9:$U$186,'SQL 15 '!$D$177+'Table 16 data'!K$4,0)</f>
        <v>88</v>
      </c>
      <c r="K55" s="464">
        <f>VLOOKUP($A55,'Table 16 data'!$A$9:$U$186,'SQL 15 '!$D$177+'Table 16 data'!L$4,0)</f>
        <v>51.8</v>
      </c>
    </row>
    <row r="56" spans="1:11" ht="11.25" customHeight="1" x14ac:dyDescent="0.2">
      <c r="A56" s="80" t="s">
        <v>213</v>
      </c>
      <c r="B56" s="144" t="s">
        <v>214</v>
      </c>
      <c r="C56" s="464">
        <f>VLOOKUP($A56,'Table 16 data'!$A$9:$U$186,'SQL 15 '!$D$177+'Table 16 data'!C$4,0)</f>
        <v>53</v>
      </c>
      <c r="D56" s="464">
        <f>VLOOKUP($A56,'Table 16 data'!$A$9:$U$186,'SQL 15 '!$D$177+'Table 16 data'!D$4,0)</f>
        <v>55.5</v>
      </c>
      <c r="E56" s="464">
        <f>VLOOKUP($A56,'Table 16 data'!$A$9:$U$186,'SQL 15 '!$D$177+'Table 16 data'!E$4,0)</f>
        <v>61.5</v>
      </c>
      <c r="F56" s="464">
        <f>VLOOKUP($A56,'Table 16 data'!$A$9:$U$186,'SQL 15 '!$D$177+'Table 16 data'!F$4,0)</f>
        <v>65</v>
      </c>
      <c r="G56" s="464">
        <f>VLOOKUP($A56,'Table 16 data'!$A$9:$U$186,'SQL 15 '!$D$177+'Table 16 data'!G$4,0)</f>
        <v>72.900000000000006</v>
      </c>
      <c r="H56" s="464">
        <f>VLOOKUP($A56,'Table 16 data'!$A$9:$U$186,'SQL 15 '!$D$177+'Table 16 data'!H$4,0)</f>
        <v>80.7</v>
      </c>
      <c r="I56" s="464">
        <f>VLOOKUP($A56,'Table 16 data'!$A$9:$U$186,'SQL 15 '!$D$177+'Table 16 data'!I$4,0)</f>
        <v>82.6</v>
      </c>
      <c r="J56" s="464">
        <f>VLOOKUP($A56,'Table 16 data'!$A$9:$U$186,'SQL 15 '!$D$177+'Table 16 data'!K$4,0)</f>
        <v>84.5</v>
      </c>
      <c r="K56" s="464">
        <f>VLOOKUP($A56,'Table 16 data'!$A$9:$U$186,'SQL 15 '!$D$177+'Table 16 data'!L$4,0)</f>
        <v>65.3</v>
      </c>
    </row>
    <row r="57" spans="1:11" ht="11.25" customHeight="1" x14ac:dyDescent="0.2">
      <c r="A57" s="80" t="s">
        <v>215</v>
      </c>
      <c r="B57" s="144" t="s">
        <v>216</v>
      </c>
      <c r="C57" s="464">
        <f>VLOOKUP($A57,'Table 16 data'!$A$9:$U$186,'SQL 15 '!$D$177+'Table 16 data'!C$4,0)</f>
        <v>52.2</v>
      </c>
      <c r="D57" s="464">
        <f>VLOOKUP($A57,'Table 16 data'!$A$9:$U$186,'SQL 15 '!$D$177+'Table 16 data'!D$4,0)</f>
        <v>55.9</v>
      </c>
      <c r="E57" s="464">
        <f>VLOOKUP($A57,'Table 16 data'!$A$9:$U$186,'SQL 15 '!$D$177+'Table 16 data'!E$4,0)</f>
        <v>62.5</v>
      </c>
      <c r="F57" s="464">
        <f>VLOOKUP($A57,'Table 16 data'!$A$9:$U$186,'SQL 15 '!$D$177+'Table 16 data'!F$4,0)</f>
        <v>67.5</v>
      </c>
      <c r="G57" s="464">
        <f>VLOOKUP($A57,'Table 16 data'!$A$9:$U$186,'SQL 15 '!$D$177+'Table 16 data'!G$4,0)</f>
        <v>76.5</v>
      </c>
      <c r="H57" s="464">
        <f>VLOOKUP($A57,'Table 16 data'!$A$9:$U$186,'SQL 15 '!$D$177+'Table 16 data'!H$4,0)</f>
        <v>81.599999999999994</v>
      </c>
      <c r="I57" s="464">
        <f>VLOOKUP($A57,'Table 16 data'!$A$9:$U$186,'SQL 15 '!$D$177+'Table 16 data'!I$4,0)</f>
        <v>84.1</v>
      </c>
      <c r="J57" s="464">
        <f>VLOOKUP($A57,'Table 16 data'!$A$9:$U$186,'SQL 15 '!$D$177+'Table 16 data'!K$4,0)</f>
        <v>86.1</v>
      </c>
      <c r="K57" s="464">
        <f>VLOOKUP($A57,'Table 16 data'!$A$9:$U$186,'SQL 15 '!$D$177+'Table 16 data'!L$4,0)</f>
        <v>59.9</v>
      </c>
    </row>
    <row r="58" spans="1:11" ht="11.25" customHeight="1" x14ac:dyDescent="0.2">
      <c r="A58" s="80" t="s">
        <v>217</v>
      </c>
      <c r="B58" s="144" t="s">
        <v>218</v>
      </c>
      <c r="C58" s="464">
        <f>VLOOKUP($A58,'Table 16 data'!$A$9:$U$186,'SQL 15 '!$D$177+'Table 16 data'!C$4,0)</f>
        <v>48.2</v>
      </c>
      <c r="D58" s="464">
        <f>VLOOKUP($A58,'Table 16 data'!$A$9:$U$186,'SQL 15 '!$D$177+'Table 16 data'!D$4,0)</f>
        <v>52</v>
      </c>
      <c r="E58" s="464">
        <f>VLOOKUP($A58,'Table 16 data'!$A$9:$U$186,'SQL 15 '!$D$177+'Table 16 data'!E$4,0)</f>
        <v>58.6</v>
      </c>
      <c r="F58" s="464">
        <f>VLOOKUP($A58,'Table 16 data'!$A$9:$U$186,'SQL 15 '!$D$177+'Table 16 data'!F$4,0)</f>
        <v>71.3</v>
      </c>
      <c r="G58" s="464">
        <f>VLOOKUP($A58,'Table 16 data'!$A$9:$U$186,'SQL 15 '!$D$177+'Table 16 data'!G$4,0)</f>
        <v>79</v>
      </c>
      <c r="H58" s="464">
        <f>VLOOKUP($A58,'Table 16 data'!$A$9:$U$186,'SQL 15 '!$D$177+'Table 16 data'!H$4,0)</f>
        <v>82.6</v>
      </c>
      <c r="I58" s="464">
        <f>VLOOKUP($A58,'Table 16 data'!$A$9:$U$186,'SQL 15 '!$D$177+'Table 16 data'!I$4,0)</f>
        <v>85.7</v>
      </c>
      <c r="J58" s="464">
        <f>VLOOKUP($A58,'Table 16 data'!$A$9:$U$186,'SQL 15 '!$D$177+'Table 16 data'!K$4,0)</f>
        <v>87.1</v>
      </c>
      <c r="K58" s="464">
        <f>VLOOKUP($A58,'Table 16 data'!$A$9:$U$186,'SQL 15 '!$D$177+'Table 16 data'!L$4,0)</f>
        <v>61.2</v>
      </c>
    </row>
    <row r="59" spans="1:11" ht="11.25" customHeight="1" x14ac:dyDescent="0.2">
      <c r="A59" s="80" t="s">
        <v>219</v>
      </c>
      <c r="B59" s="144" t="s">
        <v>220</v>
      </c>
      <c r="C59" s="464">
        <f>VLOOKUP($A59,'Table 16 data'!$A$9:$U$186,'SQL 15 '!$D$177+'Table 16 data'!C$4,0)</f>
        <v>54.1</v>
      </c>
      <c r="D59" s="464">
        <f>VLOOKUP($A59,'Table 16 data'!$A$9:$U$186,'SQL 15 '!$D$177+'Table 16 data'!D$4,0)</f>
        <v>60.2</v>
      </c>
      <c r="E59" s="464">
        <f>VLOOKUP($A59,'Table 16 data'!$A$9:$U$186,'SQL 15 '!$D$177+'Table 16 data'!E$4,0)</f>
        <v>61.4</v>
      </c>
      <c r="F59" s="464">
        <f>VLOOKUP($A59,'Table 16 data'!$A$9:$U$186,'SQL 15 '!$D$177+'Table 16 data'!F$4,0)</f>
        <v>72.5</v>
      </c>
      <c r="G59" s="464">
        <f>VLOOKUP($A59,'Table 16 data'!$A$9:$U$186,'SQL 15 '!$D$177+'Table 16 data'!G$4,0)</f>
        <v>82.6</v>
      </c>
      <c r="H59" s="464">
        <f>VLOOKUP($A59,'Table 16 data'!$A$9:$U$186,'SQL 15 '!$D$177+'Table 16 data'!H$4,0)</f>
        <v>86.6</v>
      </c>
      <c r="I59" s="464">
        <f>VLOOKUP($A59,'Table 16 data'!$A$9:$U$186,'SQL 15 '!$D$177+'Table 16 data'!I$4,0)</f>
        <v>90.4</v>
      </c>
      <c r="J59" s="464">
        <f>VLOOKUP($A59,'Table 16 data'!$A$9:$U$186,'SQL 15 '!$D$177+'Table 16 data'!K$4,0)</f>
        <v>89.4</v>
      </c>
      <c r="K59" s="464">
        <f>VLOOKUP($A59,'Table 16 data'!$A$9:$U$186,'SQL 15 '!$D$177+'Table 16 data'!L$4,0)</f>
        <v>60.9</v>
      </c>
    </row>
    <row r="60" spans="1:11" ht="11.25" customHeight="1" x14ac:dyDescent="0.2">
      <c r="A60" s="81" t="s">
        <v>221</v>
      </c>
      <c r="B60" s="144" t="s">
        <v>222</v>
      </c>
      <c r="C60" s="464">
        <f>VLOOKUP($A60,'Table 16 data'!$A$9:$U$186,'SQL 15 '!$D$177+'Table 16 data'!C$4,0)</f>
        <v>64.2</v>
      </c>
      <c r="D60" s="464">
        <f>VLOOKUP($A60,'Table 16 data'!$A$9:$U$186,'SQL 15 '!$D$177+'Table 16 data'!D$4,0)</f>
        <v>66.099999999999994</v>
      </c>
      <c r="E60" s="464">
        <f>VLOOKUP($A60,'Table 16 data'!$A$9:$U$186,'SQL 15 '!$D$177+'Table 16 data'!E$4,0)</f>
        <v>69.900000000000006</v>
      </c>
      <c r="F60" s="464">
        <f>VLOOKUP($A60,'Table 16 data'!$A$9:$U$186,'SQL 15 '!$D$177+'Table 16 data'!F$4,0)</f>
        <v>77.2</v>
      </c>
      <c r="G60" s="464">
        <f>VLOOKUP($A60,'Table 16 data'!$A$9:$U$186,'SQL 15 '!$D$177+'Table 16 data'!G$4,0)</f>
        <v>81.599999999999994</v>
      </c>
      <c r="H60" s="464">
        <f>VLOOKUP($A60,'Table 16 data'!$A$9:$U$186,'SQL 15 '!$D$177+'Table 16 data'!H$4,0)</f>
        <v>83.8</v>
      </c>
      <c r="I60" s="464">
        <f>VLOOKUP($A60,'Table 16 data'!$A$9:$U$186,'SQL 15 '!$D$177+'Table 16 data'!I$4,0)</f>
        <v>85.7</v>
      </c>
      <c r="J60" s="464">
        <f>VLOOKUP($A60,'Table 16 data'!$A$9:$U$186,'SQL 15 '!$D$177+'Table 16 data'!K$4,0)</f>
        <v>84.4</v>
      </c>
      <c r="K60" s="464">
        <f>VLOOKUP($A60,'Table 16 data'!$A$9:$U$186,'SQL 15 '!$D$177+'Table 16 data'!L$4,0)</f>
        <v>69.099999999999994</v>
      </c>
    </row>
    <row r="61" spans="1:11" ht="11.25" customHeight="1" x14ac:dyDescent="0.2">
      <c r="A61" s="80" t="s">
        <v>223</v>
      </c>
      <c r="B61" s="144" t="s">
        <v>224</v>
      </c>
      <c r="C61" s="464">
        <f>VLOOKUP($A61,'Table 16 data'!$A$9:$U$186,'SQL 15 '!$D$177+'Table 16 data'!C$4,0)</f>
        <v>52.2</v>
      </c>
      <c r="D61" s="464">
        <f>VLOOKUP($A61,'Table 16 data'!$A$9:$U$186,'SQL 15 '!$D$177+'Table 16 data'!D$4,0)</f>
        <v>54.6</v>
      </c>
      <c r="E61" s="464">
        <f>VLOOKUP($A61,'Table 16 data'!$A$9:$U$186,'SQL 15 '!$D$177+'Table 16 data'!E$4,0)</f>
        <v>58.5</v>
      </c>
      <c r="F61" s="464">
        <f>VLOOKUP($A61,'Table 16 data'!$A$9:$U$186,'SQL 15 '!$D$177+'Table 16 data'!F$4,0)</f>
        <v>66.900000000000006</v>
      </c>
      <c r="G61" s="464">
        <f>VLOOKUP($A61,'Table 16 data'!$A$9:$U$186,'SQL 15 '!$D$177+'Table 16 data'!G$4,0)</f>
        <v>73.3</v>
      </c>
      <c r="H61" s="464">
        <f>VLOOKUP($A61,'Table 16 data'!$A$9:$U$186,'SQL 15 '!$D$177+'Table 16 data'!H$4,0)</f>
        <v>81.8</v>
      </c>
      <c r="I61" s="464">
        <f>VLOOKUP($A61,'Table 16 data'!$A$9:$U$186,'SQL 15 '!$D$177+'Table 16 data'!I$4,0)</f>
        <v>83.9</v>
      </c>
      <c r="J61" s="464">
        <f>VLOOKUP($A61,'Table 16 data'!$A$9:$U$186,'SQL 15 '!$D$177+'Table 16 data'!K$4,0)</f>
        <v>84.8</v>
      </c>
      <c r="K61" s="464">
        <f>VLOOKUP($A61,'Table 16 data'!$A$9:$U$186,'SQL 15 '!$D$177+'Table 16 data'!L$4,0)</f>
        <v>64.400000000000006</v>
      </c>
    </row>
    <row r="62" spans="1:11" ht="11.25" customHeight="1" x14ac:dyDescent="0.2">
      <c r="A62" s="80" t="s">
        <v>225</v>
      </c>
      <c r="B62" s="144" t="s">
        <v>226</v>
      </c>
      <c r="C62" s="464">
        <f>VLOOKUP($A62,'Table 16 data'!$A$9:$U$186,'SQL 15 '!$D$177+'Table 16 data'!C$4,0)</f>
        <v>48.5</v>
      </c>
      <c r="D62" s="464">
        <f>VLOOKUP($A62,'Table 16 data'!$A$9:$U$186,'SQL 15 '!$D$177+'Table 16 data'!D$4,0)</f>
        <v>52.5</v>
      </c>
      <c r="E62" s="464">
        <f>VLOOKUP($A62,'Table 16 data'!$A$9:$U$186,'SQL 15 '!$D$177+'Table 16 data'!E$4,0)</f>
        <v>57.4</v>
      </c>
      <c r="F62" s="464">
        <f>VLOOKUP($A62,'Table 16 data'!$A$9:$U$186,'SQL 15 '!$D$177+'Table 16 data'!F$4,0)</f>
        <v>65.2</v>
      </c>
      <c r="G62" s="464">
        <f>VLOOKUP($A62,'Table 16 data'!$A$9:$U$186,'SQL 15 '!$D$177+'Table 16 data'!G$4,0)</f>
        <v>71.5</v>
      </c>
      <c r="H62" s="464">
        <f>VLOOKUP($A62,'Table 16 data'!$A$9:$U$186,'SQL 15 '!$D$177+'Table 16 data'!H$4,0)</f>
        <v>74.5</v>
      </c>
      <c r="I62" s="464">
        <f>VLOOKUP($A62,'Table 16 data'!$A$9:$U$186,'SQL 15 '!$D$177+'Table 16 data'!I$4,0)</f>
        <v>76.900000000000006</v>
      </c>
      <c r="J62" s="464">
        <f>VLOOKUP($A62,'Table 16 data'!$A$9:$U$186,'SQL 15 '!$D$177+'Table 16 data'!K$4,0)</f>
        <v>76.3</v>
      </c>
      <c r="K62" s="464">
        <f>VLOOKUP($A62,'Table 16 data'!$A$9:$U$186,'SQL 15 '!$D$177+'Table 16 data'!L$4,0)</f>
        <v>61.1</v>
      </c>
    </row>
    <row r="63" spans="1:11" ht="11.25" customHeight="1" x14ac:dyDescent="0.2">
      <c r="A63" s="80" t="s">
        <v>227</v>
      </c>
      <c r="B63" s="144" t="s">
        <v>228</v>
      </c>
      <c r="C63" s="464">
        <f>VLOOKUP($A63,'Table 16 data'!$A$9:$U$186,'SQL 15 '!$D$177+'Table 16 data'!C$4,0)</f>
        <v>57.8</v>
      </c>
      <c r="D63" s="464">
        <f>VLOOKUP($A63,'Table 16 data'!$A$9:$U$186,'SQL 15 '!$D$177+'Table 16 data'!D$4,0)</f>
        <v>65.5</v>
      </c>
      <c r="E63" s="464">
        <f>VLOOKUP($A63,'Table 16 data'!$A$9:$U$186,'SQL 15 '!$D$177+'Table 16 data'!E$4,0)</f>
        <v>70.7</v>
      </c>
      <c r="F63" s="464">
        <f>VLOOKUP($A63,'Table 16 data'!$A$9:$U$186,'SQL 15 '!$D$177+'Table 16 data'!F$4,0)</f>
        <v>75.5</v>
      </c>
      <c r="G63" s="464">
        <f>VLOOKUP($A63,'Table 16 data'!$A$9:$U$186,'SQL 15 '!$D$177+'Table 16 data'!G$4,0)</f>
        <v>83.8</v>
      </c>
      <c r="H63" s="464">
        <f>VLOOKUP($A63,'Table 16 data'!$A$9:$U$186,'SQL 15 '!$D$177+'Table 16 data'!H$4,0)</f>
        <v>86.1</v>
      </c>
      <c r="I63" s="464">
        <f>VLOOKUP($A63,'Table 16 data'!$A$9:$U$186,'SQL 15 '!$D$177+'Table 16 data'!I$4,0)</f>
        <v>87.8</v>
      </c>
      <c r="J63" s="464">
        <f>VLOOKUP($A63,'Table 16 data'!$A$9:$U$186,'SQL 15 '!$D$177+'Table 16 data'!K$4,0)</f>
        <v>89</v>
      </c>
      <c r="K63" s="464">
        <f>VLOOKUP($A63,'Table 16 data'!$A$9:$U$186,'SQL 15 '!$D$177+'Table 16 data'!L$4,0)</f>
        <v>64.7</v>
      </c>
    </row>
    <row r="64" spans="1:11" s="32" customFormat="1" ht="11.25" customHeight="1" x14ac:dyDescent="0.2">
      <c r="A64" s="80" t="s">
        <v>229</v>
      </c>
      <c r="B64" s="144" t="s">
        <v>230</v>
      </c>
      <c r="C64" s="464">
        <f>VLOOKUP($A64,'Table 16 data'!$A$9:$U$186,'SQL 15 '!$D$177+'Table 16 data'!C$4,0)</f>
        <v>62.1</v>
      </c>
      <c r="D64" s="464">
        <f>VLOOKUP($A64,'Table 16 data'!$A$9:$U$186,'SQL 15 '!$D$177+'Table 16 data'!D$4,0)</f>
        <v>67.5</v>
      </c>
      <c r="E64" s="464">
        <f>VLOOKUP($A64,'Table 16 data'!$A$9:$U$186,'SQL 15 '!$D$177+'Table 16 data'!E$4,0)</f>
        <v>68.5</v>
      </c>
      <c r="F64" s="464">
        <f>VLOOKUP($A64,'Table 16 data'!$A$9:$U$186,'SQL 15 '!$D$177+'Table 16 data'!F$4,0)</f>
        <v>73.099999999999994</v>
      </c>
      <c r="G64" s="464">
        <f>VLOOKUP($A64,'Table 16 data'!$A$9:$U$186,'SQL 15 '!$D$177+'Table 16 data'!G$4,0)</f>
        <v>80.7</v>
      </c>
      <c r="H64" s="464">
        <f>VLOOKUP($A64,'Table 16 data'!$A$9:$U$186,'SQL 15 '!$D$177+'Table 16 data'!H$4,0)</f>
        <v>84.3</v>
      </c>
      <c r="I64" s="464">
        <f>VLOOKUP($A64,'Table 16 data'!$A$9:$U$186,'SQL 15 '!$D$177+'Table 16 data'!I$4,0)</f>
        <v>88.1</v>
      </c>
      <c r="J64" s="464">
        <f>VLOOKUP($A64,'Table 16 data'!$A$9:$U$186,'SQL 15 '!$D$177+'Table 16 data'!K$4,0)</f>
        <v>87.4</v>
      </c>
      <c r="K64" s="464">
        <f>VLOOKUP($A64,'Table 16 data'!$A$9:$U$186,'SQL 15 '!$D$177+'Table 16 data'!L$4,0)</f>
        <v>72.7</v>
      </c>
    </row>
    <row r="65" spans="1:11" s="100" customFormat="1" ht="11.25" customHeight="1" x14ac:dyDescent="0.2">
      <c r="A65" s="32"/>
      <c r="B65" s="73"/>
      <c r="C65" s="465"/>
      <c r="D65" s="465"/>
      <c r="E65" s="520"/>
      <c r="F65" s="465"/>
      <c r="G65" s="465"/>
      <c r="H65" s="465"/>
      <c r="I65" s="521"/>
      <c r="J65" s="465"/>
      <c r="K65" s="465"/>
    </row>
    <row r="66" spans="1:11" ht="11.25" customHeight="1" x14ac:dyDescent="0.2">
      <c r="A66" s="72" t="s">
        <v>569</v>
      </c>
      <c r="B66" s="72" t="s">
        <v>231</v>
      </c>
      <c r="C66" s="463">
        <f>VLOOKUP($A66,'Table 16 data'!$A$9:$U$186,'SQL 15 '!$D$177+'Table 16 data'!C$4,0)</f>
        <v>55.4</v>
      </c>
      <c r="D66" s="463">
        <f>VLOOKUP($A66,'Table 16 data'!$A$9:$U$186,'SQL 15 '!$D$177+'Table 16 data'!D$4,0)</f>
        <v>57.9</v>
      </c>
      <c r="E66" s="463">
        <f>VLOOKUP($A66,'Table 16 data'!$A$9:$U$186,'SQL 15 '!$D$177+'Table 16 data'!E$4,0)</f>
        <v>63.1</v>
      </c>
      <c r="F66" s="463">
        <f>VLOOKUP($A66,'Table 16 data'!$A$9:$U$186,'SQL 15 '!$D$177+'Table 16 data'!F$4,0)</f>
        <v>68.900000000000006</v>
      </c>
      <c r="G66" s="463">
        <f>VLOOKUP($A66,'Table 16 data'!$A$9:$U$186,'SQL 15 '!$D$177+'Table 16 data'!G$4,0)</f>
        <v>75.3</v>
      </c>
      <c r="H66" s="463">
        <f>VLOOKUP($A66,'Table 16 data'!$A$9:$U$186,'SQL 15 '!$D$177+'Table 16 data'!H$4,0)</f>
        <v>80.099999999999994</v>
      </c>
      <c r="I66" s="463">
        <f>VLOOKUP($A66,'Table 16 data'!$A$9:$U$186,'SQL 15 '!$D$177+'Table 16 data'!I$4,0)</f>
        <v>82.8</v>
      </c>
      <c r="J66" s="463">
        <f>VLOOKUP($A66,'Table 16 data'!$A$9:$U$186,'SQL 15 '!$D$177+'Table 16 data'!K$4,0)</f>
        <v>82.8</v>
      </c>
      <c r="K66" s="463">
        <f>VLOOKUP($A66,'Table 16 data'!$A$9:$U$186,'SQL 15 '!$D$177+'Table 16 data'!L$4,0)</f>
        <v>62.6</v>
      </c>
    </row>
    <row r="67" spans="1:11" ht="11.25" customHeight="1" x14ac:dyDescent="0.2">
      <c r="A67" s="81" t="s">
        <v>232</v>
      </c>
      <c r="B67" s="144" t="s">
        <v>233</v>
      </c>
      <c r="C67" s="464">
        <f>VLOOKUP($A67,'Table 16 data'!$A$9:$U$186,'SQL 15 '!$D$177+'Table 16 data'!C$4,0)</f>
        <v>55.6</v>
      </c>
      <c r="D67" s="464">
        <f>VLOOKUP($A67,'Table 16 data'!$A$9:$U$186,'SQL 15 '!$D$177+'Table 16 data'!D$4,0)</f>
        <v>54.6</v>
      </c>
      <c r="E67" s="464">
        <f>VLOOKUP($A67,'Table 16 data'!$A$9:$U$186,'SQL 15 '!$D$177+'Table 16 data'!E$4,0)</f>
        <v>63.7</v>
      </c>
      <c r="F67" s="464">
        <f>VLOOKUP($A67,'Table 16 data'!$A$9:$U$186,'SQL 15 '!$D$177+'Table 16 data'!F$4,0)</f>
        <v>66.599999999999994</v>
      </c>
      <c r="G67" s="464">
        <f>VLOOKUP($A67,'Table 16 data'!$A$9:$U$186,'SQL 15 '!$D$177+'Table 16 data'!G$4,0)</f>
        <v>77.3</v>
      </c>
      <c r="H67" s="464">
        <f>VLOOKUP($A67,'Table 16 data'!$A$9:$U$186,'SQL 15 '!$D$177+'Table 16 data'!H$4,0)</f>
        <v>81.599999999999994</v>
      </c>
      <c r="I67" s="464">
        <f>VLOOKUP($A67,'Table 16 data'!$A$9:$U$186,'SQL 15 '!$D$177+'Table 16 data'!I$4,0)</f>
        <v>84.7</v>
      </c>
      <c r="J67" s="464">
        <f>VLOOKUP($A67,'Table 16 data'!$A$9:$U$186,'SQL 15 '!$D$177+'Table 16 data'!K$4,0)</f>
        <v>81.8</v>
      </c>
      <c r="K67" s="464">
        <f>VLOOKUP($A67,'Table 16 data'!$A$9:$U$186,'SQL 15 '!$D$177+'Table 16 data'!L$4,0)</f>
        <v>58.5</v>
      </c>
    </row>
    <row r="68" spans="1:11" ht="11.25" customHeight="1" x14ac:dyDescent="0.2">
      <c r="A68" s="81" t="s">
        <v>234</v>
      </c>
      <c r="B68" s="144" t="s">
        <v>235</v>
      </c>
      <c r="C68" s="464">
        <f>VLOOKUP($A68,'Table 16 data'!$A$9:$U$186,'SQL 15 '!$D$177+'Table 16 data'!C$4,0)</f>
        <v>57.1</v>
      </c>
      <c r="D68" s="464">
        <f>VLOOKUP($A68,'Table 16 data'!$A$9:$U$186,'SQL 15 '!$D$177+'Table 16 data'!D$4,0)</f>
        <v>58.6</v>
      </c>
      <c r="E68" s="464">
        <f>VLOOKUP($A68,'Table 16 data'!$A$9:$U$186,'SQL 15 '!$D$177+'Table 16 data'!E$4,0)</f>
        <v>63.1</v>
      </c>
      <c r="F68" s="464">
        <f>VLOOKUP($A68,'Table 16 data'!$A$9:$U$186,'SQL 15 '!$D$177+'Table 16 data'!F$4,0)</f>
        <v>67.900000000000006</v>
      </c>
      <c r="G68" s="464">
        <f>VLOOKUP($A68,'Table 16 data'!$A$9:$U$186,'SQL 15 '!$D$177+'Table 16 data'!G$4,0)</f>
        <v>73.7</v>
      </c>
      <c r="H68" s="464">
        <f>VLOOKUP($A68,'Table 16 data'!$A$9:$U$186,'SQL 15 '!$D$177+'Table 16 data'!H$4,0)</f>
        <v>79</v>
      </c>
      <c r="I68" s="464">
        <f>VLOOKUP($A68,'Table 16 data'!$A$9:$U$186,'SQL 15 '!$D$177+'Table 16 data'!I$4,0)</f>
        <v>80.7</v>
      </c>
      <c r="J68" s="464">
        <f>VLOOKUP($A68,'Table 16 data'!$A$9:$U$186,'SQL 15 '!$D$177+'Table 16 data'!K$4,0)</f>
        <v>81.599999999999994</v>
      </c>
      <c r="K68" s="464">
        <f>VLOOKUP($A68,'Table 16 data'!$A$9:$U$186,'SQL 15 '!$D$177+'Table 16 data'!L$4,0)</f>
        <v>62.6</v>
      </c>
    </row>
    <row r="69" spans="1:11" ht="11.25" customHeight="1" x14ac:dyDescent="0.2">
      <c r="A69" s="81" t="s">
        <v>236</v>
      </c>
      <c r="B69" s="144" t="s">
        <v>237</v>
      </c>
      <c r="C69" s="464">
        <f>VLOOKUP($A69,'Table 16 data'!$A$9:$U$186,'SQL 15 '!$D$177+'Table 16 data'!C$4,0)</f>
        <v>47.6</v>
      </c>
      <c r="D69" s="464">
        <f>VLOOKUP($A69,'Table 16 data'!$A$9:$U$186,'SQL 15 '!$D$177+'Table 16 data'!D$4,0)</f>
        <v>51.7</v>
      </c>
      <c r="E69" s="464">
        <f>VLOOKUP($A69,'Table 16 data'!$A$9:$U$186,'SQL 15 '!$D$177+'Table 16 data'!E$4,0)</f>
        <v>55.5</v>
      </c>
      <c r="F69" s="464">
        <f>VLOOKUP($A69,'Table 16 data'!$A$9:$U$186,'SQL 15 '!$D$177+'Table 16 data'!F$4,0)</f>
        <v>64.5</v>
      </c>
      <c r="G69" s="464">
        <f>VLOOKUP($A69,'Table 16 data'!$A$9:$U$186,'SQL 15 '!$D$177+'Table 16 data'!G$4,0)</f>
        <v>72.599999999999994</v>
      </c>
      <c r="H69" s="464">
        <f>VLOOKUP($A69,'Table 16 data'!$A$9:$U$186,'SQL 15 '!$D$177+'Table 16 data'!H$4,0)</f>
        <v>77.400000000000006</v>
      </c>
      <c r="I69" s="464">
        <f>VLOOKUP($A69,'Table 16 data'!$A$9:$U$186,'SQL 15 '!$D$177+'Table 16 data'!I$4,0)</f>
        <v>78.8</v>
      </c>
      <c r="J69" s="464">
        <f>VLOOKUP($A69,'Table 16 data'!$A$9:$U$186,'SQL 15 '!$D$177+'Table 16 data'!K$4,0)</f>
        <v>79.599999999999994</v>
      </c>
      <c r="K69" s="464">
        <f>VLOOKUP($A69,'Table 16 data'!$A$9:$U$186,'SQL 15 '!$D$177+'Table 16 data'!L$4,0)</f>
        <v>61.4</v>
      </c>
    </row>
    <row r="70" spans="1:11" ht="11.25" customHeight="1" x14ac:dyDescent="0.2">
      <c r="A70" s="81" t="s">
        <v>238</v>
      </c>
      <c r="B70" s="144" t="s">
        <v>239</v>
      </c>
      <c r="C70" s="464">
        <f>VLOOKUP($A70,'Table 16 data'!$A$9:$U$186,'SQL 15 '!$D$177+'Table 16 data'!C$4,0)</f>
        <v>58.4</v>
      </c>
      <c r="D70" s="464">
        <f>VLOOKUP($A70,'Table 16 data'!$A$9:$U$186,'SQL 15 '!$D$177+'Table 16 data'!D$4,0)</f>
        <v>60.8</v>
      </c>
      <c r="E70" s="464">
        <f>VLOOKUP($A70,'Table 16 data'!$A$9:$U$186,'SQL 15 '!$D$177+'Table 16 data'!E$4,0)</f>
        <v>64.7</v>
      </c>
      <c r="F70" s="464">
        <f>VLOOKUP($A70,'Table 16 data'!$A$9:$U$186,'SQL 15 '!$D$177+'Table 16 data'!F$4,0)</f>
        <v>68.599999999999994</v>
      </c>
      <c r="G70" s="464">
        <f>VLOOKUP($A70,'Table 16 data'!$A$9:$U$186,'SQL 15 '!$D$177+'Table 16 data'!G$4,0)</f>
        <v>74.900000000000006</v>
      </c>
      <c r="H70" s="464">
        <f>VLOOKUP($A70,'Table 16 data'!$A$9:$U$186,'SQL 15 '!$D$177+'Table 16 data'!H$4,0)</f>
        <v>79.7</v>
      </c>
      <c r="I70" s="464">
        <f>VLOOKUP($A70,'Table 16 data'!$A$9:$U$186,'SQL 15 '!$D$177+'Table 16 data'!I$4,0)</f>
        <v>80.599999999999994</v>
      </c>
      <c r="J70" s="464">
        <f>VLOOKUP($A70,'Table 16 data'!$A$9:$U$186,'SQL 15 '!$D$177+'Table 16 data'!K$4,0)</f>
        <v>82</v>
      </c>
      <c r="K70" s="464">
        <f>VLOOKUP($A70,'Table 16 data'!$A$9:$U$186,'SQL 15 '!$D$177+'Table 16 data'!L$4,0)</f>
        <v>66</v>
      </c>
    </row>
    <row r="71" spans="1:11" ht="11.25" customHeight="1" x14ac:dyDescent="0.2">
      <c r="A71" s="80" t="s">
        <v>240</v>
      </c>
      <c r="B71" s="144" t="s">
        <v>241</v>
      </c>
      <c r="C71" s="464">
        <f>VLOOKUP($A71,'Table 16 data'!$A$9:$U$186,'SQL 15 '!$D$177+'Table 16 data'!C$4,0)</f>
        <v>62.2</v>
      </c>
      <c r="D71" s="464">
        <f>VLOOKUP($A71,'Table 16 data'!$A$9:$U$186,'SQL 15 '!$D$177+'Table 16 data'!D$4,0)</f>
        <v>65.5</v>
      </c>
      <c r="E71" s="464">
        <f>VLOOKUP($A71,'Table 16 data'!$A$9:$U$186,'SQL 15 '!$D$177+'Table 16 data'!E$4,0)</f>
        <v>71.099999999999994</v>
      </c>
      <c r="F71" s="464">
        <f>VLOOKUP($A71,'Table 16 data'!$A$9:$U$186,'SQL 15 '!$D$177+'Table 16 data'!F$4,0)</f>
        <v>75.7</v>
      </c>
      <c r="G71" s="464">
        <f>VLOOKUP($A71,'Table 16 data'!$A$9:$U$186,'SQL 15 '!$D$177+'Table 16 data'!G$4,0)</f>
        <v>80.400000000000006</v>
      </c>
      <c r="H71" s="464">
        <f>VLOOKUP($A71,'Table 16 data'!$A$9:$U$186,'SQL 15 '!$D$177+'Table 16 data'!H$4,0)</f>
        <v>84.3</v>
      </c>
      <c r="I71" s="464">
        <f>VLOOKUP($A71,'Table 16 data'!$A$9:$U$186,'SQL 15 '!$D$177+'Table 16 data'!I$4,0)</f>
        <v>85.9</v>
      </c>
      <c r="J71" s="464">
        <f>VLOOKUP($A71,'Table 16 data'!$A$9:$U$186,'SQL 15 '!$D$177+'Table 16 data'!K$4,0)</f>
        <v>84.5</v>
      </c>
      <c r="K71" s="464">
        <f>VLOOKUP($A71,'Table 16 data'!$A$9:$U$186,'SQL 15 '!$D$177+'Table 16 data'!L$4,0)</f>
        <v>64.400000000000006</v>
      </c>
    </row>
    <row r="72" spans="1:11" ht="11.25" customHeight="1" x14ac:dyDescent="0.2">
      <c r="A72" s="80" t="s">
        <v>242</v>
      </c>
      <c r="B72" s="144" t="s">
        <v>243</v>
      </c>
      <c r="C72" s="464">
        <f>VLOOKUP($A72,'Table 16 data'!$A$9:$U$186,'SQL 15 '!$D$177+'Table 16 data'!C$4,0)</f>
        <v>54.5</v>
      </c>
      <c r="D72" s="464">
        <f>VLOOKUP($A72,'Table 16 data'!$A$9:$U$186,'SQL 15 '!$D$177+'Table 16 data'!D$4,0)</f>
        <v>55.1</v>
      </c>
      <c r="E72" s="464">
        <f>VLOOKUP($A72,'Table 16 data'!$A$9:$U$186,'SQL 15 '!$D$177+'Table 16 data'!E$4,0)</f>
        <v>59.5</v>
      </c>
      <c r="F72" s="464">
        <f>VLOOKUP($A72,'Table 16 data'!$A$9:$U$186,'SQL 15 '!$D$177+'Table 16 data'!F$4,0)</f>
        <v>66</v>
      </c>
      <c r="G72" s="464">
        <f>VLOOKUP($A72,'Table 16 data'!$A$9:$U$186,'SQL 15 '!$D$177+'Table 16 data'!G$4,0)</f>
        <v>69.7</v>
      </c>
      <c r="H72" s="464">
        <f>VLOOKUP($A72,'Table 16 data'!$A$9:$U$186,'SQL 15 '!$D$177+'Table 16 data'!H$4,0)</f>
        <v>76</v>
      </c>
      <c r="I72" s="464">
        <f>VLOOKUP($A72,'Table 16 data'!$A$9:$U$186,'SQL 15 '!$D$177+'Table 16 data'!I$4,0)</f>
        <v>80.099999999999994</v>
      </c>
      <c r="J72" s="464">
        <f>VLOOKUP($A72,'Table 16 data'!$A$9:$U$186,'SQL 15 '!$D$177+'Table 16 data'!K$4,0)</f>
        <v>80</v>
      </c>
      <c r="K72" s="464">
        <f>VLOOKUP($A72,'Table 16 data'!$A$9:$U$186,'SQL 15 '!$D$177+'Table 16 data'!L$4,0)</f>
        <v>60.7</v>
      </c>
    </row>
    <row r="73" spans="1:11" ht="11.25" customHeight="1" x14ac:dyDescent="0.2">
      <c r="A73" s="80" t="s">
        <v>244</v>
      </c>
      <c r="B73" s="144" t="s">
        <v>245</v>
      </c>
      <c r="C73" s="464">
        <f>VLOOKUP($A73,'Table 16 data'!$A$9:$U$186,'SQL 15 '!$D$177+'Table 16 data'!C$4,0)</f>
        <v>44.8</v>
      </c>
      <c r="D73" s="464">
        <f>VLOOKUP($A73,'Table 16 data'!$A$9:$U$186,'SQL 15 '!$D$177+'Table 16 data'!D$4,0)</f>
        <v>53.4</v>
      </c>
      <c r="E73" s="464">
        <f>VLOOKUP($A73,'Table 16 data'!$A$9:$U$186,'SQL 15 '!$D$177+'Table 16 data'!E$4,0)</f>
        <v>58.8</v>
      </c>
      <c r="F73" s="464">
        <f>VLOOKUP($A73,'Table 16 data'!$A$9:$U$186,'SQL 15 '!$D$177+'Table 16 data'!F$4,0)</f>
        <v>67.099999999999994</v>
      </c>
      <c r="G73" s="464">
        <f>VLOOKUP($A73,'Table 16 data'!$A$9:$U$186,'SQL 15 '!$D$177+'Table 16 data'!G$4,0)</f>
        <v>72.3</v>
      </c>
      <c r="H73" s="464">
        <f>VLOOKUP($A73,'Table 16 data'!$A$9:$U$186,'SQL 15 '!$D$177+'Table 16 data'!H$4,0)</f>
        <v>76.599999999999994</v>
      </c>
      <c r="I73" s="464">
        <f>VLOOKUP($A73,'Table 16 data'!$A$9:$U$186,'SQL 15 '!$D$177+'Table 16 data'!I$4,0)</f>
        <v>80.2</v>
      </c>
      <c r="J73" s="464">
        <f>VLOOKUP($A73,'Table 16 data'!$A$9:$U$186,'SQL 15 '!$D$177+'Table 16 data'!K$4,0)</f>
        <v>77.900000000000006</v>
      </c>
      <c r="K73" s="464">
        <f>VLOOKUP($A73,'Table 16 data'!$A$9:$U$186,'SQL 15 '!$D$177+'Table 16 data'!L$4,0)</f>
        <v>50</v>
      </c>
    </row>
    <row r="74" spans="1:11" ht="11.25" customHeight="1" x14ac:dyDescent="0.2">
      <c r="A74" s="80" t="s">
        <v>246</v>
      </c>
      <c r="B74" s="144" t="s">
        <v>247</v>
      </c>
      <c r="C74" s="464">
        <f>VLOOKUP($A74,'Table 16 data'!$A$9:$U$186,'SQL 15 '!$D$177+'Table 16 data'!C$4,0)</f>
        <v>51.2</v>
      </c>
      <c r="D74" s="464">
        <f>VLOOKUP($A74,'Table 16 data'!$A$9:$U$186,'SQL 15 '!$D$177+'Table 16 data'!D$4,0)</f>
        <v>54.9</v>
      </c>
      <c r="E74" s="464">
        <f>VLOOKUP($A74,'Table 16 data'!$A$9:$U$186,'SQL 15 '!$D$177+'Table 16 data'!E$4,0)</f>
        <v>61.2</v>
      </c>
      <c r="F74" s="464">
        <f>VLOOKUP($A74,'Table 16 data'!$A$9:$U$186,'SQL 15 '!$D$177+'Table 16 data'!F$4,0)</f>
        <v>69.2</v>
      </c>
      <c r="G74" s="464">
        <f>VLOOKUP($A74,'Table 16 data'!$A$9:$U$186,'SQL 15 '!$D$177+'Table 16 data'!G$4,0)</f>
        <v>78.099999999999994</v>
      </c>
      <c r="H74" s="464">
        <f>VLOOKUP($A74,'Table 16 data'!$A$9:$U$186,'SQL 15 '!$D$177+'Table 16 data'!H$4,0)</f>
        <v>82.6</v>
      </c>
      <c r="I74" s="464">
        <f>VLOOKUP($A74,'Table 16 data'!$A$9:$U$186,'SQL 15 '!$D$177+'Table 16 data'!I$4,0)</f>
        <v>87.6</v>
      </c>
      <c r="J74" s="464">
        <f>VLOOKUP($A74,'Table 16 data'!$A$9:$U$186,'SQL 15 '!$D$177+'Table 16 data'!K$4,0)</f>
        <v>88.4</v>
      </c>
      <c r="K74" s="464">
        <f>VLOOKUP($A74,'Table 16 data'!$A$9:$U$186,'SQL 15 '!$D$177+'Table 16 data'!L$4,0)</f>
        <v>65.5</v>
      </c>
    </row>
    <row r="75" spans="1:11" s="32" customFormat="1" ht="11.25" customHeight="1" x14ac:dyDescent="0.2">
      <c r="A75" s="81" t="s">
        <v>248</v>
      </c>
      <c r="B75" s="144" t="s">
        <v>249</v>
      </c>
      <c r="C75" s="464">
        <f>VLOOKUP($A75,'Table 16 data'!$A$9:$U$186,'SQL 15 '!$D$177+'Table 16 data'!C$4,0)</f>
        <v>68.2</v>
      </c>
      <c r="D75" s="464">
        <f>VLOOKUP($A75,'Table 16 data'!$A$9:$U$186,'SQL 15 '!$D$177+'Table 16 data'!D$4,0)</f>
        <v>68.900000000000006</v>
      </c>
      <c r="E75" s="464">
        <f>VLOOKUP($A75,'Table 16 data'!$A$9:$U$186,'SQL 15 '!$D$177+'Table 16 data'!E$4,0)</f>
        <v>71</v>
      </c>
      <c r="F75" s="464">
        <f>VLOOKUP($A75,'Table 16 data'!$A$9:$U$186,'SQL 15 '!$D$177+'Table 16 data'!F$4,0)</f>
        <v>73.400000000000006</v>
      </c>
      <c r="G75" s="464">
        <f>VLOOKUP($A75,'Table 16 data'!$A$9:$U$186,'SQL 15 '!$D$177+'Table 16 data'!G$4,0)</f>
        <v>79.3</v>
      </c>
      <c r="H75" s="464">
        <f>VLOOKUP($A75,'Table 16 data'!$A$9:$U$186,'SQL 15 '!$D$177+'Table 16 data'!H$4,0)</f>
        <v>78.599999999999994</v>
      </c>
      <c r="I75" s="464">
        <f>VLOOKUP($A75,'Table 16 data'!$A$9:$U$186,'SQL 15 '!$D$177+'Table 16 data'!I$4,0)</f>
        <v>80.5</v>
      </c>
      <c r="J75" s="464">
        <f>VLOOKUP($A75,'Table 16 data'!$A$9:$U$186,'SQL 15 '!$D$177+'Table 16 data'!K$4,0)</f>
        <v>84.4</v>
      </c>
      <c r="K75" s="464">
        <f>VLOOKUP($A75,'Table 16 data'!$A$9:$U$186,'SQL 15 '!$D$177+'Table 16 data'!L$4,0)</f>
        <v>67.3</v>
      </c>
    </row>
    <row r="76" spans="1:11" s="100" customFormat="1" ht="11.25" customHeight="1" x14ac:dyDescent="0.2">
      <c r="A76" s="32"/>
      <c r="B76" s="73"/>
      <c r="C76" s="465"/>
      <c r="D76" s="465"/>
      <c r="E76" s="520"/>
      <c r="F76" s="465"/>
      <c r="G76" s="465"/>
      <c r="H76" s="465"/>
      <c r="I76" s="522"/>
      <c r="J76" s="466"/>
      <c r="K76" s="466"/>
    </row>
    <row r="77" spans="1:11" ht="11.25" customHeight="1" x14ac:dyDescent="0.2">
      <c r="A77" s="72" t="s">
        <v>570</v>
      </c>
      <c r="B77" s="72" t="s">
        <v>250</v>
      </c>
      <c r="C77" s="463">
        <f>VLOOKUP($A77,'Table 16 data'!$A$9:$U$186,'SQL 15 '!$D$177+'Table 16 data'!C$4,0)</f>
        <v>56.4</v>
      </c>
      <c r="D77" s="463">
        <f>VLOOKUP($A77,'Table 16 data'!$A$9:$U$186,'SQL 15 '!$D$177+'Table 16 data'!D$4,0)</f>
        <v>59.3</v>
      </c>
      <c r="E77" s="463">
        <f>VLOOKUP($A77,'Table 16 data'!$A$9:$U$186,'SQL 15 '!$D$177+'Table 16 data'!E$4,0)</f>
        <v>64.099999999999994</v>
      </c>
      <c r="F77" s="463">
        <f>VLOOKUP($A77,'Table 16 data'!$A$9:$U$186,'SQL 15 '!$D$177+'Table 16 data'!F$4,0)</f>
        <v>70.099999999999994</v>
      </c>
      <c r="G77" s="463">
        <f>VLOOKUP($A77,'Table 16 data'!$A$9:$U$186,'SQL 15 '!$D$177+'Table 16 data'!G$4,0)</f>
        <v>77.900000000000006</v>
      </c>
      <c r="H77" s="463">
        <f>VLOOKUP($A77,'Table 16 data'!$A$9:$U$186,'SQL 15 '!$D$177+'Table 16 data'!H$4,0)</f>
        <v>83</v>
      </c>
      <c r="I77" s="463">
        <f>VLOOKUP($A77,'Table 16 data'!$A$9:$U$186,'SQL 15 '!$D$177+'Table 16 data'!I$4,0)</f>
        <v>85.6</v>
      </c>
      <c r="J77" s="463">
        <f>VLOOKUP($A77,'Table 16 data'!$A$9:$U$186,'SQL 15 '!$D$177+'Table 16 data'!K$4,0)</f>
        <v>85.6</v>
      </c>
      <c r="K77" s="463">
        <f>VLOOKUP($A77,'Table 16 data'!$A$9:$U$186,'SQL 15 '!$D$177+'Table 16 data'!L$4,0)</f>
        <v>63.8</v>
      </c>
    </row>
    <row r="78" spans="1:11" ht="11.25" customHeight="1" x14ac:dyDescent="0.2">
      <c r="A78" s="81" t="s">
        <v>251</v>
      </c>
      <c r="B78" s="144" t="s">
        <v>252</v>
      </c>
      <c r="C78" s="464">
        <f>VLOOKUP($A78,'Table 16 data'!$A$9:$U$186,'SQL 15 '!$D$177+'Table 16 data'!C$4,0)</f>
        <v>58.8</v>
      </c>
      <c r="D78" s="464">
        <f>VLOOKUP($A78,'Table 16 data'!$A$9:$U$186,'SQL 15 '!$D$177+'Table 16 data'!D$4,0)</f>
        <v>61.8</v>
      </c>
      <c r="E78" s="464">
        <f>VLOOKUP($A78,'Table 16 data'!$A$9:$U$186,'SQL 15 '!$D$177+'Table 16 data'!E$4,0)</f>
        <v>66.599999999999994</v>
      </c>
      <c r="F78" s="464">
        <f>VLOOKUP($A78,'Table 16 data'!$A$9:$U$186,'SQL 15 '!$D$177+'Table 16 data'!F$4,0)</f>
        <v>72.7</v>
      </c>
      <c r="G78" s="464">
        <f>VLOOKUP($A78,'Table 16 data'!$A$9:$U$186,'SQL 15 '!$D$177+'Table 16 data'!G$4,0)</f>
        <v>81.900000000000006</v>
      </c>
      <c r="H78" s="464">
        <f>VLOOKUP($A78,'Table 16 data'!$A$9:$U$186,'SQL 15 '!$D$177+'Table 16 data'!H$4,0)</f>
        <v>86.4</v>
      </c>
      <c r="I78" s="464">
        <f>VLOOKUP($A78,'Table 16 data'!$A$9:$U$186,'SQL 15 '!$D$177+'Table 16 data'!I$4,0)</f>
        <v>88.2</v>
      </c>
      <c r="J78" s="464">
        <f>VLOOKUP($A78,'Table 16 data'!$A$9:$U$186,'SQL 15 '!$D$177+'Table 16 data'!K$4,0)</f>
        <v>87.6</v>
      </c>
      <c r="K78" s="464">
        <f>VLOOKUP($A78,'Table 16 data'!$A$9:$U$186,'SQL 15 '!$D$177+'Table 16 data'!L$4,0)</f>
        <v>63.9</v>
      </c>
    </row>
    <row r="79" spans="1:11" ht="11.25" customHeight="1" x14ac:dyDescent="0.2">
      <c r="A79" s="80" t="s">
        <v>253</v>
      </c>
      <c r="B79" s="144" t="s">
        <v>254</v>
      </c>
      <c r="C79" s="464">
        <f>VLOOKUP($A79,'Table 16 data'!$A$9:$U$186,'SQL 15 '!$D$177+'Table 16 data'!C$4,0)</f>
        <v>47.9</v>
      </c>
      <c r="D79" s="464">
        <f>VLOOKUP($A79,'Table 16 data'!$A$9:$U$186,'SQL 15 '!$D$177+'Table 16 data'!D$4,0)</f>
        <v>52.6</v>
      </c>
      <c r="E79" s="464">
        <f>VLOOKUP($A79,'Table 16 data'!$A$9:$U$186,'SQL 15 '!$D$177+'Table 16 data'!E$4,0)</f>
        <v>60.7</v>
      </c>
      <c r="F79" s="464">
        <f>VLOOKUP($A79,'Table 16 data'!$A$9:$U$186,'SQL 15 '!$D$177+'Table 16 data'!F$4,0)</f>
        <v>70</v>
      </c>
      <c r="G79" s="464">
        <f>VLOOKUP($A79,'Table 16 data'!$A$9:$U$186,'SQL 15 '!$D$177+'Table 16 data'!G$4,0)</f>
        <v>82.2</v>
      </c>
      <c r="H79" s="464">
        <f>VLOOKUP($A79,'Table 16 data'!$A$9:$U$186,'SQL 15 '!$D$177+'Table 16 data'!H$4,0)</f>
        <v>86</v>
      </c>
      <c r="I79" s="464">
        <f>VLOOKUP($A79,'Table 16 data'!$A$9:$U$186,'SQL 15 '!$D$177+'Table 16 data'!I$4,0)</f>
        <v>87.4</v>
      </c>
      <c r="J79" s="464">
        <f>VLOOKUP($A79,'Table 16 data'!$A$9:$U$186,'SQL 15 '!$D$177+'Table 16 data'!K$4,0)</f>
        <v>87.3</v>
      </c>
      <c r="K79" s="464">
        <f>VLOOKUP($A79,'Table 16 data'!$A$9:$U$186,'SQL 15 '!$D$177+'Table 16 data'!L$4,0)</f>
        <v>60.7</v>
      </c>
    </row>
    <row r="80" spans="1:11" ht="11.25" customHeight="1" x14ac:dyDescent="0.2">
      <c r="A80" s="81" t="s">
        <v>255</v>
      </c>
      <c r="B80" s="144" t="s">
        <v>256</v>
      </c>
      <c r="C80" s="464">
        <f>VLOOKUP($A80,'Table 16 data'!$A$9:$U$186,'SQL 15 '!$D$177+'Table 16 data'!C$4,0)</f>
        <v>55.8</v>
      </c>
      <c r="D80" s="464">
        <f>VLOOKUP($A80,'Table 16 data'!$A$9:$U$186,'SQL 15 '!$D$177+'Table 16 data'!D$4,0)</f>
        <v>56.9</v>
      </c>
      <c r="E80" s="464">
        <f>VLOOKUP($A80,'Table 16 data'!$A$9:$U$186,'SQL 15 '!$D$177+'Table 16 data'!E$4,0)</f>
        <v>61.1</v>
      </c>
      <c r="F80" s="464">
        <f>VLOOKUP($A80,'Table 16 data'!$A$9:$U$186,'SQL 15 '!$D$177+'Table 16 data'!F$4,0)</f>
        <v>66.7</v>
      </c>
      <c r="G80" s="464">
        <f>VLOOKUP($A80,'Table 16 data'!$A$9:$U$186,'SQL 15 '!$D$177+'Table 16 data'!G$4,0)</f>
        <v>75.099999999999994</v>
      </c>
      <c r="H80" s="464">
        <f>VLOOKUP($A80,'Table 16 data'!$A$9:$U$186,'SQL 15 '!$D$177+'Table 16 data'!H$4,0)</f>
        <v>80.8</v>
      </c>
      <c r="I80" s="464">
        <f>VLOOKUP($A80,'Table 16 data'!$A$9:$U$186,'SQL 15 '!$D$177+'Table 16 data'!I$4,0)</f>
        <v>83.2</v>
      </c>
      <c r="J80" s="464">
        <f>VLOOKUP($A80,'Table 16 data'!$A$9:$U$186,'SQL 15 '!$D$177+'Table 16 data'!K$4,0)</f>
        <v>81.2</v>
      </c>
      <c r="K80" s="464">
        <f>VLOOKUP($A80,'Table 16 data'!$A$9:$U$186,'SQL 15 '!$D$177+'Table 16 data'!L$4,0)</f>
        <v>62.3</v>
      </c>
    </row>
    <row r="81" spans="1:11" ht="11.25" customHeight="1" x14ac:dyDescent="0.2">
      <c r="A81" s="141" t="s">
        <v>467</v>
      </c>
      <c r="B81" s="144" t="s">
        <v>257</v>
      </c>
      <c r="C81" s="464">
        <f>VLOOKUP($A81,'Table 16 data'!$A$9:$U$186,'SQL 15 '!$D$177+'Table 16 data'!C$4,0)</f>
        <v>61.8</v>
      </c>
      <c r="D81" s="464">
        <f>VLOOKUP($A81,'Table 16 data'!$A$9:$U$186,'SQL 15 '!$D$177+'Table 16 data'!D$4,0)</f>
        <v>62</v>
      </c>
      <c r="E81" s="464">
        <f>VLOOKUP($A81,'Table 16 data'!$A$9:$U$186,'SQL 15 '!$D$177+'Table 16 data'!E$4,0)</f>
        <v>68.3</v>
      </c>
      <c r="F81" s="464">
        <f>VLOOKUP($A81,'Table 16 data'!$A$9:$U$186,'SQL 15 '!$D$177+'Table 16 data'!F$4,0)</f>
        <v>73.5</v>
      </c>
      <c r="G81" s="464">
        <f>VLOOKUP($A81,'Table 16 data'!$A$9:$U$186,'SQL 15 '!$D$177+'Table 16 data'!G$4,0)</f>
        <v>81.2</v>
      </c>
      <c r="H81" s="464">
        <f>VLOOKUP($A81,'Table 16 data'!$A$9:$U$186,'SQL 15 '!$D$177+'Table 16 data'!H$4,0)</f>
        <v>87.1</v>
      </c>
      <c r="I81" s="464">
        <f>VLOOKUP($A81,'Table 16 data'!$A$9:$U$186,'SQL 15 '!$D$177+'Table 16 data'!I$4,0)</f>
        <v>87.4</v>
      </c>
      <c r="J81" s="464">
        <f>VLOOKUP($A81,'Table 16 data'!$A$9:$U$186,'SQL 15 '!$D$177+'Table 16 data'!K$4,0)</f>
        <v>84.5</v>
      </c>
      <c r="K81" s="464">
        <f>VLOOKUP($A81,'Table 16 data'!$A$9:$U$186,'SQL 15 '!$D$177+'Table 16 data'!L$4,0)</f>
        <v>66.7</v>
      </c>
    </row>
    <row r="82" spans="1:11" ht="11.25" customHeight="1" x14ac:dyDescent="0.2">
      <c r="A82" s="80" t="s">
        <v>258</v>
      </c>
      <c r="B82" s="144" t="s">
        <v>259</v>
      </c>
      <c r="C82" s="464">
        <f>VLOOKUP($A82,'Table 16 data'!$A$9:$U$186,'SQL 15 '!$D$177+'Table 16 data'!C$4,0)</f>
        <v>47.3</v>
      </c>
      <c r="D82" s="464">
        <f>VLOOKUP($A82,'Table 16 data'!$A$9:$U$186,'SQL 15 '!$D$177+'Table 16 data'!D$4,0)</f>
        <v>54.8</v>
      </c>
      <c r="E82" s="464">
        <f>VLOOKUP($A82,'Table 16 data'!$A$9:$U$186,'SQL 15 '!$D$177+'Table 16 data'!E$4,0)</f>
        <v>56.3</v>
      </c>
      <c r="F82" s="464">
        <f>VLOOKUP($A82,'Table 16 data'!$A$9:$U$186,'SQL 15 '!$D$177+'Table 16 data'!F$4,0)</f>
        <v>66.099999999999994</v>
      </c>
      <c r="G82" s="464">
        <f>VLOOKUP($A82,'Table 16 data'!$A$9:$U$186,'SQL 15 '!$D$177+'Table 16 data'!G$4,0)</f>
        <v>74.900000000000006</v>
      </c>
      <c r="H82" s="464">
        <f>VLOOKUP($A82,'Table 16 data'!$A$9:$U$186,'SQL 15 '!$D$177+'Table 16 data'!H$4,0)</f>
        <v>83.8</v>
      </c>
      <c r="I82" s="464">
        <f>VLOOKUP($A82,'Table 16 data'!$A$9:$U$186,'SQL 15 '!$D$177+'Table 16 data'!I$4,0)</f>
        <v>85.8</v>
      </c>
      <c r="J82" s="464">
        <f>VLOOKUP($A82,'Table 16 data'!$A$9:$U$186,'SQL 15 '!$D$177+'Table 16 data'!K$4,0)</f>
        <v>87.7</v>
      </c>
      <c r="K82" s="464">
        <f>VLOOKUP($A82,'Table 16 data'!$A$9:$U$186,'SQL 15 '!$D$177+'Table 16 data'!L$4,0)</f>
        <v>58.4</v>
      </c>
    </row>
    <row r="83" spans="1:11" ht="11.25" customHeight="1" x14ac:dyDescent="0.2">
      <c r="A83" s="79" t="s">
        <v>260</v>
      </c>
      <c r="B83" s="144" t="s">
        <v>261</v>
      </c>
      <c r="C83" s="464">
        <f>VLOOKUP($A83,'Table 16 data'!$A$9:$U$186,'SQL 15 '!$D$177+'Table 16 data'!C$4,0)</f>
        <v>62.6</v>
      </c>
      <c r="D83" s="464">
        <f>VLOOKUP($A83,'Table 16 data'!$A$9:$U$186,'SQL 15 '!$D$177+'Table 16 data'!D$4,0)</f>
        <v>66.599999999999994</v>
      </c>
      <c r="E83" s="464">
        <f>VLOOKUP($A83,'Table 16 data'!$A$9:$U$186,'SQL 15 '!$D$177+'Table 16 data'!E$4,0)</f>
        <v>68</v>
      </c>
      <c r="F83" s="464">
        <f>VLOOKUP($A83,'Table 16 data'!$A$9:$U$186,'SQL 15 '!$D$177+'Table 16 data'!F$4,0)</f>
        <v>72.400000000000006</v>
      </c>
      <c r="G83" s="464">
        <f>VLOOKUP($A83,'Table 16 data'!$A$9:$U$186,'SQL 15 '!$D$177+'Table 16 data'!G$4,0)</f>
        <v>72.599999999999994</v>
      </c>
      <c r="H83" s="464">
        <f>VLOOKUP($A83,'Table 16 data'!$A$9:$U$186,'SQL 15 '!$D$177+'Table 16 data'!H$4,0)</f>
        <v>77.099999999999994</v>
      </c>
      <c r="I83" s="464">
        <f>VLOOKUP($A83,'Table 16 data'!$A$9:$U$186,'SQL 15 '!$D$177+'Table 16 data'!I$4,0)</f>
        <v>78.400000000000006</v>
      </c>
      <c r="J83" s="464">
        <f>VLOOKUP($A83,'Table 16 data'!$A$9:$U$186,'SQL 15 '!$D$177+'Table 16 data'!K$4,0)</f>
        <v>79</v>
      </c>
      <c r="K83" s="464">
        <f>VLOOKUP($A83,'Table 16 data'!$A$9:$U$186,'SQL 15 '!$D$177+'Table 16 data'!L$4,0)</f>
        <v>66.099999999999994</v>
      </c>
    </row>
    <row r="84" spans="1:11" ht="11.25" customHeight="1" x14ac:dyDescent="0.2">
      <c r="A84" s="80" t="s">
        <v>262</v>
      </c>
      <c r="B84" s="144" t="s">
        <v>263</v>
      </c>
      <c r="C84" s="464">
        <f>VLOOKUP($A84,'Table 16 data'!$A$9:$U$186,'SQL 15 '!$D$177+'Table 16 data'!C$4,0)</f>
        <v>66.8</v>
      </c>
      <c r="D84" s="464">
        <f>VLOOKUP($A84,'Table 16 data'!$A$9:$U$186,'SQL 15 '!$D$177+'Table 16 data'!D$4,0)</f>
        <v>69.2</v>
      </c>
      <c r="E84" s="464">
        <f>VLOOKUP($A84,'Table 16 data'!$A$9:$U$186,'SQL 15 '!$D$177+'Table 16 data'!E$4,0)</f>
        <v>73.900000000000006</v>
      </c>
      <c r="F84" s="464">
        <f>VLOOKUP($A84,'Table 16 data'!$A$9:$U$186,'SQL 15 '!$D$177+'Table 16 data'!F$4,0)</f>
        <v>77.7</v>
      </c>
      <c r="G84" s="464">
        <f>VLOOKUP($A84,'Table 16 data'!$A$9:$U$186,'SQL 15 '!$D$177+'Table 16 data'!G$4,0)</f>
        <v>86</v>
      </c>
      <c r="H84" s="464">
        <f>VLOOKUP($A84,'Table 16 data'!$A$9:$U$186,'SQL 15 '!$D$177+'Table 16 data'!H$4,0)</f>
        <v>89.4</v>
      </c>
      <c r="I84" s="464">
        <f>VLOOKUP($A84,'Table 16 data'!$A$9:$U$186,'SQL 15 '!$D$177+'Table 16 data'!I$4,0)</f>
        <v>91</v>
      </c>
      <c r="J84" s="464">
        <f>VLOOKUP($A84,'Table 16 data'!$A$9:$U$186,'SQL 15 '!$D$177+'Table 16 data'!K$4,0)</f>
        <v>89.6</v>
      </c>
      <c r="K84" s="464">
        <f>VLOOKUP($A84,'Table 16 data'!$A$9:$U$186,'SQL 15 '!$D$177+'Table 16 data'!L$4,0)</f>
        <v>68.400000000000006</v>
      </c>
    </row>
    <row r="85" spans="1:11" ht="11.25" customHeight="1" x14ac:dyDescent="0.2">
      <c r="A85" s="81" t="s">
        <v>264</v>
      </c>
      <c r="B85" s="144" t="s">
        <v>265</v>
      </c>
      <c r="C85" s="464">
        <f>VLOOKUP($A85,'Table 16 data'!$A$9:$U$186,'SQL 15 '!$D$177+'Table 16 data'!C$4,0)</f>
        <v>56.5</v>
      </c>
      <c r="D85" s="464">
        <f>VLOOKUP($A85,'Table 16 data'!$A$9:$U$186,'SQL 15 '!$D$177+'Table 16 data'!D$4,0)</f>
        <v>60</v>
      </c>
      <c r="E85" s="464">
        <f>VLOOKUP($A85,'Table 16 data'!$A$9:$U$186,'SQL 15 '!$D$177+'Table 16 data'!E$4,0)</f>
        <v>65</v>
      </c>
      <c r="F85" s="464">
        <f>VLOOKUP($A85,'Table 16 data'!$A$9:$U$186,'SQL 15 '!$D$177+'Table 16 data'!F$4,0)</f>
        <v>69.7</v>
      </c>
      <c r="G85" s="464">
        <f>VLOOKUP($A85,'Table 16 data'!$A$9:$U$186,'SQL 15 '!$D$177+'Table 16 data'!G$4,0)</f>
        <v>74.8</v>
      </c>
      <c r="H85" s="464">
        <f>VLOOKUP($A85,'Table 16 data'!$A$9:$U$186,'SQL 15 '!$D$177+'Table 16 data'!H$4,0)</f>
        <v>78.900000000000006</v>
      </c>
      <c r="I85" s="464">
        <f>VLOOKUP($A85,'Table 16 data'!$A$9:$U$186,'SQL 15 '!$D$177+'Table 16 data'!I$4,0)</f>
        <v>83.5</v>
      </c>
      <c r="J85" s="464">
        <f>VLOOKUP($A85,'Table 16 data'!$A$9:$U$186,'SQL 15 '!$D$177+'Table 16 data'!K$4,0)</f>
        <v>83.9</v>
      </c>
      <c r="K85" s="464">
        <f>VLOOKUP($A85,'Table 16 data'!$A$9:$U$186,'SQL 15 '!$D$177+'Table 16 data'!L$4,0)</f>
        <v>64.3</v>
      </c>
    </row>
    <row r="86" spans="1:11" ht="11.25" customHeight="1" x14ac:dyDescent="0.2">
      <c r="A86" s="81" t="s">
        <v>266</v>
      </c>
      <c r="B86" s="144" t="s">
        <v>267</v>
      </c>
      <c r="C86" s="464">
        <f>VLOOKUP($A86,'Table 16 data'!$A$9:$U$186,'SQL 15 '!$D$177+'Table 16 data'!C$4,0)</f>
        <v>49.3</v>
      </c>
      <c r="D86" s="464">
        <f>VLOOKUP($A86,'Table 16 data'!$A$9:$U$186,'SQL 15 '!$D$177+'Table 16 data'!D$4,0)</f>
        <v>53.9</v>
      </c>
      <c r="E86" s="464">
        <f>VLOOKUP($A86,'Table 16 data'!$A$9:$U$186,'SQL 15 '!$D$177+'Table 16 data'!E$4,0)</f>
        <v>61.3</v>
      </c>
      <c r="F86" s="464">
        <f>VLOOKUP($A86,'Table 16 data'!$A$9:$U$186,'SQL 15 '!$D$177+'Table 16 data'!F$4,0)</f>
        <v>68.2</v>
      </c>
      <c r="G86" s="464">
        <f>VLOOKUP($A86,'Table 16 data'!$A$9:$U$186,'SQL 15 '!$D$177+'Table 16 data'!G$4,0)</f>
        <v>76.3</v>
      </c>
      <c r="H86" s="464">
        <f>VLOOKUP($A86,'Table 16 data'!$A$9:$U$186,'SQL 15 '!$D$177+'Table 16 data'!H$4,0)</f>
        <v>81.099999999999994</v>
      </c>
      <c r="I86" s="464">
        <f>VLOOKUP($A86,'Table 16 data'!$A$9:$U$186,'SQL 15 '!$D$177+'Table 16 data'!I$4,0)</f>
        <v>84.3</v>
      </c>
      <c r="J86" s="464">
        <f>VLOOKUP($A86,'Table 16 data'!$A$9:$U$186,'SQL 15 '!$D$177+'Table 16 data'!K$4,0)</f>
        <v>82.7</v>
      </c>
      <c r="K86" s="464">
        <f>VLOOKUP($A86,'Table 16 data'!$A$9:$U$186,'SQL 15 '!$D$177+'Table 16 data'!L$4,0)</f>
        <v>56.3</v>
      </c>
    </row>
    <row r="87" spans="1:11" ht="11.25" customHeight="1" x14ac:dyDescent="0.2">
      <c r="A87" s="79" t="s">
        <v>268</v>
      </c>
      <c r="B87" s="144" t="s">
        <v>269</v>
      </c>
      <c r="C87" s="464">
        <f>VLOOKUP($A87,'Table 16 data'!$A$9:$U$186,'SQL 15 '!$D$177+'Table 16 data'!C$4,0)</f>
        <v>55.4</v>
      </c>
      <c r="D87" s="464">
        <f>VLOOKUP($A87,'Table 16 data'!$A$9:$U$186,'SQL 15 '!$D$177+'Table 16 data'!D$4,0)</f>
        <v>55.2</v>
      </c>
      <c r="E87" s="464">
        <f>VLOOKUP($A87,'Table 16 data'!$A$9:$U$186,'SQL 15 '!$D$177+'Table 16 data'!E$4,0)</f>
        <v>60.3</v>
      </c>
      <c r="F87" s="464">
        <f>VLOOKUP($A87,'Table 16 data'!$A$9:$U$186,'SQL 15 '!$D$177+'Table 16 data'!F$4,0)</f>
        <v>67.099999999999994</v>
      </c>
      <c r="G87" s="464">
        <f>VLOOKUP($A87,'Table 16 data'!$A$9:$U$186,'SQL 15 '!$D$177+'Table 16 data'!G$4,0)</f>
        <v>79.2</v>
      </c>
      <c r="H87" s="464">
        <f>VLOOKUP($A87,'Table 16 data'!$A$9:$U$186,'SQL 15 '!$D$177+'Table 16 data'!H$4,0)</f>
        <v>84.4</v>
      </c>
      <c r="I87" s="464">
        <f>VLOOKUP($A87,'Table 16 data'!$A$9:$U$186,'SQL 15 '!$D$177+'Table 16 data'!I$4,0)</f>
        <v>86.5</v>
      </c>
      <c r="J87" s="464">
        <f>VLOOKUP($A87,'Table 16 data'!$A$9:$U$186,'SQL 15 '!$D$177+'Table 16 data'!K$4,0)</f>
        <v>88.1</v>
      </c>
      <c r="K87" s="464">
        <f>VLOOKUP($A87,'Table 16 data'!$A$9:$U$186,'SQL 15 '!$D$177+'Table 16 data'!L$4,0)</f>
        <v>59.8</v>
      </c>
    </row>
    <row r="88" spans="1:11" ht="11.25" customHeight="1" x14ac:dyDescent="0.2">
      <c r="A88" s="80" t="s">
        <v>270</v>
      </c>
      <c r="B88" s="144" t="s">
        <v>271</v>
      </c>
      <c r="C88" s="464">
        <f>VLOOKUP($A88,'Table 16 data'!$A$9:$U$186,'SQL 15 '!$D$177+'Table 16 data'!C$4,0)</f>
        <v>50</v>
      </c>
      <c r="D88" s="464">
        <f>VLOOKUP($A88,'Table 16 data'!$A$9:$U$186,'SQL 15 '!$D$177+'Table 16 data'!D$4,0)</f>
        <v>50.5</v>
      </c>
      <c r="E88" s="464">
        <f>VLOOKUP($A88,'Table 16 data'!$A$9:$U$186,'SQL 15 '!$D$177+'Table 16 data'!E$4,0)</f>
        <v>59.4</v>
      </c>
      <c r="F88" s="464">
        <f>VLOOKUP($A88,'Table 16 data'!$A$9:$U$186,'SQL 15 '!$D$177+'Table 16 data'!F$4,0)</f>
        <v>65</v>
      </c>
      <c r="G88" s="464">
        <f>VLOOKUP($A88,'Table 16 data'!$A$9:$U$186,'SQL 15 '!$D$177+'Table 16 data'!G$4,0)</f>
        <v>75.3</v>
      </c>
      <c r="H88" s="464">
        <f>VLOOKUP($A88,'Table 16 data'!$A$9:$U$186,'SQL 15 '!$D$177+'Table 16 data'!H$4,0)</f>
        <v>83.2</v>
      </c>
      <c r="I88" s="464">
        <f>VLOOKUP($A88,'Table 16 data'!$A$9:$U$186,'SQL 15 '!$D$177+'Table 16 data'!I$4,0)</f>
        <v>86.8</v>
      </c>
      <c r="J88" s="464">
        <f>VLOOKUP($A88,'Table 16 data'!$A$9:$U$186,'SQL 15 '!$D$177+'Table 16 data'!K$4,0)</f>
        <v>87.1</v>
      </c>
      <c r="K88" s="464">
        <f>VLOOKUP($A88,'Table 16 data'!$A$9:$U$186,'SQL 15 '!$D$177+'Table 16 data'!L$4,0)</f>
        <v>58.5</v>
      </c>
    </row>
    <row r="89" spans="1:11" ht="11.25" customHeight="1" x14ac:dyDescent="0.2">
      <c r="A89" s="80" t="s">
        <v>272</v>
      </c>
      <c r="B89" s="144" t="s">
        <v>273</v>
      </c>
      <c r="C89" s="464">
        <f>VLOOKUP($A89,'Table 16 data'!$A$9:$U$186,'SQL 15 '!$D$177+'Table 16 data'!C$4,0)</f>
        <v>58.5</v>
      </c>
      <c r="D89" s="464">
        <f>VLOOKUP($A89,'Table 16 data'!$A$9:$U$186,'SQL 15 '!$D$177+'Table 16 data'!D$4,0)</f>
        <v>58.3</v>
      </c>
      <c r="E89" s="464">
        <f>VLOOKUP($A89,'Table 16 data'!$A$9:$U$186,'SQL 15 '!$D$177+'Table 16 data'!E$4,0)</f>
        <v>64.599999999999994</v>
      </c>
      <c r="F89" s="464">
        <f>VLOOKUP($A89,'Table 16 data'!$A$9:$U$186,'SQL 15 '!$D$177+'Table 16 data'!F$4,0)</f>
        <v>69.099999999999994</v>
      </c>
      <c r="G89" s="464">
        <f>VLOOKUP($A89,'Table 16 data'!$A$9:$U$186,'SQL 15 '!$D$177+'Table 16 data'!G$4,0)</f>
        <v>76</v>
      </c>
      <c r="H89" s="464">
        <f>VLOOKUP($A89,'Table 16 data'!$A$9:$U$186,'SQL 15 '!$D$177+'Table 16 data'!H$4,0)</f>
        <v>82.8</v>
      </c>
      <c r="I89" s="464">
        <f>VLOOKUP($A89,'Table 16 data'!$A$9:$U$186,'SQL 15 '!$D$177+'Table 16 data'!I$4,0)</f>
        <v>86.5</v>
      </c>
      <c r="J89" s="464">
        <f>VLOOKUP($A89,'Table 16 data'!$A$9:$U$186,'SQL 15 '!$D$177+'Table 16 data'!K$4,0)</f>
        <v>86.5</v>
      </c>
      <c r="K89" s="464">
        <f>VLOOKUP($A89,'Table 16 data'!$A$9:$U$186,'SQL 15 '!$D$177+'Table 16 data'!L$4,0)</f>
        <v>70.5</v>
      </c>
    </row>
    <row r="90" spans="1:11" ht="11.25" customHeight="1" x14ac:dyDescent="0.2">
      <c r="A90" s="80" t="s">
        <v>274</v>
      </c>
      <c r="B90" s="144" t="s">
        <v>275</v>
      </c>
      <c r="C90" s="464">
        <f>VLOOKUP($A90,'Table 16 data'!$A$9:$U$186,'SQL 15 '!$D$177+'Table 16 data'!C$4,0)</f>
        <v>55.9</v>
      </c>
      <c r="D90" s="464">
        <f>VLOOKUP($A90,'Table 16 data'!$A$9:$U$186,'SQL 15 '!$D$177+'Table 16 data'!D$4,0)</f>
        <v>60.7</v>
      </c>
      <c r="E90" s="464">
        <f>VLOOKUP($A90,'Table 16 data'!$A$9:$U$186,'SQL 15 '!$D$177+'Table 16 data'!E$4,0)</f>
        <v>63.5</v>
      </c>
      <c r="F90" s="464">
        <f>VLOOKUP($A90,'Table 16 data'!$A$9:$U$186,'SQL 15 '!$D$177+'Table 16 data'!F$4,0)</f>
        <v>71.2</v>
      </c>
      <c r="G90" s="464">
        <f>VLOOKUP($A90,'Table 16 data'!$A$9:$U$186,'SQL 15 '!$D$177+'Table 16 data'!G$4,0)</f>
        <v>77.400000000000006</v>
      </c>
      <c r="H90" s="464">
        <f>VLOOKUP($A90,'Table 16 data'!$A$9:$U$186,'SQL 15 '!$D$177+'Table 16 data'!H$4,0)</f>
        <v>83.9</v>
      </c>
      <c r="I90" s="464">
        <f>VLOOKUP($A90,'Table 16 data'!$A$9:$U$186,'SQL 15 '!$D$177+'Table 16 data'!I$4,0)</f>
        <v>84.1</v>
      </c>
      <c r="J90" s="464">
        <f>VLOOKUP($A90,'Table 16 data'!$A$9:$U$186,'SQL 15 '!$D$177+'Table 16 data'!K$4,0)</f>
        <v>87.3</v>
      </c>
      <c r="K90" s="464">
        <f>VLOOKUP($A90,'Table 16 data'!$A$9:$U$186,'SQL 15 '!$D$177+'Table 16 data'!L$4,0)</f>
        <v>57.6</v>
      </c>
    </row>
    <row r="91" spans="1:11" s="32" customFormat="1" ht="11.25" customHeight="1" x14ac:dyDescent="0.2">
      <c r="A91" s="79" t="s">
        <v>276</v>
      </c>
      <c r="B91" s="144" t="s">
        <v>277</v>
      </c>
      <c r="C91" s="464">
        <f>VLOOKUP($A91,'Table 16 data'!$A$9:$U$186,'SQL 15 '!$D$177+'Table 16 data'!C$4,0)</f>
        <v>57.6</v>
      </c>
      <c r="D91" s="464">
        <f>VLOOKUP($A91,'Table 16 data'!$A$9:$U$186,'SQL 15 '!$D$177+'Table 16 data'!D$4,0)</f>
        <v>61.6</v>
      </c>
      <c r="E91" s="464">
        <f>VLOOKUP($A91,'Table 16 data'!$A$9:$U$186,'SQL 15 '!$D$177+'Table 16 data'!E$4,0)</f>
        <v>63.7</v>
      </c>
      <c r="F91" s="464">
        <f>VLOOKUP($A91,'Table 16 data'!$A$9:$U$186,'SQL 15 '!$D$177+'Table 16 data'!F$4,0)</f>
        <v>69.3</v>
      </c>
      <c r="G91" s="464">
        <f>VLOOKUP($A91,'Table 16 data'!$A$9:$U$186,'SQL 15 '!$D$177+'Table 16 data'!G$4,0)</f>
        <v>77.2</v>
      </c>
      <c r="H91" s="464">
        <f>VLOOKUP($A91,'Table 16 data'!$A$9:$U$186,'SQL 15 '!$D$177+'Table 16 data'!H$4,0)</f>
        <v>80.900000000000006</v>
      </c>
      <c r="I91" s="464">
        <f>VLOOKUP($A91,'Table 16 data'!$A$9:$U$186,'SQL 15 '!$D$177+'Table 16 data'!I$4,0)</f>
        <v>83.4</v>
      </c>
      <c r="J91" s="464">
        <f>VLOOKUP($A91,'Table 16 data'!$A$9:$U$186,'SQL 15 '!$D$177+'Table 16 data'!K$4,0)</f>
        <v>84.2</v>
      </c>
      <c r="K91" s="464">
        <f>VLOOKUP($A91,'Table 16 data'!$A$9:$U$186,'SQL 15 '!$D$177+'Table 16 data'!L$4,0)</f>
        <v>67.5</v>
      </c>
    </row>
    <row r="92" spans="1:11" s="100" customFormat="1" ht="11.25" customHeight="1" x14ac:dyDescent="0.2">
      <c r="A92" s="32"/>
      <c r="B92" s="73"/>
      <c r="C92" s="465"/>
      <c r="D92" s="465"/>
      <c r="E92" s="520"/>
      <c r="F92" s="465"/>
      <c r="G92" s="465"/>
      <c r="H92" s="465"/>
      <c r="I92" s="522"/>
      <c r="J92" s="465"/>
      <c r="K92" s="465"/>
    </row>
    <row r="93" spans="1:11" ht="11.25" customHeight="1" x14ac:dyDescent="0.2">
      <c r="A93" s="73" t="s">
        <v>571</v>
      </c>
      <c r="B93" s="72" t="s">
        <v>278</v>
      </c>
      <c r="C93" s="463">
        <f>VLOOKUP($A93,'Table 16 data'!$A$9:$U$186,'SQL 15 '!$D$177+'Table 16 data'!C$4,0)</f>
        <v>59.3</v>
      </c>
      <c r="D93" s="463">
        <f>VLOOKUP($A93,'Table 16 data'!$A$9:$U$186,'SQL 15 '!$D$177+'Table 16 data'!D$4,0)</f>
        <v>61.2</v>
      </c>
      <c r="E93" s="463">
        <f>VLOOKUP($A93,'Table 16 data'!$A$9:$U$186,'SQL 15 '!$D$177+'Table 16 data'!E$4,0)</f>
        <v>64.7</v>
      </c>
      <c r="F93" s="463">
        <f>VLOOKUP($A93,'Table 16 data'!$A$9:$U$186,'SQL 15 '!$D$177+'Table 16 data'!F$4,0)</f>
        <v>69</v>
      </c>
      <c r="G93" s="463">
        <f>VLOOKUP($A93,'Table 16 data'!$A$9:$U$186,'SQL 15 '!$D$177+'Table 16 data'!G$4,0)</f>
        <v>74.3</v>
      </c>
      <c r="H93" s="463">
        <f>VLOOKUP($A93,'Table 16 data'!$A$9:$U$186,'SQL 15 '!$D$177+'Table 16 data'!H$4,0)</f>
        <v>78</v>
      </c>
      <c r="I93" s="463">
        <f>VLOOKUP($A93,'Table 16 data'!$A$9:$U$186,'SQL 15 '!$D$177+'Table 16 data'!I$4,0)</f>
        <v>80.599999999999994</v>
      </c>
      <c r="J93" s="463">
        <f>VLOOKUP($A93,'Table 16 data'!$A$9:$U$186,'SQL 15 '!$D$177+'Table 16 data'!K$4,0)</f>
        <v>79.599999999999994</v>
      </c>
      <c r="K93" s="463">
        <f>VLOOKUP($A93,'Table 16 data'!$A$9:$U$186,'SQL 15 '!$D$177+'Table 16 data'!L$4,0)</f>
        <v>65.099999999999994</v>
      </c>
    </row>
    <row r="94" spans="1:11" ht="11.25" customHeight="1" x14ac:dyDescent="0.2">
      <c r="A94" s="144" t="s">
        <v>469</v>
      </c>
      <c r="B94" s="154" t="s">
        <v>308</v>
      </c>
      <c r="C94" s="464">
        <f>VLOOKUP($A94,'Table 16 data'!$A$9:$U$186,'SQL 15 '!$D$177+'Table 16 data'!C$4,0)</f>
        <v>56.2</v>
      </c>
      <c r="D94" s="464">
        <f>VLOOKUP($A94,'Table 16 data'!$A$9:$U$186,'SQL 15 '!$D$177+'Table 16 data'!D$4,0)</f>
        <v>58.1</v>
      </c>
      <c r="E94" s="464">
        <f>VLOOKUP($A94,'Table 16 data'!$A$9:$U$186,'SQL 15 '!$D$177+'Table 16 data'!E$4,0)</f>
        <v>63.3</v>
      </c>
      <c r="F94" s="464" t="str">
        <f>VLOOKUP($A94,'Table 16 data'!$A$9:$U$186,'SQL 15 '!$D$177+'Table 16 data'!F$4,0)</f>
        <v>.</v>
      </c>
      <c r="G94" s="464" t="str">
        <f>VLOOKUP($A94,'Table 16 data'!$A$9:$U$186,'SQL 15 '!$D$177+'Table 16 data'!G$4,0)</f>
        <v>.</v>
      </c>
      <c r="H94" s="464" t="str">
        <f>VLOOKUP($A94,'Table 16 data'!$A$9:$U$186,'SQL 15 '!$D$177+'Table 16 data'!H$4,0)</f>
        <v>.</v>
      </c>
      <c r="I94" s="464" t="str">
        <f>VLOOKUP($A94,'Table 16 data'!$A$9:$U$186,'SQL 15 '!$D$177+'Table 16 data'!I$4,0)</f>
        <v>.</v>
      </c>
      <c r="J94" s="464" t="str">
        <f>VLOOKUP($A94,'Table 16 data'!$A$9:$U$186,'SQL 15 '!$D$177+'Table 16 data'!K$4,0)</f>
        <v>.</v>
      </c>
      <c r="K94" s="464" t="str">
        <f>VLOOKUP($A94,'Table 16 data'!$A$9:$U$186,'SQL 15 '!$D$177+'Table 16 data'!L$4,0)</f>
        <v>.</v>
      </c>
    </row>
    <row r="95" spans="1:11" ht="11.25" customHeight="1" x14ac:dyDescent="0.2">
      <c r="A95" s="81" t="s">
        <v>279</v>
      </c>
      <c r="B95" s="144" t="s">
        <v>280</v>
      </c>
      <c r="C95" s="464" t="str">
        <f>VLOOKUP($A95,'Table 16 data'!$A$9:$U$186,'SQL 15 '!$D$177+'Table 16 data'!C$4,0)</f>
        <v>.</v>
      </c>
      <c r="D95" s="464" t="str">
        <f>VLOOKUP($A95,'Table 16 data'!$A$9:$U$186,'SQL 15 '!$D$177+'Table 16 data'!D$4,0)</f>
        <v>.</v>
      </c>
      <c r="E95" s="464" t="str">
        <f>VLOOKUP($A95,'Table 16 data'!$A$9:$U$186,'SQL 15 '!$D$177+'Table 16 data'!E$4,0)</f>
        <v>.</v>
      </c>
      <c r="F95" s="464">
        <f>VLOOKUP($A95,'Table 16 data'!$A$9:$U$186,'SQL 15 '!$D$177+'Table 16 data'!F$4,0)</f>
        <v>67.8</v>
      </c>
      <c r="G95" s="464">
        <f>VLOOKUP($A95,'Table 16 data'!$A$9:$U$186,'SQL 15 '!$D$177+'Table 16 data'!G$4,0)</f>
        <v>75.599999999999994</v>
      </c>
      <c r="H95" s="464">
        <f>VLOOKUP($A95,'Table 16 data'!$A$9:$U$186,'SQL 15 '!$D$177+'Table 16 data'!H$4,0)</f>
        <v>78.3</v>
      </c>
      <c r="I95" s="464">
        <f>VLOOKUP($A95,'Table 16 data'!$A$9:$U$186,'SQL 15 '!$D$177+'Table 16 data'!I$4,0)</f>
        <v>78.900000000000006</v>
      </c>
      <c r="J95" s="464">
        <f>VLOOKUP($A95,'Table 16 data'!$A$9:$U$186,'SQL 15 '!$D$177+'Table 16 data'!K$4,0)</f>
        <v>80.2</v>
      </c>
      <c r="K95" s="464">
        <f>VLOOKUP($A95,'Table 16 data'!$A$9:$U$186,'SQL 15 '!$D$177+'Table 16 data'!L$4,0)</f>
        <v>61</v>
      </c>
    </row>
    <row r="96" spans="1:11" ht="11.25" customHeight="1" x14ac:dyDescent="0.2">
      <c r="A96" s="79" t="s">
        <v>281</v>
      </c>
      <c r="B96" s="144" t="s">
        <v>282</v>
      </c>
      <c r="C96" s="464">
        <f>VLOOKUP($A96,'Table 16 data'!$A$9:$U$186,'SQL 15 '!$D$177+'Table 16 data'!C$4,0)</f>
        <v>60.2</v>
      </c>
      <c r="D96" s="464">
        <f>VLOOKUP($A96,'Table 16 data'!$A$9:$U$186,'SQL 15 '!$D$177+'Table 16 data'!D$4,0)</f>
        <v>61.1</v>
      </c>
      <c r="E96" s="464">
        <f>VLOOKUP($A96,'Table 16 data'!$A$9:$U$186,'SQL 15 '!$D$177+'Table 16 data'!E$4,0)</f>
        <v>65.5</v>
      </c>
      <c r="F96" s="464">
        <f>VLOOKUP($A96,'Table 16 data'!$A$9:$U$186,'SQL 15 '!$D$177+'Table 16 data'!F$4,0)</f>
        <v>70.2</v>
      </c>
      <c r="G96" s="464">
        <f>VLOOKUP($A96,'Table 16 data'!$A$9:$U$186,'SQL 15 '!$D$177+'Table 16 data'!G$4,0)</f>
        <v>75.5</v>
      </c>
      <c r="H96" s="464">
        <f>VLOOKUP($A96,'Table 16 data'!$A$9:$U$186,'SQL 15 '!$D$177+'Table 16 data'!H$4,0)</f>
        <v>77.099999999999994</v>
      </c>
      <c r="I96" s="464">
        <f>VLOOKUP($A96,'Table 16 data'!$A$9:$U$186,'SQL 15 '!$D$177+'Table 16 data'!I$4,0)</f>
        <v>79.900000000000006</v>
      </c>
      <c r="J96" s="464">
        <f>VLOOKUP($A96,'Table 16 data'!$A$9:$U$186,'SQL 15 '!$D$177+'Table 16 data'!K$4,0)</f>
        <v>79</v>
      </c>
      <c r="K96" s="464">
        <f>VLOOKUP($A96,'Table 16 data'!$A$9:$U$186,'SQL 15 '!$D$177+'Table 16 data'!L$4,0)</f>
        <v>64</v>
      </c>
    </row>
    <row r="97" spans="1:11" ht="11.25" customHeight="1" x14ac:dyDescent="0.2">
      <c r="A97" s="79" t="s">
        <v>283</v>
      </c>
      <c r="B97" s="144" t="s">
        <v>284</v>
      </c>
      <c r="C97" s="464" t="str">
        <f>VLOOKUP($A97,'Table 16 data'!$A$9:$U$186,'SQL 15 '!$D$177+'Table 16 data'!C$4,0)</f>
        <v>.</v>
      </c>
      <c r="D97" s="464" t="str">
        <f>VLOOKUP($A97,'Table 16 data'!$A$9:$U$186,'SQL 15 '!$D$177+'Table 16 data'!D$4,0)</f>
        <v>.</v>
      </c>
      <c r="E97" s="464" t="str">
        <f>VLOOKUP($A97,'Table 16 data'!$A$9:$U$186,'SQL 15 '!$D$177+'Table 16 data'!E$4,0)</f>
        <v>.</v>
      </c>
      <c r="F97" s="464">
        <f>VLOOKUP($A97,'Table 16 data'!$A$9:$U$186,'SQL 15 '!$D$177+'Table 16 data'!F$4,0)</f>
        <v>66.5</v>
      </c>
      <c r="G97" s="464">
        <f>VLOOKUP($A97,'Table 16 data'!$A$9:$U$186,'SQL 15 '!$D$177+'Table 16 data'!G$4,0)</f>
        <v>71.5</v>
      </c>
      <c r="H97" s="464">
        <f>VLOOKUP($A97,'Table 16 data'!$A$9:$U$186,'SQL 15 '!$D$177+'Table 16 data'!H$4,0)</f>
        <v>76.8</v>
      </c>
      <c r="I97" s="464">
        <f>VLOOKUP($A97,'Table 16 data'!$A$9:$U$186,'SQL 15 '!$D$177+'Table 16 data'!I$4,0)</f>
        <v>79.8</v>
      </c>
      <c r="J97" s="464">
        <f>VLOOKUP($A97,'Table 16 data'!$A$9:$U$186,'SQL 15 '!$D$177+'Table 16 data'!K$4,0)</f>
        <v>81.900000000000006</v>
      </c>
      <c r="K97" s="464">
        <f>VLOOKUP($A97,'Table 16 data'!$A$9:$U$186,'SQL 15 '!$D$177+'Table 16 data'!L$4,0)</f>
        <v>65.900000000000006</v>
      </c>
    </row>
    <row r="98" spans="1:11" ht="11.25" customHeight="1" x14ac:dyDescent="0.2">
      <c r="A98" s="79" t="s">
        <v>285</v>
      </c>
      <c r="B98" s="144" t="s">
        <v>286</v>
      </c>
      <c r="C98" s="464">
        <f>VLOOKUP($A98,'Table 16 data'!$A$9:$U$186,'SQL 15 '!$D$177+'Table 16 data'!C$4,0)</f>
        <v>59</v>
      </c>
      <c r="D98" s="464">
        <f>VLOOKUP($A98,'Table 16 data'!$A$9:$U$186,'SQL 15 '!$D$177+'Table 16 data'!D$4,0)</f>
        <v>60.9</v>
      </c>
      <c r="E98" s="464">
        <f>VLOOKUP($A98,'Table 16 data'!$A$9:$U$186,'SQL 15 '!$D$177+'Table 16 data'!E$4,0)</f>
        <v>63.3</v>
      </c>
      <c r="F98" s="464">
        <f>VLOOKUP($A98,'Table 16 data'!$A$9:$U$186,'SQL 15 '!$D$177+'Table 16 data'!F$4,0)</f>
        <v>68.2</v>
      </c>
      <c r="G98" s="464">
        <f>VLOOKUP($A98,'Table 16 data'!$A$9:$U$186,'SQL 15 '!$D$177+'Table 16 data'!G$4,0)</f>
        <v>73.3</v>
      </c>
      <c r="H98" s="464">
        <f>VLOOKUP($A98,'Table 16 data'!$A$9:$U$186,'SQL 15 '!$D$177+'Table 16 data'!H$4,0)</f>
        <v>78.7</v>
      </c>
      <c r="I98" s="464">
        <f>VLOOKUP($A98,'Table 16 data'!$A$9:$U$186,'SQL 15 '!$D$177+'Table 16 data'!I$4,0)</f>
        <v>82</v>
      </c>
      <c r="J98" s="464">
        <f>VLOOKUP($A98,'Table 16 data'!$A$9:$U$186,'SQL 15 '!$D$177+'Table 16 data'!K$4,0)</f>
        <v>80.099999999999994</v>
      </c>
      <c r="K98" s="464">
        <f>VLOOKUP($A98,'Table 16 data'!$A$9:$U$186,'SQL 15 '!$D$177+'Table 16 data'!L$4,0)</f>
        <v>64.3</v>
      </c>
    </row>
    <row r="99" spans="1:11" ht="11.25" customHeight="1" x14ac:dyDescent="0.2">
      <c r="A99" s="80" t="s">
        <v>287</v>
      </c>
      <c r="B99" s="144" t="s">
        <v>288</v>
      </c>
      <c r="C99" s="464">
        <f>VLOOKUP($A99,'Table 16 data'!$A$9:$U$186,'SQL 15 '!$D$177+'Table 16 data'!C$4,0)</f>
        <v>64.7</v>
      </c>
      <c r="D99" s="464">
        <f>VLOOKUP($A99,'Table 16 data'!$A$9:$U$186,'SQL 15 '!$D$177+'Table 16 data'!D$4,0)</f>
        <v>67</v>
      </c>
      <c r="E99" s="464">
        <f>VLOOKUP($A99,'Table 16 data'!$A$9:$U$186,'SQL 15 '!$D$177+'Table 16 data'!E$4,0)</f>
        <v>71.099999999999994</v>
      </c>
      <c r="F99" s="464">
        <f>VLOOKUP($A99,'Table 16 data'!$A$9:$U$186,'SQL 15 '!$D$177+'Table 16 data'!F$4,0)</f>
        <v>74.099999999999994</v>
      </c>
      <c r="G99" s="464">
        <f>VLOOKUP($A99,'Table 16 data'!$A$9:$U$186,'SQL 15 '!$D$177+'Table 16 data'!G$4,0)</f>
        <v>79.900000000000006</v>
      </c>
      <c r="H99" s="464">
        <f>VLOOKUP($A99,'Table 16 data'!$A$9:$U$186,'SQL 15 '!$D$177+'Table 16 data'!H$4,0)</f>
        <v>83.5</v>
      </c>
      <c r="I99" s="464">
        <f>VLOOKUP($A99,'Table 16 data'!$A$9:$U$186,'SQL 15 '!$D$177+'Table 16 data'!I$4,0)</f>
        <v>84.9</v>
      </c>
      <c r="J99" s="464">
        <f>VLOOKUP($A99,'Table 16 data'!$A$9:$U$186,'SQL 15 '!$D$177+'Table 16 data'!K$4,0)</f>
        <v>83.9</v>
      </c>
      <c r="K99" s="464">
        <f>VLOOKUP($A99,'Table 16 data'!$A$9:$U$186,'SQL 15 '!$D$177+'Table 16 data'!L$4,0)</f>
        <v>72.900000000000006</v>
      </c>
    </row>
    <row r="100" spans="1:11" ht="11.25" customHeight="1" x14ac:dyDescent="0.2">
      <c r="A100" s="81" t="s">
        <v>289</v>
      </c>
      <c r="B100" s="144" t="s">
        <v>290</v>
      </c>
      <c r="C100" s="464">
        <f>VLOOKUP($A100,'Table 16 data'!$A$9:$U$186,'SQL 15 '!$D$177+'Table 16 data'!C$4,0)</f>
        <v>51</v>
      </c>
      <c r="D100" s="464">
        <f>VLOOKUP($A100,'Table 16 data'!$A$9:$U$186,'SQL 15 '!$D$177+'Table 16 data'!D$4,0)</f>
        <v>55.4</v>
      </c>
      <c r="E100" s="464">
        <f>VLOOKUP($A100,'Table 16 data'!$A$9:$U$186,'SQL 15 '!$D$177+'Table 16 data'!E$4,0)</f>
        <v>62.2</v>
      </c>
      <c r="F100" s="464">
        <f>VLOOKUP($A100,'Table 16 data'!$A$9:$U$186,'SQL 15 '!$D$177+'Table 16 data'!F$4,0)</f>
        <v>69.3</v>
      </c>
      <c r="G100" s="464">
        <f>VLOOKUP($A100,'Table 16 data'!$A$9:$U$186,'SQL 15 '!$D$177+'Table 16 data'!G$4,0)</f>
        <v>76.7</v>
      </c>
      <c r="H100" s="464">
        <f>VLOOKUP($A100,'Table 16 data'!$A$9:$U$186,'SQL 15 '!$D$177+'Table 16 data'!H$4,0)</f>
        <v>81.400000000000006</v>
      </c>
      <c r="I100" s="464">
        <f>VLOOKUP($A100,'Table 16 data'!$A$9:$U$186,'SQL 15 '!$D$177+'Table 16 data'!I$4,0)</f>
        <v>85.1</v>
      </c>
      <c r="J100" s="464">
        <f>VLOOKUP($A100,'Table 16 data'!$A$9:$U$186,'SQL 15 '!$D$177+'Table 16 data'!K$4,0)</f>
        <v>85.3</v>
      </c>
      <c r="K100" s="464">
        <f>VLOOKUP($A100,'Table 16 data'!$A$9:$U$186,'SQL 15 '!$D$177+'Table 16 data'!L$4,0)</f>
        <v>61.5</v>
      </c>
    </row>
    <row r="101" spans="1:11" ht="11.25" customHeight="1" x14ac:dyDescent="0.2">
      <c r="A101" s="80" t="s">
        <v>291</v>
      </c>
      <c r="B101" s="144" t="s">
        <v>292</v>
      </c>
      <c r="C101" s="464">
        <f>VLOOKUP($A101,'Table 16 data'!$A$9:$U$186,'SQL 15 '!$D$177+'Table 16 data'!C$4,0)</f>
        <v>55.4</v>
      </c>
      <c r="D101" s="464">
        <f>VLOOKUP($A101,'Table 16 data'!$A$9:$U$186,'SQL 15 '!$D$177+'Table 16 data'!D$4,0)</f>
        <v>56.4</v>
      </c>
      <c r="E101" s="464">
        <f>VLOOKUP($A101,'Table 16 data'!$A$9:$U$186,'SQL 15 '!$D$177+'Table 16 data'!E$4,0)</f>
        <v>60.2</v>
      </c>
      <c r="F101" s="464">
        <f>VLOOKUP($A101,'Table 16 data'!$A$9:$U$186,'SQL 15 '!$D$177+'Table 16 data'!F$4,0)</f>
        <v>63.9</v>
      </c>
      <c r="G101" s="464">
        <f>VLOOKUP($A101,'Table 16 data'!$A$9:$U$186,'SQL 15 '!$D$177+'Table 16 data'!G$4,0)</f>
        <v>67.099999999999994</v>
      </c>
      <c r="H101" s="464">
        <f>VLOOKUP($A101,'Table 16 data'!$A$9:$U$186,'SQL 15 '!$D$177+'Table 16 data'!H$4,0)</f>
        <v>71.2</v>
      </c>
      <c r="I101" s="464">
        <f>VLOOKUP($A101,'Table 16 data'!$A$9:$U$186,'SQL 15 '!$D$177+'Table 16 data'!I$4,0)</f>
        <v>73.900000000000006</v>
      </c>
      <c r="J101" s="464">
        <f>VLOOKUP($A101,'Table 16 data'!$A$9:$U$186,'SQL 15 '!$D$177+'Table 16 data'!K$4,0)</f>
        <v>71.400000000000006</v>
      </c>
      <c r="K101" s="464">
        <f>VLOOKUP($A101,'Table 16 data'!$A$9:$U$186,'SQL 15 '!$D$177+'Table 16 data'!L$4,0)</f>
        <v>61.1</v>
      </c>
    </row>
    <row r="102" spans="1:11" ht="11.25" customHeight="1" x14ac:dyDescent="0.2">
      <c r="A102" s="79" t="s">
        <v>293</v>
      </c>
      <c r="B102" s="144" t="s">
        <v>294</v>
      </c>
      <c r="C102" s="464">
        <f>VLOOKUP($A102,'Table 16 data'!$A$9:$U$186,'SQL 15 '!$D$177+'Table 16 data'!C$4,0)</f>
        <v>58.3</v>
      </c>
      <c r="D102" s="464">
        <f>VLOOKUP($A102,'Table 16 data'!$A$9:$U$186,'SQL 15 '!$D$177+'Table 16 data'!D$4,0)</f>
        <v>56.3</v>
      </c>
      <c r="E102" s="464">
        <f>VLOOKUP($A102,'Table 16 data'!$A$9:$U$186,'SQL 15 '!$D$177+'Table 16 data'!E$4,0)</f>
        <v>58.8</v>
      </c>
      <c r="F102" s="464">
        <f>VLOOKUP($A102,'Table 16 data'!$A$9:$U$186,'SQL 15 '!$D$177+'Table 16 data'!F$4,0)</f>
        <v>62.6</v>
      </c>
      <c r="G102" s="464">
        <f>VLOOKUP($A102,'Table 16 data'!$A$9:$U$186,'SQL 15 '!$D$177+'Table 16 data'!G$4,0)</f>
        <v>72.7</v>
      </c>
      <c r="H102" s="464">
        <f>VLOOKUP($A102,'Table 16 data'!$A$9:$U$186,'SQL 15 '!$D$177+'Table 16 data'!H$4,0)</f>
        <v>80.2</v>
      </c>
      <c r="I102" s="464">
        <f>VLOOKUP($A102,'Table 16 data'!$A$9:$U$186,'SQL 15 '!$D$177+'Table 16 data'!I$4,0)</f>
        <v>83.2</v>
      </c>
      <c r="J102" s="464">
        <f>VLOOKUP($A102,'Table 16 data'!$A$9:$U$186,'SQL 15 '!$D$177+'Table 16 data'!K$4,0)</f>
        <v>86.2</v>
      </c>
      <c r="K102" s="464">
        <f>VLOOKUP($A102,'Table 16 data'!$A$9:$U$186,'SQL 15 '!$D$177+'Table 16 data'!L$4,0)</f>
        <v>58.6</v>
      </c>
    </row>
    <row r="103" spans="1:11" ht="11.25" customHeight="1" x14ac:dyDescent="0.2">
      <c r="A103" s="79" t="s">
        <v>295</v>
      </c>
      <c r="B103" s="144" t="s">
        <v>296</v>
      </c>
      <c r="C103" s="464">
        <f>VLOOKUP($A103,'Table 16 data'!$A$9:$U$186,'SQL 15 '!$D$177+'Table 16 data'!C$4,0)</f>
        <v>63</v>
      </c>
      <c r="D103" s="464">
        <f>VLOOKUP($A103,'Table 16 data'!$A$9:$U$186,'SQL 15 '!$D$177+'Table 16 data'!D$4,0)</f>
        <v>66.099999999999994</v>
      </c>
      <c r="E103" s="464">
        <f>VLOOKUP($A103,'Table 16 data'!$A$9:$U$186,'SQL 15 '!$D$177+'Table 16 data'!E$4,0)</f>
        <v>68.5</v>
      </c>
      <c r="F103" s="464">
        <f>VLOOKUP($A103,'Table 16 data'!$A$9:$U$186,'SQL 15 '!$D$177+'Table 16 data'!F$4,0)</f>
        <v>70.400000000000006</v>
      </c>
      <c r="G103" s="464">
        <f>VLOOKUP($A103,'Table 16 data'!$A$9:$U$186,'SQL 15 '!$D$177+'Table 16 data'!G$4,0)</f>
        <v>78.400000000000006</v>
      </c>
      <c r="H103" s="464">
        <f>VLOOKUP($A103,'Table 16 data'!$A$9:$U$186,'SQL 15 '!$D$177+'Table 16 data'!H$4,0)</f>
        <v>81.3</v>
      </c>
      <c r="I103" s="464">
        <f>VLOOKUP($A103,'Table 16 data'!$A$9:$U$186,'SQL 15 '!$D$177+'Table 16 data'!I$4,0)</f>
        <v>82.2</v>
      </c>
      <c r="J103" s="464">
        <f>VLOOKUP($A103,'Table 16 data'!$A$9:$U$186,'SQL 15 '!$D$177+'Table 16 data'!K$4,0)</f>
        <v>82.2</v>
      </c>
      <c r="K103" s="464">
        <f>VLOOKUP($A103,'Table 16 data'!$A$9:$U$186,'SQL 15 '!$D$177+'Table 16 data'!L$4,0)</f>
        <v>67.8</v>
      </c>
    </row>
    <row r="104" spans="1:11" s="32" customFormat="1" ht="11.25" customHeight="1" x14ac:dyDescent="0.2">
      <c r="A104" s="80" t="s">
        <v>297</v>
      </c>
      <c r="B104" s="144" t="s">
        <v>298</v>
      </c>
      <c r="C104" s="464">
        <f>VLOOKUP($A104,'Table 16 data'!$A$9:$U$186,'SQL 15 '!$D$177+'Table 16 data'!C$4,0)</f>
        <v>59.4</v>
      </c>
      <c r="D104" s="464">
        <f>VLOOKUP($A104,'Table 16 data'!$A$9:$U$186,'SQL 15 '!$D$177+'Table 16 data'!D$4,0)</f>
        <v>61.3</v>
      </c>
      <c r="E104" s="464">
        <f>VLOOKUP($A104,'Table 16 data'!$A$9:$U$186,'SQL 15 '!$D$177+'Table 16 data'!E$4,0)</f>
        <v>63.3</v>
      </c>
      <c r="F104" s="464">
        <f>VLOOKUP($A104,'Table 16 data'!$A$9:$U$186,'SQL 15 '!$D$177+'Table 16 data'!F$4,0)</f>
        <v>67.099999999999994</v>
      </c>
      <c r="G104" s="464">
        <f>VLOOKUP($A104,'Table 16 data'!$A$9:$U$186,'SQL 15 '!$D$177+'Table 16 data'!G$4,0)</f>
        <v>71.099999999999994</v>
      </c>
      <c r="H104" s="464">
        <f>VLOOKUP($A104,'Table 16 data'!$A$9:$U$186,'SQL 15 '!$D$177+'Table 16 data'!H$4,0)</f>
        <v>72.400000000000006</v>
      </c>
      <c r="I104" s="464">
        <f>VLOOKUP($A104,'Table 16 data'!$A$9:$U$186,'SQL 15 '!$D$177+'Table 16 data'!I$4,0)</f>
        <v>74.8</v>
      </c>
      <c r="J104" s="464">
        <f>VLOOKUP($A104,'Table 16 data'!$A$9:$U$186,'SQL 15 '!$D$177+'Table 16 data'!K$4,0)</f>
        <v>73.599999999999994</v>
      </c>
      <c r="K104" s="464">
        <f>VLOOKUP($A104,'Table 16 data'!$A$9:$U$186,'SQL 15 '!$D$177+'Table 16 data'!L$4,0)</f>
        <v>61.4</v>
      </c>
    </row>
    <row r="105" spans="1:11" s="100" customFormat="1" ht="11.25" customHeight="1" x14ac:dyDescent="0.2">
      <c r="A105" s="79" t="s">
        <v>299</v>
      </c>
      <c r="B105" s="144" t="s">
        <v>300</v>
      </c>
      <c r="C105" s="464">
        <f>VLOOKUP($A105,'Table 16 data'!$A$9:$U$186,'SQL 15 '!$D$177+'Table 16 data'!C$4,0)</f>
        <v>56</v>
      </c>
      <c r="D105" s="464">
        <f>VLOOKUP($A105,'Table 16 data'!$A$9:$U$186,'SQL 15 '!$D$177+'Table 16 data'!D$4,0)</f>
        <v>60.6</v>
      </c>
      <c r="E105" s="464">
        <f>VLOOKUP($A105,'Table 16 data'!$A$9:$U$186,'SQL 15 '!$D$177+'Table 16 data'!E$4,0)</f>
        <v>67.5</v>
      </c>
      <c r="F105" s="464">
        <f>VLOOKUP($A105,'Table 16 data'!$A$9:$U$186,'SQL 15 '!$D$177+'Table 16 data'!F$4,0)</f>
        <v>78.8</v>
      </c>
      <c r="G105" s="464">
        <f>VLOOKUP($A105,'Table 16 data'!$A$9:$U$186,'SQL 15 '!$D$177+'Table 16 data'!G$4,0)</f>
        <v>84.2</v>
      </c>
      <c r="H105" s="464">
        <f>VLOOKUP($A105,'Table 16 data'!$A$9:$U$186,'SQL 15 '!$D$177+'Table 16 data'!H$4,0)</f>
        <v>85</v>
      </c>
      <c r="I105" s="464">
        <f>VLOOKUP($A105,'Table 16 data'!$A$9:$U$186,'SQL 15 '!$D$177+'Table 16 data'!I$4,0)</f>
        <v>88.6</v>
      </c>
      <c r="J105" s="464">
        <f>VLOOKUP($A105,'Table 16 data'!$A$9:$U$186,'SQL 15 '!$D$177+'Table 16 data'!K$4,0)</f>
        <v>87.8</v>
      </c>
      <c r="K105" s="464">
        <f>VLOOKUP($A105,'Table 16 data'!$A$9:$U$186,'SQL 15 '!$D$177+'Table 16 data'!L$4,0)</f>
        <v>65.7</v>
      </c>
    </row>
    <row r="106" spans="1:11" s="100" customFormat="1" ht="11.25" customHeight="1" x14ac:dyDescent="0.2">
      <c r="A106" s="32"/>
      <c r="B106" s="82"/>
      <c r="C106" s="517"/>
      <c r="D106" s="517"/>
      <c r="E106" s="520"/>
      <c r="F106" s="465"/>
      <c r="G106" s="465"/>
      <c r="H106" s="465"/>
      <c r="I106" s="521"/>
      <c r="J106" s="466"/>
      <c r="K106" s="466"/>
    </row>
    <row r="107" spans="1:11" s="100" customFormat="1" ht="11.25" customHeight="1" x14ac:dyDescent="0.2">
      <c r="A107" s="73" t="s">
        <v>478</v>
      </c>
      <c r="B107" s="72" t="s">
        <v>301</v>
      </c>
      <c r="C107" s="463">
        <f>VLOOKUP($A107,'Table 16 data'!$A$9:$U$186,'SQL 15 '!$D$177+'Table 16 data'!C$4,0)</f>
        <v>58.3</v>
      </c>
      <c r="D107" s="463">
        <f>VLOOKUP($A107,'Table 16 data'!$A$9:$U$186,'SQL 15 '!$D$177+'Table 16 data'!D$4,0)</f>
        <v>60.9</v>
      </c>
      <c r="E107" s="463">
        <f>VLOOKUP($A107,'Table 16 data'!$A$9:$U$186,'SQL 15 '!$D$177+'Table 16 data'!E$4,0)</f>
        <v>65</v>
      </c>
      <c r="F107" s="463">
        <f>VLOOKUP($A107,'Table 16 data'!$A$9:$U$186,'SQL 15 '!$D$177+'Table 16 data'!F$4,0)</f>
        <v>71.3</v>
      </c>
      <c r="G107" s="463">
        <f>VLOOKUP($A107,'Table 16 data'!$A$9:$U$186,'SQL 15 '!$D$177+'Table 16 data'!G$4,0)</f>
        <v>77.8</v>
      </c>
      <c r="H107" s="463">
        <f>VLOOKUP($A107,'Table 16 data'!$A$9:$U$186,'SQL 15 '!$D$177+'Table 16 data'!H$4,0)</f>
        <v>82</v>
      </c>
      <c r="I107" s="463">
        <f>VLOOKUP($A107,'Table 16 data'!$A$9:$U$186,'SQL 15 '!$D$177+'Table 16 data'!I$4,0)</f>
        <v>84.1</v>
      </c>
      <c r="J107" s="463">
        <f>VLOOKUP($A107,'Table 16 data'!$A$9:$U$186,'SQL 15 '!$D$177+'Table 16 data'!K$4,0)</f>
        <v>84.4</v>
      </c>
      <c r="K107" s="463">
        <f>VLOOKUP($A107,'Table 16 data'!$A$9:$U$186,'SQL 15 '!$D$177+'Table 16 data'!L$4,0)</f>
        <v>70</v>
      </c>
    </row>
    <row r="108" spans="1:11" ht="11.25" customHeight="1" x14ac:dyDescent="0.2">
      <c r="A108" s="72" t="s">
        <v>302</v>
      </c>
      <c r="B108" s="72" t="s">
        <v>303</v>
      </c>
      <c r="C108" s="463">
        <f>VLOOKUP($A108,'Table 16 data'!$A$9:$U$186,'SQL 15 '!$D$177+'Table 16 data'!C$4,0)</f>
        <v>53.6</v>
      </c>
      <c r="D108" s="463">
        <f>VLOOKUP($A108,'Table 16 data'!$A$9:$U$186,'SQL 15 '!$D$177+'Table 16 data'!D$4,0)</f>
        <v>56.6</v>
      </c>
      <c r="E108" s="463">
        <f>VLOOKUP($A108,'Table 16 data'!$A$9:$U$186,'SQL 15 '!$D$177+'Table 16 data'!E$4,0)</f>
        <v>60.8</v>
      </c>
      <c r="F108" s="463">
        <f>VLOOKUP($A108,'Table 16 data'!$A$9:$U$186,'SQL 15 '!$D$177+'Table 16 data'!F$4,0)</f>
        <v>68.3</v>
      </c>
      <c r="G108" s="463">
        <f>VLOOKUP($A108,'Table 16 data'!$A$9:$U$186,'SQL 15 '!$D$177+'Table 16 data'!G$4,0)</f>
        <v>74.400000000000006</v>
      </c>
      <c r="H108" s="463">
        <f>VLOOKUP($A108,'Table 16 data'!$A$9:$U$186,'SQL 15 '!$D$177+'Table 16 data'!H$4,0)</f>
        <v>78.900000000000006</v>
      </c>
      <c r="I108" s="463">
        <f>VLOOKUP($A108,'Table 16 data'!$A$9:$U$186,'SQL 15 '!$D$177+'Table 16 data'!I$4,0)</f>
        <v>81.599999999999994</v>
      </c>
      <c r="J108" s="463">
        <f>VLOOKUP($A108,'Table 16 data'!$A$9:$U$186,'SQL 15 '!$D$177+'Table 16 data'!K$4,0)</f>
        <v>82.8</v>
      </c>
      <c r="K108" s="463">
        <f>VLOOKUP($A108,'Table 16 data'!$A$9:$U$186,'SQL 15 '!$D$177+'Table 16 data'!L$4,0)</f>
        <v>68.2</v>
      </c>
    </row>
    <row r="109" spans="1:11" ht="11.25" customHeight="1" x14ac:dyDescent="0.2">
      <c r="A109" s="81" t="s">
        <v>304</v>
      </c>
      <c r="B109" s="144" t="s">
        <v>305</v>
      </c>
      <c r="C109" s="464">
        <f>VLOOKUP($A109,'Table 16 data'!$A$9:$U$186,'SQL 15 '!$D$177+'Table 16 data'!C$4,0)</f>
        <v>54.7</v>
      </c>
      <c r="D109" s="464">
        <f>VLOOKUP($A109,'Table 16 data'!$A$9:$U$186,'SQL 15 '!$D$177+'Table 16 data'!D$4,0)</f>
        <v>55.9</v>
      </c>
      <c r="E109" s="464">
        <f>VLOOKUP($A109,'Table 16 data'!$A$9:$U$186,'SQL 15 '!$D$177+'Table 16 data'!E$4,0)</f>
        <v>62.6</v>
      </c>
      <c r="F109" s="464">
        <f>VLOOKUP($A109,'Table 16 data'!$A$9:$U$186,'SQL 15 '!$D$177+'Table 16 data'!F$4,0)</f>
        <v>63.6</v>
      </c>
      <c r="G109" s="464">
        <f>VLOOKUP($A109,'Table 16 data'!$A$9:$U$186,'SQL 15 '!$D$177+'Table 16 data'!G$4,0)</f>
        <v>68.7</v>
      </c>
      <c r="H109" s="464">
        <f>VLOOKUP($A109,'Table 16 data'!$A$9:$U$186,'SQL 15 '!$D$177+'Table 16 data'!H$4,0)</f>
        <v>73.7</v>
      </c>
      <c r="I109" s="464">
        <f>VLOOKUP($A109,'Table 16 data'!$A$9:$U$186,'SQL 15 '!$D$177+'Table 16 data'!I$4,0)</f>
        <v>77.3</v>
      </c>
      <c r="J109" s="464">
        <f>VLOOKUP($A109,'Table 16 data'!$A$9:$U$186,'SQL 15 '!$D$177+'Table 16 data'!K$4,0)</f>
        <v>77.5</v>
      </c>
      <c r="K109" s="464">
        <f>VLOOKUP($A109,'Table 16 data'!$A$9:$U$186,'SQL 15 '!$D$177+'Table 16 data'!L$4,0)</f>
        <v>67.3</v>
      </c>
    </row>
    <row r="110" spans="1:11" ht="11.25" customHeight="1" x14ac:dyDescent="0.2">
      <c r="A110" s="81" t="s">
        <v>306</v>
      </c>
      <c r="B110" s="174" t="s">
        <v>307</v>
      </c>
      <c r="C110" s="464" t="str">
        <f>VLOOKUP($A110,'Table 16 data'!$A$9:$U$186,'SQL 15 '!$D$177+'Table 16 data'!C$4,0)</f>
        <v>.</v>
      </c>
      <c r="D110" s="464" t="str">
        <f>VLOOKUP($A110,'Table 16 data'!$A$9:$U$186,'SQL 15 '!$D$177+'Table 16 data'!D$4,0)</f>
        <v>.</v>
      </c>
      <c r="E110" s="464" t="str">
        <f>VLOOKUP($A110,'Table 16 data'!$A$9:$U$186,'SQL 15 '!$D$177+'Table 16 data'!E$4,0)</f>
        <v>.</v>
      </c>
      <c r="F110" s="464" t="str">
        <f>VLOOKUP($A110,'Table 16 data'!$A$9:$U$186,'SQL 15 '!$D$177+'Table 16 data'!F$4,0)</f>
        <v>.</v>
      </c>
      <c r="G110" s="464" t="str">
        <f>VLOOKUP($A110,'Table 16 data'!$A$9:$U$186,'SQL 15 '!$D$177+'Table 16 data'!G$4,0)</f>
        <v>.</v>
      </c>
      <c r="H110" s="464" t="str">
        <f>VLOOKUP($A110,'Table 16 data'!$A$9:$U$186,'SQL 15 '!$D$177+'Table 16 data'!H$4,0)</f>
        <v>.</v>
      </c>
      <c r="I110" s="464" t="str">
        <f>VLOOKUP($A110,'Table 16 data'!$A$9:$U$186,'SQL 15 '!$D$177+'Table 16 data'!I$4,0)</f>
        <v>.</v>
      </c>
      <c r="J110" s="464" t="str">
        <f>VLOOKUP($A110,'Table 16 data'!$A$9:$U$186,'SQL 15 '!$D$177+'Table 16 data'!K$4,0)</f>
        <v>.</v>
      </c>
      <c r="K110" s="464" t="str">
        <f>VLOOKUP($A110,'Table 16 data'!$A$9:$U$186,'SQL 15 '!$D$177+'Table 16 data'!L$4,0)</f>
        <v>.</v>
      </c>
    </row>
    <row r="111" spans="1:11" ht="11.25" customHeight="1" x14ac:dyDescent="0.2">
      <c r="A111" s="80" t="s">
        <v>309</v>
      </c>
      <c r="B111" s="144" t="s">
        <v>310</v>
      </c>
      <c r="C111" s="464">
        <f>VLOOKUP($A111,'Table 16 data'!$A$9:$U$186,'SQL 15 '!$D$177+'Table 16 data'!C$4,0)</f>
        <v>50.9</v>
      </c>
      <c r="D111" s="464">
        <f>VLOOKUP($A111,'Table 16 data'!$A$9:$U$186,'SQL 15 '!$D$177+'Table 16 data'!D$4,0)</f>
        <v>53.7</v>
      </c>
      <c r="E111" s="464">
        <f>VLOOKUP($A111,'Table 16 data'!$A$9:$U$186,'SQL 15 '!$D$177+'Table 16 data'!E$4,0)</f>
        <v>56.1</v>
      </c>
      <c r="F111" s="464">
        <f>VLOOKUP($A111,'Table 16 data'!$A$9:$U$186,'SQL 15 '!$D$177+'Table 16 data'!F$4,0)</f>
        <v>66.900000000000006</v>
      </c>
      <c r="G111" s="464">
        <f>VLOOKUP($A111,'Table 16 data'!$A$9:$U$186,'SQL 15 '!$D$177+'Table 16 data'!G$4,0)</f>
        <v>71.099999999999994</v>
      </c>
      <c r="H111" s="464">
        <f>VLOOKUP($A111,'Table 16 data'!$A$9:$U$186,'SQL 15 '!$D$177+'Table 16 data'!H$4,0)</f>
        <v>74.900000000000006</v>
      </c>
      <c r="I111" s="464">
        <f>VLOOKUP($A111,'Table 16 data'!$A$9:$U$186,'SQL 15 '!$D$177+'Table 16 data'!I$4,0)</f>
        <v>79.2</v>
      </c>
      <c r="J111" s="464">
        <f>VLOOKUP($A111,'Table 16 data'!$A$9:$U$186,'SQL 15 '!$D$177+'Table 16 data'!K$4,0)</f>
        <v>79.599999999999994</v>
      </c>
      <c r="K111" s="464">
        <f>VLOOKUP($A111,'Table 16 data'!$A$9:$U$186,'SQL 15 '!$D$177+'Table 16 data'!L$4,0)</f>
        <v>70.7</v>
      </c>
    </row>
    <row r="112" spans="1:11" ht="11.25" customHeight="1" x14ac:dyDescent="0.2">
      <c r="A112" s="81" t="s">
        <v>311</v>
      </c>
      <c r="B112" s="144" t="s">
        <v>312</v>
      </c>
      <c r="C112" s="464">
        <f>VLOOKUP($A112,'Table 16 data'!$A$9:$U$186,'SQL 15 '!$D$177+'Table 16 data'!C$4,0)</f>
        <v>62.1</v>
      </c>
      <c r="D112" s="464">
        <f>VLOOKUP($A112,'Table 16 data'!$A$9:$U$186,'SQL 15 '!$D$177+'Table 16 data'!D$4,0)</f>
        <v>66.900000000000006</v>
      </c>
      <c r="E112" s="464">
        <f>VLOOKUP($A112,'Table 16 data'!$A$9:$U$186,'SQL 15 '!$D$177+'Table 16 data'!E$4,0)</f>
        <v>73.400000000000006</v>
      </c>
      <c r="F112" s="464">
        <f>VLOOKUP($A112,'Table 16 data'!$A$9:$U$186,'SQL 15 '!$D$177+'Table 16 data'!F$4,0)</f>
        <v>82.2</v>
      </c>
      <c r="G112" s="464">
        <f>VLOOKUP($A112,'Table 16 data'!$A$9:$U$186,'SQL 15 '!$D$177+'Table 16 data'!G$4,0)</f>
        <v>89.1</v>
      </c>
      <c r="H112" s="464">
        <f>VLOOKUP($A112,'Table 16 data'!$A$9:$U$186,'SQL 15 '!$D$177+'Table 16 data'!H$4,0)</f>
        <v>91.5</v>
      </c>
      <c r="I112" s="464">
        <f>VLOOKUP($A112,'Table 16 data'!$A$9:$U$186,'SQL 15 '!$D$177+'Table 16 data'!I$4,0)</f>
        <v>83.8</v>
      </c>
      <c r="J112" s="464">
        <f>VLOOKUP($A112,'Table 16 data'!$A$9:$U$186,'SQL 15 '!$D$177+'Table 16 data'!K$4,0)</f>
        <v>83.5</v>
      </c>
      <c r="K112" s="464">
        <f>VLOOKUP($A112,'Table 16 data'!$A$9:$U$186,'SQL 15 '!$D$177+'Table 16 data'!L$4,0)</f>
        <v>72.2</v>
      </c>
    </row>
    <row r="113" spans="1:11" ht="11.25" customHeight="1" x14ac:dyDescent="0.2">
      <c r="A113" s="80" t="s">
        <v>313</v>
      </c>
      <c r="B113" s="144" t="s">
        <v>314</v>
      </c>
      <c r="C113" s="464">
        <f>VLOOKUP($A113,'Table 16 data'!$A$9:$U$186,'SQL 15 '!$D$177+'Table 16 data'!C$4,0)</f>
        <v>51.7</v>
      </c>
      <c r="D113" s="464">
        <f>VLOOKUP($A113,'Table 16 data'!$A$9:$U$186,'SQL 15 '!$D$177+'Table 16 data'!D$4,0)</f>
        <v>56.3</v>
      </c>
      <c r="E113" s="464">
        <f>VLOOKUP($A113,'Table 16 data'!$A$9:$U$186,'SQL 15 '!$D$177+'Table 16 data'!E$4,0)</f>
        <v>60.1</v>
      </c>
      <c r="F113" s="464">
        <f>VLOOKUP($A113,'Table 16 data'!$A$9:$U$186,'SQL 15 '!$D$177+'Table 16 data'!F$4,0)</f>
        <v>67.7</v>
      </c>
      <c r="G113" s="464">
        <f>VLOOKUP($A113,'Table 16 data'!$A$9:$U$186,'SQL 15 '!$D$177+'Table 16 data'!G$4,0)</f>
        <v>73</v>
      </c>
      <c r="H113" s="464">
        <f>VLOOKUP($A113,'Table 16 data'!$A$9:$U$186,'SQL 15 '!$D$177+'Table 16 data'!H$4,0)</f>
        <v>77.599999999999994</v>
      </c>
      <c r="I113" s="464">
        <f>VLOOKUP($A113,'Table 16 data'!$A$9:$U$186,'SQL 15 '!$D$177+'Table 16 data'!I$4,0)</f>
        <v>78.8</v>
      </c>
      <c r="J113" s="464">
        <f>VLOOKUP($A113,'Table 16 data'!$A$9:$U$186,'SQL 15 '!$D$177+'Table 16 data'!K$4,0)</f>
        <v>83.5</v>
      </c>
      <c r="K113" s="464">
        <f>VLOOKUP($A113,'Table 16 data'!$A$9:$U$186,'SQL 15 '!$D$177+'Table 16 data'!L$4,0)</f>
        <v>69.099999999999994</v>
      </c>
    </row>
    <row r="114" spans="1:11" ht="12.75" customHeight="1" x14ac:dyDescent="0.2">
      <c r="A114" s="80" t="s">
        <v>315</v>
      </c>
      <c r="B114" s="144" t="s">
        <v>316</v>
      </c>
      <c r="C114" s="464">
        <f>VLOOKUP($A114,'Table 16 data'!$A$9:$U$186,'SQL 15 '!$D$177+'Table 16 data'!C$4,0)</f>
        <v>47</v>
      </c>
      <c r="D114" s="464">
        <f>VLOOKUP($A114,'Table 16 data'!$A$9:$U$186,'SQL 15 '!$D$177+'Table 16 data'!D$4,0)</f>
        <v>49.3</v>
      </c>
      <c r="E114" s="464">
        <f>VLOOKUP($A114,'Table 16 data'!$A$9:$U$186,'SQL 15 '!$D$177+'Table 16 data'!E$4,0)</f>
        <v>56.4</v>
      </c>
      <c r="F114" s="464">
        <f>VLOOKUP($A114,'Table 16 data'!$A$9:$U$186,'SQL 15 '!$D$177+'Table 16 data'!F$4,0)</f>
        <v>65.3</v>
      </c>
      <c r="G114" s="464">
        <f>VLOOKUP($A114,'Table 16 data'!$A$9:$U$186,'SQL 15 '!$D$177+'Table 16 data'!G$4,0)</f>
        <v>72</v>
      </c>
      <c r="H114" s="464">
        <f>VLOOKUP($A114,'Table 16 data'!$A$9:$U$186,'SQL 15 '!$D$177+'Table 16 data'!H$4,0)</f>
        <v>75.099999999999994</v>
      </c>
      <c r="I114" s="464">
        <f>VLOOKUP($A114,'Table 16 data'!$A$9:$U$186,'SQL 15 '!$D$177+'Table 16 data'!I$4,0)</f>
        <v>78.900000000000006</v>
      </c>
      <c r="J114" s="464">
        <f>VLOOKUP($A114,'Table 16 data'!$A$9:$U$186,'SQL 15 '!$D$177+'Table 16 data'!K$4,0)</f>
        <v>82.9</v>
      </c>
      <c r="K114" s="464">
        <f>VLOOKUP($A114,'Table 16 data'!$A$9:$U$186,'SQL 15 '!$D$177+'Table 16 data'!L$4,0)</f>
        <v>69</v>
      </c>
    </row>
    <row r="115" spans="1:11" ht="11.25" customHeight="1" x14ac:dyDescent="0.2">
      <c r="A115" s="80" t="s">
        <v>317</v>
      </c>
      <c r="B115" s="144" t="s">
        <v>318</v>
      </c>
      <c r="C115" s="464">
        <f>VLOOKUP($A115,'Table 16 data'!$A$9:$U$186,'SQL 15 '!$D$177+'Table 16 data'!C$4,0)</f>
        <v>63</v>
      </c>
      <c r="D115" s="464">
        <f>VLOOKUP($A115,'Table 16 data'!$A$9:$U$186,'SQL 15 '!$D$177+'Table 16 data'!D$4,0)</f>
        <v>68.400000000000006</v>
      </c>
      <c r="E115" s="464">
        <f>VLOOKUP($A115,'Table 16 data'!$A$9:$U$186,'SQL 15 '!$D$177+'Table 16 data'!E$4,0)</f>
        <v>71.3</v>
      </c>
      <c r="F115" s="464">
        <f>VLOOKUP($A115,'Table 16 data'!$A$9:$U$186,'SQL 15 '!$D$177+'Table 16 data'!F$4,0)</f>
        <v>84.9</v>
      </c>
      <c r="G115" s="464">
        <f>VLOOKUP($A115,'Table 16 data'!$A$9:$U$186,'SQL 15 '!$D$177+'Table 16 data'!G$4,0)</f>
        <v>92.4</v>
      </c>
      <c r="H115" s="464">
        <f>VLOOKUP($A115,'Table 16 data'!$A$9:$U$186,'SQL 15 '!$D$177+'Table 16 data'!H$4,0)</f>
        <v>91</v>
      </c>
      <c r="I115" s="464">
        <f>VLOOKUP($A115,'Table 16 data'!$A$9:$U$186,'SQL 15 '!$D$177+'Table 16 data'!I$4,0)</f>
        <v>89.6</v>
      </c>
      <c r="J115" s="464">
        <f>VLOOKUP($A115,'Table 16 data'!$A$9:$U$186,'SQL 15 '!$D$177+'Table 16 data'!K$4,0)</f>
        <v>92.1</v>
      </c>
      <c r="K115" s="464">
        <f>VLOOKUP($A115,'Table 16 data'!$A$9:$U$186,'SQL 15 '!$D$177+'Table 16 data'!L$4,0)</f>
        <v>78.5</v>
      </c>
    </row>
    <row r="116" spans="1:11" ht="11.25" customHeight="1" x14ac:dyDescent="0.2">
      <c r="A116" s="80" t="s">
        <v>319</v>
      </c>
      <c r="B116" s="144" t="s">
        <v>320</v>
      </c>
      <c r="C116" s="464">
        <f>VLOOKUP($A116,'Table 16 data'!$A$9:$U$186,'SQL 15 '!$D$177+'Table 16 data'!C$4,0)</f>
        <v>55.4</v>
      </c>
      <c r="D116" s="464">
        <f>VLOOKUP($A116,'Table 16 data'!$A$9:$U$186,'SQL 15 '!$D$177+'Table 16 data'!D$4,0)</f>
        <v>56</v>
      </c>
      <c r="E116" s="464">
        <f>VLOOKUP($A116,'Table 16 data'!$A$9:$U$186,'SQL 15 '!$D$177+'Table 16 data'!E$4,0)</f>
        <v>62.3</v>
      </c>
      <c r="F116" s="464">
        <f>VLOOKUP($A116,'Table 16 data'!$A$9:$U$186,'SQL 15 '!$D$177+'Table 16 data'!F$4,0)</f>
        <v>72.5</v>
      </c>
      <c r="G116" s="464">
        <f>VLOOKUP($A116,'Table 16 data'!$A$9:$U$186,'SQL 15 '!$D$177+'Table 16 data'!G$4,0)</f>
        <v>74.2</v>
      </c>
      <c r="H116" s="464">
        <f>VLOOKUP($A116,'Table 16 data'!$A$9:$U$186,'SQL 15 '!$D$177+'Table 16 data'!H$4,0)</f>
        <v>80.099999999999994</v>
      </c>
      <c r="I116" s="464">
        <f>VLOOKUP($A116,'Table 16 data'!$A$9:$U$186,'SQL 15 '!$D$177+'Table 16 data'!I$4,0)</f>
        <v>85</v>
      </c>
      <c r="J116" s="464">
        <f>VLOOKUP($A116,'Table 16 data'!$A$9:$U$186,'SQL 15 '!$D$177+'Table 16 data'!K$4,0)</f>
        <v>86.4</v>
      </c>
      <c r="K116" s="464">
        <f>VLOOKUP($A116,'Table 16 data'!$A$9:$U$186,'SQL 15 '!$D$177+'Table 16 data'!L$4,0)</f>
        <v>67.5</v>
      </c>
    </row>
    <row r="117" spans="1:11" ht="11.25" customHeight="1" x14ac:dyDescent="0.2">
      <c r="A117" s="80" t="s">
        <v>321</v>
      </c>
      <c r="B117" s="144" t="s">
        <v>322</v>
      </c>
      <c r="C117" s="464">
        <f>VLOOKUP($A117,'Table 16 data'!$A$9:$U$186,'SQL 15 '!$D$177+'Table 16 data'!C$4,0)</f>
        <v>54.8</v>
      </c>
      <c r="D117" s="464">
        <f>VLOOKUP($A117,'Table 16 data'!$A$9:$U$186,'SQL 15 '!$D$177+'Table 16 data'!D$4,0)</f>
        <v>55</v>
      </c>
      <c r="E117" s="464">
        <f>VLOOKUP($A117,'Table 16 data'!$A$9:$U$186,'SQL 15 '!$D$177+'Table 16 data'!E$4,0)</f>
        <v>59.8</v>
      </c>
      <c r="F117" s="464">
        <f>VLOOKUP($A117,'Table 16 data'!$A$9:$U$186,'SQL 15 '!$D$177+'Table 16 data'!F$4,0)</f>
        <v>62</v>
      </c>
      <c r="G117" s="464">
        <f>VLOOKUP($A117,'Table 16 data'!$A$9:$U$186,'SQL 15 '!$D$177+'Table 16 data'!G$4,0)</f>
        <v>64</v>
      </c>
      <c r="H117" s="464">
        <f>VLOOKUP($A117,'Table 16 data'!$A$9:$U$186,'SQL 15 '!$D$177+'Table 16 data'!H$4,0)</f>
        <v>69</v>
      </c>
      <c r="I117" s="464">
        <f>VLOOKUP($A117,'Table 16 data'!$A$9:$U$186,'SQL 15 '!$D$177+'Table 16 data'!I$4,0)</f>
        <v>75.400000000000006</v>
      </c>
      <c r="J117" s="464">
        <f>VLOOKUP($A117,'Table 16 data'!$A$9:$U$186,'SQL 15 '!$D$177+'Table 16 data'!K$4,0)</f>
        <v>79</v>
      </c>
      <c r="K117" s="464">
        <f>VLOOKUP($A117,'Table 16 data'!$A$9:$U$186,'SQL 15 '!$D$177+'Table 16 data'!L$4,0)</f>
        <v>58.9</v>
      </c>
    </row>
    <row r="118" spans="1:11" ht="11.25" customHeight="1" x14ac:dyDescent="0.2">
      <c r="A118" s="80" t="s">
        <v>323</v>
      </c>
      <c r="B118" s="144" t="s">
        <v>324</v>
      </c>
      <c r="C118" s="464">
        <f>VLOOKUP($A118,'Table 16 data'!$A$9:$U$186,'SQL 15 '!$D$177+'Table 16 data'!C$4,0)</f>
        <v>52.8</v>
      </c>
      <c r="D118" s="464">
        <f>VLOOKUP($A118,'Table 16 data'!$A$9:$U$186,'SQL 15 '!$D$177+'Table 16 data'!D$4,0)</f>
        <v>55.7</v>
      </c>
      <c r="E118" s="464">
        <f>VLOOKUP($A118,'Table 16 data'!$A$9:$U$186,'SQL 15 '!$D$177+'Table 16 data'!E$4,0)</f>
        <v>57.5</v>
      </c>
      <c r="F118" s="464">
        <f>VLOOKUP($A118,'Table 16 data'!$A$9:$U$186,'SQL 15 '!$D$177+'Table 16 data'!F$4,0)</f>
        <v>63.7</v>
      </c>
      <c r="G118" s="464">
        <f>VLOOKUP($A118,'Table 16 data'!$A$9:$U$186,'SQL 15 '!$D$177+'Table 16 data'!G$4,0)</f>
        <v>69.2</v>
      </c>
      <c r="H118" s="464">
        <f>VLOOKUP($A118,'Table 16 data'!$A$9:$U$186,'SQL 15 '!$D$177+'Table 16 data'!H$4,0)</f>
        <v>75.7</v>
      </c>
      <c r="I118" s="464">
        <f>VLOOKUP($A118,'Table 16 data'!$A$9:$U$186,'SQL 15 '!$D$177+'Table 16 data'!I$4,0)</f>
        <v>79.400000000000006</v>
      </c>
      <c r="J118" s="464">
        <f>VLOOKUP($A118,'Table 16 data'!$A$9:$U$186,'SQL 15 '!$D$177+'Table 16 data'!K$4,0)</f>
        <v>79.099999999999994</v>
      </c>
      <c r="K118" s="464">
        <f>VLOOKUP($A118,'Table 16 data'!$A$9:$U$186,'SQL 15 '!$D$177+'Table 16 data'!L$4,0)</f>
        <v>65.400000000000006</v>
      </c>
    </row>
    <row r="119" spans="1:11" ht="11.25" customHeight="1" x14ac:dyDescent="0.2">
      <c r="A119" s="80" t="s">
        <v>325</v>
      </c>
      <c r="B119" s="144" t="s">
        <v>326</v>
      </c>
      <c r="C119" s="464">
        <f>VLOOKUP($A119,'Table 16 data'!$A$9:$U$186,'SQL 15 '!$D$177+'Table 16 data'!C$4,0)</f>
        <v>48.8</v>
      </c>
      <c r="D119" s="464">
        <f>VLOOKUP($A119,'Table 16 data'!$A$9:$U$186,'SQL 15 '!$D$177+'Table 16 data'!D$4,0)</f>
        <v>52.7</v>
      </c>
      <c r="E119" s="464">
        <f>VLOOKUP($A119,'Table 16 data'!$A$9:$U$186,'SQL 15 '!$D$177+'Table 16 data'!E$4,0)</f>
        <v>56.3</v>
      </c>
      <c r="F119" s="464">
        <f>VLOOKUP($A119,'Table 16 data'!$A$9:$U$186,'SQL 15 '!$D$177+'Table 16 data'!F$4,0)</f>
        <v>67.5</v>
      </c>
      <c r="G119" s="464">
        <f>VLOOKUP($A119,'Table 16 data'!$A$9:$U$186,'SQL 15 '!$D$177+'Table 16 data'!G$4,0)</f>
        <v>78.900000000000006</v>
      </c>
      <c r="H119" s="464">
        <f>VLOOKUP($A119,'Table 16 data'!$A$9:$U$186,'SQL 15 '!$D$177+'Table 16 data'!H$4,0)</f>
        <v>82.1</v>
      </c>
      <c r="I119" s="464">
        <f>VLOOKUP($A119,'Table 16 data'!$A$9:$U$186,'SQL 15 '!$D$177+'Table 16 data'!I$4,0)</f>
        <v>84.8</v>
      </c>
      <c r="J119" s="464">
        <f>VLOOKUP($A119,'Table 16 data'!$A$9:$U$186,'SQL 15 '!$D$177+'Table 16 data'!K$4,0)</f>
        <v>85.1</v>
      </c>
      <c r="K119" s="464">
        <f>VLOOKUP($A119,'Table 16 data'!$A$9:$U$186,'SQL 15 '!$D$177+'Table 16 data'!L$4,0)</f>
        <v>70.5</v>
      </c>
    </row>
    <row r="120" spans="1:11" ht="11.25" customHeight="1" x14ac:dyDescent="0.2">
      <c r="A120" s="80" t="s">
        <v>327</v>
      </c>
      <c r="B120" s="144" t="s">
        <v>328</v>
      </c>
      <c r="C120" s="464">
        <f>VLOOKUP($A120,'Table 16 data'!$A$9:$U$186,'SQL 15 '!$D$177+'Table 16 data'!C$4,0)</f>
        <v>56.3</v>
      </c>
      <c r="D120" s="464">
        <f>VLOOKUP($A120,'Table 16 data'!$A$9:$U$186,'SQL 15 '!$D$177+'Table 16 data'!D$4,0)</f>
        <v>59.5</v>
      </c>
      <c r="E120" s="464">
        <f>VLOOKUP($A120,'Table 16 data'!$A$9:$U$186,'SQL 15 '!$D$177+'Table 16 data'!E$4,0)</f>
        <v>59.1</v>
      </c>
      <c r="F120" s="464">
        <f>VLOOKUP($A120,'Table 16 data'!$A$9:$U$186,'SQL 15 '!$D$177+'Table 16 data'!F$4,0)</f>
        <v>66.3</v>
      </c>
      <c r="G120" s="464">
        <f>VLOOKUP($A120,'Table 16 data'!$A$9:$U$186,'SQL 15 '!$D$177+'Table 16 data'!G$4,0)</f>
        <v>75</v>
      </c>
      <c r="H120" s="464">
        <f>VLOOKUP($A120,'Table 16 data'!$A$9:$U$186,'SQL 15 '!$D$177+'Table 16 data'!H$4,0)</f>
        <v>80.900000000000006</v>
      </c>
      <c r="I120" s="464">
        <f>VLOOKUP($A120,'Table 16 data'!$A$9:$U$186,'SQL 15 '!$D$177+'Table 16 data'!I$4,0)</f>
        <v>84.4</v>
      </c>
      <c r="J120" s="464">
        <f>VLOOKUP($A120,'Table 16 data'!$A$9:$U$186,'SQL 15 '!$D$177+'Table 16 data'!K$4,0)</f>
        <v>85.8</v>
      </c>
      <c r="K120" s="464">
        <f>VLOOKUP($A120,'Table 16 data'!$A$9:$U$186,'SQL 15 '!$D$177+'Table 16 data'!L$4,0)</f>
        <v>68.3</v>
      </c>
    </row>
    <row r="121" spans="1:11" ht="11.25" customHeight="1" x14ac:dyDescent="0.2">
      <c r="A121" s="80" t="s">
        <v>329</v>
      </c>
      <c r="B121" s="144" t="s">
        <v>330</v>
      </c>
      <c r="C121" s="464">
        <f>VLOOKUP($A121,'Table 16 data'!$A$9:$U$186,'SQL 15 '!$D$177+'Table 16 data'!C$4,0)</f>
        <v>58.3</v>
      </c>
      <c r="D121" s="464">
        <f>VLOOKUP($A121,'Table 16 data'!$A$9:$U$186,'SQL 15 '!$D$177+'Table 16 data'!D$4,0)</f>
        <v>61.2</v>
      </c>
      <c r="E121" s="464">
        <f>VLOOKUP($A121,'Table 16 data'!$A$9:$U$186,'SQL 15 '!$D$177+'Table 16 data'!E$4,0)</f>
        <v>66.2</v>
      </c>
      <c r="F121" s="464">
        <f>VLOOKUP($A121,'Table 16 data'!$A$9:$U$186,'SQL 15 '!$D$177+'Table 16 data'!F$4,0)</f>
        <v>71.3</v>
      </c>
      <c r="G121" s="464">
        <f>VLOOKUP($A121,'Table 16 data'!$A$9:$U$186,'SQL 15 '!$D$177+'Table 16 data'!G$4,0)</f>
        <v>79.7</v>
      </c>
      <c r="H121" s="464">
        <f>VLOOKUP($A121,'Table 16 data'!$A$9:$U$186,'SQL 15 '!$D$177+'Table 16 data'!H$4,0)</f>
        <v>84.6</v>
      </c>
      <c r="I121" s="464">
        <f>VLOOKUP($A121,'Table 16 data'!$A$9:$U$186,'SQL 15 '!$D$177+'Table 16 data'!I$4,0)</f>
        <v>85.4</v>
      </c>
      <c r="J121" s="464">
        <f>VLOOKUP($A121,'Table 16 data'!$A$9:$U$186,'SQL 15 '!$D$177+'Table 16 data'!K$4,0)</f>
        <v>83</v>
      </c>
      <c r="K121" s="464">
        <f>VLOOKUP($A121,'Table 16 data'!$A$9:$U$186,'SQL 15 '!$D$177+'Table 16 data'!L$4,0)</f>
        <v>65.7</v>
      </c>
    </row>
    <row r="122" spans="1:11" s="32" customFormat="1" ht="11.25" customHeight="1" x14ac:dyDescent="0.2">
      <c r="A122" s="80" t="s">
        <v>331</v>
      </c>
      <c r="B122" s="144" t="s">
        <v>332</v>
      </c>
      <c r="C122" s="464">
        <f>VLOOKUP($A122,'Table 16 data'!$A$9:$U$186,'SQL 15 '!$D$177+'Table 16 data'!C$4,0)</f>
        <v>48.7</v>
      </c>
      <c r="D122" s="464">
        <f>VLOOKUP($A122,'Table 16 data'!$A$9:$U$186,'SQL 15 '!$D$177+'Table 16 data'!D$4,0)</f>
        <v>55.1</v>
      </c>
      <c r="E122" s="464">
        <f>VLOOKUP($A122,'Table 16 data'!$A$9:$U$186,'SQL 15 '!$D$177+'Table 16 data'!E$4,0)</f>
        <v>66.3</v>
      </c>
      <c r="F122" s="464">
        <f>VLOOKUP($A122,'Table 16 data'!$A$9:$U$186,'SQL 15 '!$D$177+'Table 16 data'!F$4,0)</f>
        <v>78.5</v>
      </c>
      <c r="G122" s="464">
        <f>VLOOKUP($A122,'Table 16 data'!$A$9:$U$186,'SQL 15 '!$D$177+'Table 16 data'!G$4,0)</f>
        <v>83.9</v>
      </c>
      <c r="H122" s="464">
        <f>VLOOKUP($A122,'Table 16 data'!$A$9:$U$186,'SQL 15 '!$D$177+'Table 16 data'!H$4,0)</f>
        <v>85.9</v>
      </c>
      <c r="I122" s="464">
        <f>VLOOKUP($A122,'Table 16 data'!$A$9:$U$186,'SQL 15 '!$D$177+'Table 16 data'!I$4,0)</f>
        <v>87.5</v>
      </c>
      <c r="J122" s="464">
        <f>VLOOKUP($A122,'Table 16 data'!$A$9:$U$186,'SQL 15 '!$D$177+'Table 16 data'!K$4,0)</f>
        <v>86.8</v>
      </c>
      <c r="K122" s="464">
        <f>VLOOKUP($A122,'Table 16 data'!$A$9:$U$186,'SQL 15 '!$D$177+'Table 16 data'!L$4,0)</f>
        <v>76.099999999999994</v>
      </c>
    </row>
    <row r="123" spans="1:11" s="100" customFormat="1" ht="11.25" customHeight="1" x14ac:dyDescent="0.2">
      <c r="A123" s="32"/>
      <c r="B123" s="144"/>
      <c r="C123" s="465"/>
      <c r="D123" s="465"/>
      <c r="E123" s="520"/>
      <c r="F123" s="465"/>
      <c r="G123" s="465"/>
      <c r="H123" s="465"/>
      <c r="I123" s="522"/>
      <c r="J123" s="466"/>
      <c r="K123" s="466"/>
    </row>
    <row r="124" spans="1:11" ht="11.25" customHeight="1" x14ac:dyDescent="0.2">
      <c r="A124" s="73" t="s">
        <v>333</v>
      </c>
      <c r="B124" s="72" t="s">
        <v>334</v>
      </c>
      <c r="C124" s="463">
        <f>VLOOKUP($A124,'Table 16 data'!$A$9:$U$186,'SQL 15 '!$D$177+'Table 16 data'!C$4,0)</f>
        <v>60.5</v>
      </c>
      <c r="D124" s="463">
        <f>VLOOKUP($A124,'Table 16 data'!$A$9:$U$186,'SQL 15 '!$D$177+'Table 16 data'!D$4,0)</f>
        <v>62.8</v>
      </c>
      <c r="E124" s="463">
        <f>VLOOKUP($A124,'Table 16 data'!$A$9:$U$186,'SQL 15 '!$D$177+'Table 16 data'!E$4,0)</f>
        <v>66.900000000000006</v>
      </c>
      <c r="F124" s="463">
        <f>VLOOKUP($A124,'Table 16 data'!$A$9:$U$186,'SQL 15 '!$D$177+'Table 16 data'!F$4,0)</f>
        <v>72.599999999999994</v>
      </c>
      <c r="G124" s="463">
        <f>VLOOKUP($A124,'Table 16 data'!$A$9:$U$186,'SQL 15 '!$D$177+'Table 16 data'!G$4,0)</f>
        <v>79.3</v>
      </c>
      <c r="H124" s="463">
        <f>VLOOKUP($A124,'Table 16 data'!$A$9:$U$186,'SQL 15 '!$D$177+'Table 16 data'!H$4,0)</f>
        <v>83.4</v>
      </c>
      <c r="I124" s="463">
        <f>VLOOKUP($A124,'Table 16 data'!$A$9:$U$186,'SQL 15 '!$D$177+'Table 16 data'!I$4,0)</f>
        <v>85.3</v>
      </c>
      <c r="J124" s="463">
        <f>VLOOKUP($A124,'Table 16 data'!$A$9:$U$186,'SQL 15 '!$D$177+'Table 16 data'!K$4,0)</f>
        <v>85.2</v>
      </c>
      <c r="K124" s="463">
        <f>VLOOKUP($A124,'Table 16 data'!$A$9:$U$186,'SQL 15 '!$D$177+'Table 16 data'!L$4,0)</f>
        <v>70.900000000000006</v>
      </c>
    </row>
    <row r="125" spans="1:11" ht="11.25" customHeight="1" x14ac:dyDescent="0.2">
      <c r="A125" s="80" t="s">
        <v>335</v>
      </c>
      <c r="B125" s="144" t="s">
        <v>336</v>
      </c>
      <c r="C125" s="464">
        <f>VLOOKUP($A125,'Table 16 data'!$A$9:$U$186,'SQL 15 '!$D$177+'Table 16 data'!C$4,0)</f>
        <v>55.8</v>
      </c>
      <c r="D125" s="464">
        <f>VLOOKUP($A125,'Table 16 data'!$A$9:$U$186,'SQL 15 '!$D$177+'Table 16 data'!D$4,0)</f>
        <v>58.7</v>
      </c>
      <c r="E125" s="464">
        <f>VLOOKUP($A125,'Table 16 data'!$A$9:$U$186,'SQL 15 '!$D$177+'Table 16 data'!E$4,0)</f>
        <v>58.4</v>
      </c>
      <c r="F125" s="464">
        <f>VLOOKUP($A125,'Table 16 data'!$A$9:$U$186,'SQL 15 '!$D$177+'Table 16 data'!F$4,0)</f>
        <v>67.400000000000006</v>
      </c>
      <c r="G125" s="464">
        <f>VLOOKUP($A125,'Table 16 data'!$A$9:$U$186,'SQL 15 '!$D$177+'Table 16 data'!G$4,0)</f>
        <v>76.5</v>
      </c>
      <c r="H125" s="464">
        <f>VLOOKUP($A125,'Table 16 data'!$A$9:$U$186,'SQL 15 '!$D$177+'Table 16 data'!H$4,0)</f>
        <v>81.2</v>
      </c>
      <c r="I125" s="464">
        <f>VLOOKUP($A125,'Table 16 data'!$A$9:$U$186,'SQL 15 '!$D$177+'Table 16 data'!I$4,0)</f>
        <v>83.3</v>
      </c>
      <c r="J125" s="464">
        <f>VLOOKUP($A125,'Table 16 data'!$A$9:$U$186,'SQL 15 '!$D$177+'Table 16 data'!K$4,0)</f>
        <v>82.5</v>
      </c>
      <c r="K125" s="464">
        <f>VLOOKUP($A125,'Table 16 data'!$A$9:$U$186,'SQL 15 '!$D$177+'Table 16 data'!L$4,0)</f>
        <v>65.3</v>
      </c>
    </row>
    <row r="126" spans="1:11" ht="11.25" customHeight="1" x14ac:dyDescent="0.2">
      <c r="A126" s="80" t="s">
        <v>337</v>
      </c>
      <c r="B126" s="144" t="s">
        <v>338</v>
      </c>
      <c r="C126" s="464">
        <f>VLOOKUP($A126,'Table 16 data'!$A$9:$U$186,'SQL 15 '!$D$177+'Table 16 data'!C$4,0)</f>
        <v>65.5</v>
      </c>
      <c r="D126" s="464">
        <f>VLOOKUP($A126,'Table 16 data'!$A$9:$U$186,'SQL 15 '!$D$177+'Table 16 data'!D$4,0)</f>
        <v>70.099999999999994</v>
      </c>
      <c r="E126" s="464">
        <f>VLOOKUP($A126,'Table 16 data'!$A$9:$U$186,'SQL 15 '!$D$177+'Table 16 data'!E$4,0)</f>
        <v>73.8</v>
      </c>
      <c r="F126" s="464">
        <f>VLOOKUP($A126,'Table 16 data'!$A$9:$U$186,'SQL 15 '!$D$177+'Table 16 data'!F$4,0)</f>
        <v>76.900000000000006</v>
      </c>
      <c r="G126" s="464">
        <f>VLOOKUP($A126,'Table 16 data'!$A$9:$U$186,'SQL 15 '!$D$177+'Table 16 data'!G$4,0)</f>
        <v>83.2</v>
      </c>
      <c r="H126" s="464">
        <f>VLOOKUP($A126,'Table 16 data'!$A$9:$U$186,'SQL 15 '!$D$177+'Table 16 data'!H$4,0)</f>
        <v>87</v>
      </c>
      <c r="I126" s="464">
        <f>VLOOKUP($A126,'Table 16 data'!$A$9:$U$186,'SQL 15 '!$D$177+'Table 16 data'!I$4,0)</f>
        <v>85.8</v>
      </c>
      <c r="J126" s="464">
        <f>VLOOKUP($A126,'Table 16 data'!$A$9:$U$186,'SQL 15 '!$D$177+'Table 16 data'!K$4,0)</f>
        <v>87</v>
      </c>
      <c r="K126" s="464">
        <f>VLOOKUP($A126,'Table 16 data'!$A$9:$U$186,'SQL 15 '!$D$177+'Table 16 data'!L$4,0)</f>
        <v>74.400000000000006</v>
      </c>
    </row>
    <row r="127" spans="1:11" ht="11.25" customHeight="1" x14ac:dyDescent="0.2">
      <c r="A127" s="80" t="s">
        <v>339</v>
      </c>
      <c r="B127" s="144" t="s">
        <v>340</v>
      </c>
      <c r="C127" s="464">
        <f>VLOOKUP($A127,'Table 16 data'!$A$9:$U$186,'SQL 15 '!$D$177+'Table 16 data'!C$4,0)</f>
        <v>64.2</v>
      </c>
      <c r="D127" s="464">
        <f>VLOOKUP($A127,'Table 16 data'!$A$9:$U$186,'SQL 15 '!$D$177+'Table 16 data'!D$4,0)</f>
        <v>62.4</v>
      </c>
      <c r="E127" s="464">
        <f>VLOOKUP($A127,'Table 16 data'!$A$9:$U$186,'SQL 15 '!$D$177+'Table 16 data'!E$4,0)</f>
        <v>64</v>
      </c>
      <c r="F127" s="464">
        <f>VLOOKUP($A127,'Table 16 data'!$A$9:$U$186,'SQL 15 '!$D$177+'Table 16 data'!F$4,0)</f>
        <v>72.5</v>
      </c>
      <c r="G127" s="464">
        <f>VLOOKUP($A127,'Table 16 data'!$A$9:$U$186,'SQL 15 '!$D$177+'Table 16 data'!G$4,0)</f>
        <v>81.099999999999994</v>
      </c>
      <c r="H127" s="464">
        <f>VLOOKUP($A127,'Table 16 data'!$A$9:$U$186,'SQL 15 '!$D$177+'Table 16 data'!H$4,0)</f>
        <v>87.3</v>
      </c>
      <c r="I127" s="464">
        <f>VLOOKUP($A127,'Table 16 data'!$A$9:$U$186,'SQL 15 '!$D$177+'Table 16 data'!I$4,0)</f>
        <v>89.4</v>
      </c>
      <c r="J127" s="464">
        <f>VLOOKUP($A127,'Table 16 data'!$A$9:$U$186,'SQL 15 '!$D$177+'Table 16 data'!K$4,0)</f>
        <v>88.6</v>
      </c>
      <c r="K127" s="464">
        <f>VLOOKUP($A127,'Table 16 data'!$A$9:$U$186,'SQL 15 '!$D$177+'Table 16 data'!L$4,0)</f>
        <v>68.8</v>
      </c>
    </row>
    <row r="128" spans="1:11" ht="11.25" customHeight="1" x14ac:dyDescent="0.2">
      <c r="A128" s="80" t="s">
        <v>341</v>
      </c>
      <c r="B128" s="144" t="s">
        <v>342</v>
      </c>
      <c r="C128" s="464">
        <f>VLOOKUP($A128,'Table 16 data'!$A$9:$U$186,'SQL 15 '!$D$177+'Table 16 data'!C$4,0)</f>
        <v>61.4</v>
      </c>
      <c r="D128" s="464">
        <f>VLOOKUP($A128,'Table 16 data'!$A$9:$U$186,'SQL 15 '!$D$177+'Table 16 data'!D$4,0)</f>
        <v>64.8</v>
      </c>
      <c r="E128" s="464">
        <f>VLOOKUP($A128,'Table 16 data'!$A$9:$U$186,'SQL 15 '!$D$177+'Table 16 data'!E$4,0)</f>
        <v>68.599999999999994</v>
      </c>
      <c r="F128" s="464">
        <f>VLOOKUP($A128,'Table 16 data'!$A$9:$U$186,'SQL 15 '!$D$177+'Table 16 data'!F$4,0)</f>
        <v>71.8</v>
      </c>
      <c r="G128" s="464">
        <f>VLOOKUP($A128,'Table 16 data'!$A$9:$U$186,'SQL 15 '!$D$177+'Table 16 data'!G$4,0)</f>
        <v>75.400000000000006</v>
      </c>
      <c r="H128" s="464">
        <f>VLOOKUP($A128,'Table 16 data'!$A$9:$U$186,'SQL 15 '!$D$177+'Table 16 data'!H$4,0)</f>
        <v>79.900000000000006</v>
      </c>
      <c r="I128" s="464">
        <f>VLOOKUP($A128,'Table 16 data'!$A$9:$U$186,'SQL 15 '!$D$177+'Table 16 data'!I$4,0)</f>
        <v>77.7</v>
      </c>
      <c r="J128" s="464">
        <f>VLOOKUP($A128,'Table 16 data'!$A$9:$U$186,'SQL 15 '!$D$177+'Table 16 data'!K$4,0)</f>
        <v>81.099999999999994</v>
      </c>
      <c r="K128" s="464">
        <f>VLOOKUP($A128,'Table 16 data'!$A$9:$U$186,'SQL 15 '!$D$177+'Table 16 data'!L$4,0)</f>
        <v>68.8</v>
      </c>
    </row>
    <row r="129" spans="1:11" ht="11.25" customHeight="1" x14ac:dyDescent="0.2">
      <c r="A129" s="80" t="s">
        <v>343</v>
      </c>
      <c r="B129" s="144" t="s">
        <v>344</v>
      </c>
      <c r="C129" s="464">
        <f>VLOOKUP($A129,'Table 16 data'!$A$9:$U$186,'SQL 15 '!$D$177+'Table 16 data'!C$4,0)</f>
        <v>67.599999999999994</v>
      </c>
      <c r="D129" s="464">
        <f>VLOOKUP($A129,'Table 16 data'!$A$9:$U$186,'SQL 15 '!$D$177+'Table 16 data'!D$4,0)</f>
        <v>71.3</v>
      </c>
      <c r="E129" s="464">
        <f>VLOOKUP($A129,'Table 16 data'!$A$9:$U$186,'SQL 15 '!$D$177+'Table 16 data'!E$4,0)</f>
        <v>73.400000000000006</v>
      </c>
      <c r="F129" s="464">
        <f>VLOOKUP($A129,'Table 16 data'!$A$9:$U$186,'SQL 15 '!$D$177+'Table 16 data'!F$4,0)</f>
        <v>78.3</v>
      </c>
      <c r="G129" s="464">
        <f>VLOOKUP($A129,'Table 16 data'!$A$9:$U$186,'SQL 15 '!$D$177+'Table 16 data'!G$4,0)</f>
        <v>85.2</v>
      </c>
      <c r="H129" s="464">
        <f>VLOOKUP($A129,'Table 16 data'!$A$9:$U$186,'SQL 15 '!$D$177+'Table 16 data'!H$4,0)</f>
        <v>88.1</v>
      </c>
      <c r="I129" s="464">
        <f>VLOOKUP($A129,'Table 16 data'!$A$9:$U$186,'SQL 15 '!$D$177+'Table 16 data'!I$4,0)</f>
        <v>93.2</v>
      </c>
      <c r="J129" s="464">
        <f>VLOOKUP($A129,'Table 16 data'!$A$9:$U$186,'SQL 15 '!$D$177+'Table 16 data'!K$4,0)</f>
        <v>92.9</v>
      </c>
      <c r="K129" s="464">
        <f>VLOOKUP($A129,'Table 16 data'!$A$9:$U$186,'SQL 15 '!$D$177+'Table 16 data'!L$4,0)</f>
        <v>74.2</v>
      </c>
    </row>
    <row r="130" spans="1:11" ht="11.25" customHeight="1" x14ac:dyDescent="0.2">
      <c r="A130" s="80" t="s">
        <v>345</v>
      </c>
      <c r="B130" s="144" t="s">
        <v>346</v>
      </c>
      <c r="C130" s="464">
        <f>VLOOKUP($A130,'Table 16 data'!$A$9:$U$186,'SQL 15 '!$D$177+'Table 16 data'!C$4,0)</f>
        <v>56.7</v>
      </c>
      <c r="D130" s="464">
        <f>VLOOKUP($A130,'Table 16 data'!$A$9:$U$186,'SQL 15 '!$D$177+'Table 16 data'!D$4,0)</f>
        <v>58.8</v>
      </c>
      <c r="E130" s="464">
        <f>VLOOKUP($A130,'Table 16 data'!$A$9:$U$186,'SQL 15 '!$D$177+'Table 16 data'!E$4,0)</f>
        <v>64.7</v>
      </c>
      <c r="F130" s="464">
        <f>VLOOKUP($A130,'Table 16 data'!$A$9:$U$186,'SQL 15 '!$D$177+'Table 16 data'!F$4,0)</f>
        <v>74.099999999999994</v>
      </c>
      <c r="G130" s="464">
        <f>VLOOKUP($A130,'Table 16 data'!$A$9:$U$186,'SQL 15 '!$D$177+'Table 16 data'!G$4,0)</f>
        <v>82.9</v>
      </c>
      <c r="H130" s="464">
        <f>VLOOKUP($A130,'Table 16 data'!$A$9:$U$186,'SQL 15 '!$D$177+'Table 16 data'!H$4,0)</f>
        <v>87.4</v>
      </c>
      <c r="I130" s="464">
        <f>VLOOKUP($A130,'Table 16 data'!$A$9:$U$186,'SQL 15 '!$D$177+'Table 16 data'!I$4,0)</f>
        <v>88</v>
      </c>
      <c r="J130" s="464">
        <f>VLOOKUP($A130,'Table 16 data'!$A$9:$U$186,'SQL 15 '!$D$177+'Table 16 data'!K$4,0)</f>
        <v>85.3</v>
      </c>
      <c r="K130" s="464">
        <f>VLOOKUP($A130,'Table 16 data'!$A$9:$U$186,'SQL 15 '!$D$177+'Table 16 data'!L$4,0)</f>
        <v>67.8</v>
      </c>
    </row>
    <row r="131" spans="1:11" ht="11.25" customHeight="1" x14ac:dyDescent="0.2">
      <c r="A131" s="80" t="s">
        <v>347</v>
      </c>
      <c r="B131" s="144" t="s">
        <v>348</v>
      </c>
      <c r="C131" s="464">
        <f>VLOOKUP($A131,'Table 16 data'!$A$9:$U$186,'SQL 15 '!$D$177+'Table 16 data'!C$4,0)</f>
        <v>61.8</v>
      </c>
      <c r="D131" s="464">
        <f>VLOOKUP($A131,'Table 16 data'!$A$9:$U$186,'SQL 15 '!$D$177+'Table 16 data'!D$4,0)</f>
        <v>62</v>
      </c>
      <c r="E131" s="464">
        <f>VLOOKUP($A131,'Table 16 data'!$A$9:$U$186,'SQL 15 '!$D$177+'Table 16 data'!E$4,0)</f>
        <v>68.400000000000006</v>
      </c>
      <c r="F131" s="464">
        <f>VLOOKUP($A131,'Table 16 data'!$A$9:$U$186,'SQL 15 '!$D$177+'Table 16 data'!F$4,0)</f>
        <v>70.8</v>
      </c>
      <c r="G131" s="464">
        <f>VLOOKUP($A131,'Table 16 data'!$A$9:$U$186,'SQL 15 '!$D$177+'Table 16 data'!G$4,0)</f>
        <v>76.900000000000006</v>
      </c>
      <c r="H131" s="464">
        <f>VLOOKUP($A131,'Table 16 data'!$A$9:$U$186,'SQL 15 '!$D$177+'Table 16 data'!H$4,0)</f>
        <v>76.2</v>
      </c>
      <c r="I131" s="464">
        <f>VLOOKUP($A131,'Table 16 data'!$A$9:$U$186,'SQL 15 '!$D$177+'Table 16 data'!I$4,0)</f>
        <v>78.8</v>
      </c>
      <c r="J131" s="464">
        <f>VLOOKUP($A131,'Table 16 data'!$A$9:$U$186,'SQL 15 '!$D$177+'Table 16 data'!K$4,0)</f>
        <v>80</v>
      </c>
      <c r="K131" s="464">
        <f>VLOOKUP($A131,'Table 16 data'!$A$9:$U$186,'SQL 15 '!$D$177+'Table 16 data'!L$4,0)</f>
        <v>67.099999999999994</v>
      </c>
    </row>
    <row r="132" spans="1:11" ht="11.25" customHeight="1" x14ac:dyDescent="0.2">
      <c r="A132" s="80" t="s">
        <v>349</v>
      </c>
      <c r="B132" s="144" t="s">
        <v>350</v>
      </c>
      <c r="C132" s="464">
        <f>VLOOKUP($A132,'Table 16 data'!$A$9:$U$186,'SQL 15 '!$D$177+'Table 16 data'!C$4,0)</f>
        <v>53.5</v>
      </c>
      <c r="D132" s="464">
        <f>VLOOKUP($A132,'Table 16 data'!$A$9:$U$186,'SQL 15 '!$D$177+'Table 16 data'!D$4,0)</f>
        <v>56.2</v>
      </c>
      <c r="E132" s="464">
        <f>VLOOKUP($A132,'Table 16 data'!$A$9:$U$186,'SQL 15 '!$D$177+'Table 16 data'!E$4,0)</f>
        <v>58.4</v>
      </c>
      <c r="F132" s="464">
        <f>VLOOKUP($A132,'Table 16 data'!$A$9:$U$186,'SQL 15 '!$D$177+'Table 16 data'!F$4,0)</f>
        <v>67.7</v>
      </c>
      <c r="G132" s="464">
        <f>VLOOKUP($A132,'Table 16 data'!$A$9:$U$186,'SQL 15 '!$D$177+'Table 16 data'!G$4,0)</f>
        <v>74.099999999999994</v>
      </c>
      <c r="H132" s="464">
        <f>VLOOKUP($A132,'Table 16 data'!$A$9:$U$186,'SQL 15 '!$D$177+'Table 16 data'!H$4,0)</f>
        <v>81.2</v>
      </c>
      <c r="I132" s="464">
        <f>VLOOKUP($A132,'Table 16 data'!$A$9:$U$186,'SQL 15 '!$D$177+'Table 16 data'!I$4,0)</f>
        <v>81.099999999999994</v>
      </c>
      <c r="J132" s="464">
        <f>VLOOKUP($A132,'Table 16 data'!$A$9:$U$186,'SQL 15 '!$D$177+'Table 16 data'!K$4,0)</f>
        <v>81</v>
      </c>
      <c r="K132" s="464">
        <f>VLOOKUP($A132,'Table 16 data'!$A$9:$U$186,'SQL 15 '!$D$177+'Table 16 data'!L$4,0)</f>
        <v>68.099999999999994</v>
      </c>
    </row>
    <row r="133" spans="1:11" ht="11.25" customHeight="1" x14ac:dyDescent="0.2">
      <c r="A133" s="80" t="s">
        <v>351</v>
      </c>
      <c r="B133" s="144" t="s">
        <v>352</v>
      </c>
      <c r="C133" s="464">
        <f>VLOOKUP($A133,'Table 16 data'!$A$9:$U$186,'SQL 15 '!$D$177+'Table 16 data'!C$4,0)</f>
        <v>43</v>
      </c>
      <c r="D133" s="464">
        <f>VLOOKUP($A133,'Table 16 data'!$A$9:$U$186,'SQL 15 '!$D$177+'Table 16 data'!D$4,0)</f>
        <v>47.3</v>
      </c>
      <c r="E133" s="464">
        <f>VLOOKUP($A133,'Table 16 data'!$A$9:$U$186,'SQL 15 '!$D$177+'Table 16 data'!E$4,0)</f>
        <v>57.8</v>
      </c>
      <c r="F133" s="464">
        <f>VLOOKUP($A133,'Table 16 data'!$A$9:$U$186,'SQL 15 '!$D$177+'Table 16 data'!F$4,0)</f>
        <v>62.9</v>
      </c>
      <c r="G133" s="464">
        <f>VLOOKUP($A133,'Table 16 data'!$A$9:$U$186,'SQL 15 '!$D$177+'Table 16 data'!G$4,0)</f>
        <v>72</v>
      </c>
      <c r="H133" s="464">
        <f>VLOOKUP($A133,'Table 16 data'!$A$9:$U$186,'SQL 15 '!$D$177+'Table 16 data'!H$4,0)</f>
        <v>75.599999999999994</v>
      </c>
      <c r="I133" s="464">
        <f>VLOOKUP($A133,'Table 16 data'!$A$9:$U$186,'SQL 15 '!$D$177+'Table 16 data'!I$4,0)</f>
        <v>88.6</v>
      </c>
      <c r="J133" s="464">
        <f>VLOOKUP($A133,'Table 16 data'!$A$9:$U$186,'SQL 15 '!$D$177+'Table 16 data'!K$4,0)</f>
        <v>89.6</v>
      </c>
      <c r="K133" s="464">
        <f>VLOOKUP($A133,'Table 16 data'!$A$9:$U$186,'SQL 15 '!$D$177+'Table 16 data'!L$4,0)</f>
        <v>69.5</v>
      </c>
    </row>
    <row r="134" spans="1:11" ht="11.25" customHeight="1" x14ac:dyDescent="0.2">
      <c r="A134" s="81" t="s">
        <v>353</v>
      </c>
      <c r="B134" s="144" t="s">
        <v>354</v>
      </c>
      <c r="C134" s="464">
        <f>VLOOKUP($A134,'Table 16 data'!$A$9:$U$186,'SQL 15 '!$D$177+'Table 16 data'!C$4,0)</f>
        <v>64.3</v>
      </c>
      <c r="D134" s="464">
        <f>VLOOKUP($A134,'Table 16 data'!$A$9:$U$186,'SQL 15 '!$D$177+'Table 16 data'!D$4,0)</f>
        <v>68</v>
      </c>
      <c r="E134" s="464">
        <f>VLOOKUP($A134,'Table 16 data'!$A$9:$U$186,'SQL 15 '!$D$177+'Table 16 data'!E$4,0)</f>
        <v>69.5</v>
      </c>
      <c r="F134" s="464">
        <f>VLOOKUP($A134,'Table 16 data'!$A$9:$U$186,'SQL 15 '!$D$177+'Table 16 data'!F$4,0)</f>
        <v>74.8</v>
      </c>
      <c r="G134" s="464">
        <f>VLOOKUP($A134,'Table 16 data'!$A$9:$U$186,'SQL 15 '!$D$177+'Table 16 data'!G$4,0)</f>
        <v>78.099999999999994</v>
      </c>
      <c r="H134" s="464">
        <f>VLOOKUP($A134,'Table 16 data'!$A$9:$U$186,'SQL 15 '!$D$177+'Table 16 data'!H$4,0)</f>
        <v>80.3</v>
      </c>
      <c r="I134" s="464">
        <f>VLOOKUP($A134,'Table 16 data'!$A$9:$U$186,'SQL 15 '!$D$177+'Table 16 data'!I$4,0)</f>
        <v>83.8</v>
      </c>
      <c r="J134" s="464">
        <f>VLOOKUP($A134,'Table 16 data'!$A$9:$U$186,'SQL 15 '!$D$177+'Table 16 data'!K$4,0)</f>
        <v>82.2</v>
      </c>
      <c r="K134" s="464">
        <f>VLOOKUP($A134,'Table 16 data'!$A$9:$U$186,'SQL 15 '!$D$177+'Table 16 data'!L$4,0)</f>
        <v>70.400000000000006</v>
      </c>
    </row>
    <row r="135" spans="1:11" ht="11.25" customHeight="1" x14ac:dyDescent="0.2">
      <c r="A135" s="80" t="s">
        <v>355</v>
      </c>
      <c r="B135" s="144" t="s">
        <v>356</v>
      </c>
      <c r="C135" s="464">
        <f>VLOOKUP($A135,'Table 16 data'!$A$9:$U$186,'SQL 15 '!$D$177+'Table 16 data'!C$4,0)</f>
        <v>63.3</v>
      </c>
      <c r="D135" s="464">
        <f>VLOOKUP($A135,'Table 16 data'!$A$9:$U$186,'SQL 15 '!$D$177+'Table 16 data'!D$4,0)</f>
        <v>64.400000000000006</v>
      </c>
      <c r="E135" s="464">
        <f>VLOOKUP($A135,'Table 16 data'!$A$9:$U$186,'SQL 15 '!$D$177+'Table 16 data'!E$4,0)</f>
        <v>67.5</v>
      </c>
      <c r="F135" s="464">
        <f>VLOOKUP($A135,'Table 16 data'!$A$9:$U$186,'SQL 15 '!$D$177+'Table 16 data'!F$4,0)</f>
        <v>70.8</v>
      </c>
      <c r="G135" s="464">
        <f>VLOOKUP($A135,'Table 16 data'!$A$9:$U$186,'SQL 15 '!$D$177+'Table 16 data'!G$4,0)</f>
        <v>77.400000000000006</v>
      </c>
      <c r="H135" s="464">
        <f>VLOOKUP($A135,'Table 16 data'!$A$9:$U$186,'SQL 15 '!$D$177+'Table 16 data'!H$4,0)</f>
        <v>79.599999999999994</v>
      </c>
      <c r="I135" s="464">
        <f>VLOOKUP($A135,'Table 16 data'!$A$9:$U$186,'SQL 15 '!$D$177+'Table 16 data'!I$4,0)</f>
        <v>81.5</v>
      </c>
      <c r="J135" s="464">
        <f>VLOOKUP($A135,'Table 16 data'!$A$9:$U$186,'SQL 15 '!$D$177+'Table 16 data'!K$4,0)</f>
        <v>79.099999999999994</v>
      </c>
      <c r="K135" s="464">
        <f>VLOOKUP($A135,'Table 16 data'!$A$9:$U$186,'SQL 15 '!$D$177+'Table 16 data'!L$4,0)</f>
        <v>68.099999999999994</v>
      </c>
    </row>
    <row r="136" spans="1:11" ht="11.25" customHeight="1" x14ac:dyDescent="0.2">
      <c r="A136" s="83" t="s">
        <v>357</v>
      </c>
      <c r="B136" s="144" t="s">
        <v>358</v>
      </c>
      <c r="C136" s="464">
        <f>VLOOKUP($A136,'Table 16 data'!$A$9:$U$186,'SQL 15 '!$D$177+'Table 16 data'!C$4,0)</f>
        <v>54.7</v>
      </c>
      <c r="D136" s="464">
        <f>VLOOKUP($A136,'Table 16 data'!$A$9:$U$186,'SQL 15 '!$D$177+'Table 16 data'!D$4,0)</f>
        <v>58.2</v>
      </c>
      <c r="E136" s="464">
        <f>VLOOKUP($A136,'Table 16 data'!$A$9:$U$186,'SQL 15 '!$D$177+'Table 16 data'!E$4,0)</f>
        <v>63.9</v>
      </c>
      <c r="F136" s="464">
        <f>VLOOKUP($A136,'Table 16 data'!$A$9:$U$186,'SQL 15 '!$D$177+'Table 16 data'!F$4,0)</f>
        <v>69</v>
      </c>
      <c r="G136" s="464">
        <f>VLOOKUP($A136,'Table 16 data'!$A$9:$U$186,'SQL 15 '!$D$177+'Table 16 data'!G$4,0)</f>
        <v>80.7</v>
      </c>
      <c r="H136" s="464">
        <f>VLOOKUP($A136,'Table 16 data'!$A$9:$U$186,'SQL 15 '!$D$177+'Table 16 data'!H$4,0)</f>
        <v>84.9</v>
      </c>
      <c r="I136" s="464">
        <f>VLOOKUP($A136,'Table 16 data'!$A$9:$U$186,'SQL 15 '!$D$177+'Table 16 data'!I$4,0)</f>
        <v>86.6</v>
      </c>
      <c r="J136" s="464">
        <f>VLOOKUP($A136,'Table 16 data'!$A$9:$U$186,'SQL 15 '!$D$177+'Table 16 data'!K$4,0)</f>
        <v>87.2</v>
      </c>
      <c r="K136" s="464">
        <f>VLOOKUP($A136,'Table 16 data'!$A$9:$U$186,'SQL 15 '!$D$177+'Table 16 data'!L$4,0)</f>
        <v>68</v>
      </c>
    </row>
    <row r="137" spans="1:11" ht="11.25" customHeight="1" x14ac:dyDescent="0.2">
      <c r="A137" s="80" t="s">
        <v>359</v>
      </c>
      <c r="B137" s="144" t="s">
        <v>360</v>
      </c>
      <c r="C137" s="464">
        <f>VLOOKUP($A137,'Table 16 data'!$A$9:$U$186,'SQL 15 '!$D$177+'Table 16 data'!C$4,0)</f>
        <v>63.1</v>
      </c>
      <c r="D137" s="464">
        <f>VLOOKUP($A137,'Table 16 data'!$A$9:$U$186,'SQL 15 '!$D$177+'Table 16 data'!D$4,0)</f>
        <v>64.3</v>
      </c>
      <c r="E137" s="464">
        <f>VLOOKUP($A137,'Table 16 data'!$A$9:$U$186,'SQL 15 '!$D$177+'Table 16 data'!E$4,0)</f>
        <v>67.8</v>
      </c>
      <c r="F137" s="464">
        <f>VLOOKUP($A137,'Table 16 data'!$A$9:$U$186,'SQL 15 '!$D$177+'Table 16 data'!F$4,0)</f>
        <v>75.900000000000006</v>
      </c>
      <c r="G137" s="464">
        <f>VLOOKUP($A137,'Table 16 data'!$A$9:$U$186,'SQL 15 '!$D$177+'Table 16 data'!G$4,0)</f>
        <v>82.4</v>
      </c>
      <c r="H137" s="464">
        <f>VLOOKUP($A137,'Table 16 data'!$A$9:$U$186,'SQL 15 '!$D$177+'Table 16 data'!H$4,0)</f>
        <v>86.8</v>
      </c>
      <c r="I137" s="464">
        <f>VLOOKUP($A137,'Table 16 data'!$A$9:$U$186,'SQL 15 '!$D$177+'Table 16 data'!I$4,0)</f>
        <v>88.1</v>
      </c>
      <c r="J137" s="464">
        <f>VLOOKUP($A137,'Table 16 data'!$A$9:$U$186,'SQL 15 '!$D$177+'Table 16 data'!K$4,0)</f>
        <v>86.8</v>
      </c>
      <c r="K137" s="464">
        <f>VLOOKUP($A137,'Table 16 data'!$A$9:$U$186,'SQL 15 '!$D$177+'Table 16 data'!L$4,0)</f>
        <v>74.099999999999994</v>
      </c>
    </row>
    <row r="138" spans="1:11" ht="11.25" customHeight="1" x14ac:dyDescent="0.2">
      <c r="A138" s="80" t="s">
        <v>361</v>
      </c>
      <c r="B138" s="144" t="s">
        <v>362</v>
      </c>
      <c r="C138" s="464">
        <f>VLOOKUP($A138,'Table 16 data'!$A$9:$U$186,'SQL 15 '!$D$177+'Table 16 data'!C$4,0)</f>
        <v>68.099999999999994</v>
      </c>
      <c r="D138" s="464">
        <f>VLOOKUP($A138,'Table 16 data'!$A$9:$U$186,'SQL 15 '!$D$177+'Table 16 data'!D$4,0)</f>
        <v>70.7</v>
      </c>
      <c r="E138" s="464">
        <f>VLOOKUP($A138,'Table 16 data'!$A$9:$U$186,'SQL 15 '!$D$177+'Table 16 data'!E$4,0)</f>
        <v>74.099999999999994</v>
      </c>
      <c r="F138" s="464">
        <f>VLOOKUP($A138,'Table 16 data'!$A$9:$U$186,'SQL 15 '!$D$177+'Table 16 data'!F$4,0)</f>
        <v>78.400000000000006</v>
      </c>
      <c r="G138" s="464">
        <f>VLOOKUP($A138,'Table 16 data'!$A$9:$U$186,'SQL 15 '!$D$177+'Table 16 data'!G$4,0)</f>
        <v>83.3</v>
      </c>
      <c r="H138" s="464">
        <f>VLOOKUP($A138,'Table 16 data'!$A$9:$U$186,'SQL 15 '!$D$177+'Table 16 data'!H$4,0)</f>
        <v>87.3</v>
      </c>
      <c r="I138" s="464">
        <f>VLOOKUP($A138,'Table 16 data'!$A$9:$U$186,'SQL 15 '!$D$177+'Table 16 data'!I$4,0)</f>
        <v>87.7</v>
      </c>
      <c r="J138" s="464">
        <f>VLOOKUP($A138,'Table 16 data'!$A$9:$U$186,'SQL 15 '!$D$177+'Table 16 data'!K$4,0)</f>
        <v>87</v>
      </c>
      <c r="K138" s="464">
        <f>VLOOKUP($A138,'Table 16 data'!$A$9:$U$186,'SQL 15 '!$D$177+'Table 16 data'!L$4,0)</f>
        <v>77.8</v>
      </c>
    </row>
    <row r="139" spans="1:11" ht="11.25" customHeight="1" x14ac:dyDescent="0.2">
      <c r="A139" s="80" t="s">
        <v>363</v>
      </c>
      <c r="B139" s="144" t="s">
        <v>364</v>
      </c>
      <c r="C139" s="464">
        <f>VLOOKUP($A139,'Table 16 data'!$A$9:$U$186,'SQL 15 '!$D$177+'Table 16 data'!C$4,0)</f>
        <v>48.2</v>
      </c>
      <c r="D139" s="464">
        <f>VLOOKUP($A139,'Table 16 data'!$A$9:$U$186,'SQL 15 '!$D$177+'Table 16 data'!D$4,0)</f>
        <v>48.7</v>
      </c>
      <c r="E139" s="464">
        <f>VLOOKUP($A139,'Table 16 data'!$A$9:$U$186,'SQL 15 '!$D$177+'Table 16 data'!E$4,0)</f>
        <v>61.8</v>
      </c>
      <c r="F139" s="464">
        <f>VLOOKUP($A139,'Table 16 data'!$A$9:$U$186,'SQL 15 '!$D$177+'Table 16 data'!F$4,0)</f>
        <v>69.2</v>
      </c>
      <c r="G139" s="464">
        <f>VLOOKUP($A139,'Table 16 data'!$A$9:$U$186,'SQL 15 '!$D$177+'Table 16 data'!G$4,0)</f>
        <v>77.099999999999994</v>
      </c>
      <c r="H139" s="464">
        <f>VLOOKUP($A139,'Table 16 data'!$A$9:$U$186,'SQL 15 '!$D$177+'Table 16 data'!H$4,0)</f>
        <v>85.8</v>
      </c>
      <c r="I139" s="464">
        <f>VLOOKUP($A139,'Table 16 data'!$A$9:$U$186,'SQL 15 '!$D$177+'Table 16 data'!I$4,0)</f>
        <v>84.6</v>
      </c>
      <c r="J139" s="464">
        <f>VLOOKUP($A139,'Table 16 data'!$A$9:$U$186,'SQL 15 '!$D$177+'Table 16 data'!K$4,0)</f>
        <v>85.6</v>
      </c>
      <c r="K139" s="464">
        <f>VLOOKUP($A139,'Table 16 data'!$A$9:$U$186,'SQL 15 '!$D$177+'Table 16 data'!L$4,0)</f>
        <v>70.900000000000006</v>
      </c>
    </row>
    <row r="140" spans="1:11" ht="11.25" customHeight="1" x14ac:dyDescent="0.2">
      <c r="A140" s="80" t="s">
        <v>365</v>
      </c>
      <c r="B140" s="144" t="s">
        <v>366</v>
      </c>
      <c r="C140" s="464">
        <f>VLOOKUP($A140,'Table 16 data'!$A$9:$U$186,'SQL 15 '!$D$177+'Table 16 data'!C$4,0)</f>
        <v>72.099999999999994</v>
      </c>
      <c r="D140" s="464">
        <f>VLOOKUP($A140,'Table 16 data'!$A$9:$U$186,'SQL 15 '!$D$177+'Table 16 data'!D$4,0)</f>
        <v>73.599999999999994</v>
      </c>
      <c r="E140" s="464">
        <f>VLOOKUP($A140,'Table 16 data'!$A$9:$U$186,'SQL 15 '!$D$177+'Table 16 data'!E$4,0)</f>
        <v>73.8</v>
      </c>
      <c r="F140" s="464">
        <f>VLOOKUP($A140,'Table 16 data'!$A$9:$U$186,'SQL 15 '!$D$177+'Table 16 data'!F$4,0)</f>
        <v>77.5</v>
      </c>
      <c r="G140" s="464">
        <f>VLOOKUP($A140,'Table 16 data'!$A$9:$U$186,'SQL 15 '!$D$177+'Table 16 data'!G$4,0)</f>
        <v>81.2</v>
      </c>
      <c r="H140" s="464">
        <f>VLOOKUP($A140,'Table 16 data'!$A$9:$U$186,'SQL 15 '!$D$177+'Table 16 data'!H$4,0)</f>
        <v>81.8</v>
      </c>
      <c r="I140" s="464">
        <f>VLOOKUP($A140,'Table 16 data'!$A$9:$U$186,'SQL 15 '!$D$177+'Table 16 data'!I$4,0)</f>
        <v>87</v>
      </c>
      <c r="J140" s="464">
        <f>VLOOKUP($A140,'Table 16 data'!$A$9:$U$186,'SQL 15 '!$D$177+'Table 16 data'!K$4,0)</f>
        <v>86.8</v>
      </c>
      <c r="K140" s="464">
        <f>VLOOKUP($A140,'Table 16 data'!$A$9:$U$186,'SQL 15 '!$D$177+'Table 16 data'!L$4,0)</f>
        <v>76.8</v>
      </c>
    </row>
    <row r="141" spans="1:11" ht="11.25" customHeight="1" x14ac:dyDescent="0.2">
      <c r="A141" s="80" t="s">
        <v>367</v>
      </c>
      <c r="B141" s="144" t="s">
        <v>368</v>
      </c>
      <c r="C141" s="464">
        <f>VLOOKUP($A141,'Table 16 data'!$A$9:$U$186,'SQL 15 '!$D$177+'Table 16 data'!C$4,0)</f>
        <v>56.5</v>
      </c>
      <c r="D141" s="464">
        <f>VLOOKUP($A141,'Table 16 data'!$A$9:$U$186,'SQL 15 '!$D$177+'Table 16 data'!D$4,0)</f>
        <v>58.2</v>
      </c>
      <c r="E141" s="464">
        <f>VLOOKUP($A141,'Table 16 data'!$A$9:$U$186,'SQL 15 '!$D$177+'Table 16 data'!E$4,0)</f>
        <v>64.099999999999994</v>
      </c>
      <c r="F141" s="464">
        <f>VLOOKUP($A141,'Table 16 data'!$A$9:$U$186,'SQL 15 '!$D$177+'Table 16 data'!F$4,0)</f>
        <v>70.900000000000006</v>
      </c>
      <c r="G141" s="464">
        <f>VLOOKUP($A141,'Table 16 data'!$A$9:$U$186,'SQL 15 '!$D$177+'Table 16 data'!G$4,0)</f>
        <v>79.3</v>
      </c>
      <c r="H141" s="464">
        <f>VLOOKUP($A141,'Table 16 data'!$A$9:$U$186,'SQL 15 '!$D$177+'Table 16 data'!H$4,0)</f>
        <v>81.8</v>
      </c>
      <c r="I141" s="464">
        <f>VLOOKUP($A141,'Table 16 data'!$A$9:$U$186,'SQL 15 '!$D$177+'Table 16 data'!I$4,0)</f>
        <v>84</v>
      </c>
      <c r="J141" s="464">
        <f>VLOOKUP($A141,'Table 16 data'!$A$9:$U$186,'SQL 15 '!$D$177+'Table 16 data'!K$4,0)</f>
        <v>85.9</v>
      </c>
      <c r="K141" s="464">
        <f>VLOOKUP($A141,'Table 16 data'!$A$9:$U$186,'SQL 15 '!$D$177+'Table 16 data'!L$4,0)</f>
        <v>73.5</v>
      </c>
    </row>
    <row r="142" spans="1:11" ht="11.25" customHeight="1" x14ac:dyDescent="0.2">
      <c r="A142" s="80" t="s">
        <v>369</v>
      </c>
      <c r="B142" s="144" t="s">
        <v>370</v>
      </c>
      <c r="C142" s="464">
        <f>VLOOKUP($A142,'Table 16 data'!$A$9:$U$186,'SQL 15 '!$D$177+'Table 16 data'!C$4,0)</f>
        <v>70.8</v>
      </c>
      <c r="D142" s="464">
        <f>VLOOKUP($A142,'Table 16 data'!$A$9:$U$186,'SQL 15 '!$D$177+'Table 16 data'!D$4,0)</f>
        <v>73.8</v>
      </c>
      <c r="E142" s="464">
        <f>VLOOKUP($A142,'Table 16 data'!$A$9:$U$186,'SQL 15 '!$D$177+'Table 16 data'!E$4,0)</f>
        <v>78.8</v>
      </c>
      <c r="F142" s="464">
        <f>VLOOKUP($A142,'Table 16 data'!$A$9:$U$186,'SQL 15 '!$D$177+'Table 16 data'!F$4,0)</f>
        <v>84.8</v>
      </c>
      <c r="G142" s="464">
        <f>VLOOKUP($A142,'Table 16 data'!$A$9:$U$186,'SQL 15 '!$D$177+'Table 16 data'!G$4,0)</f>
        <v>88.9</v>
      </c>
      <c r="H142" s="464">
        <f>VLOOKUP($A142,'Table 16 data'!$A$9:$U$186,'SQL 15 '!$D$177+'Table 16 data'!H$4,0)</f>
        <v>91.7</v>
      </c>
      <c r="I142" s="464">
        <f>VLOOKUP($A142,'Table 16 data'!$A$9:$U$186,'SQL 15 '!$D$177+'Table 16 data'!I$4,0)</f>
        <v>93.2</v>
      </c>
      <c r="J142" s="464">
        <f>VLOOKUP($A142,'Table 16 data'!$A$9:$U$186,'SQL 15 '!$D$177+'Table 16 data'!K$4,0)</f>
        <v>91.7</v>
      </c>
      <c r="K142" s="464">
        <f>VLOOKUP($A142,'Table 16 data'!$A$9:$U$186,'SQL 15 '!$D$177+'Table 16 data'!L$4,0)</f>
        <v>80.099999999999994</v>
      </c>
    </row>
    <row r="143" spans="1:11" s="32" customFormat="1" ht="11.25" customHeight="1" x14ac:dyDescent="0.2">
      <c r="A143" s="80" t="s">
        <v>371</v>
      </c>
      <c r="B143" s="144" t="s">
        <v>372</v>
      </c>
      <c r="C143" s="464">
        <f>VLOOKUP($A143,'Table 16 data'!$A$9:$U$186,'SQL 15 '!$D$177+'Table 16 data'!C$4,0)</f>
        <v>51.1</v>
      </c>
      <c r="D143" s="464">
        <f>VLOOKUP($A143,'Table 16 data'!$A$9:$U$186,'SQL 15 '!$D$177+'Table 16 data'!D$4,0)</f>
        <v>55</v>
      </c>
      <c r="E143" s="464">
        <f>VLOOKUP($A143,'Table 16 data'!$A$9:$U$186,'SQL 15 '!$D$177+'Table 16 data'!E$4,0)</f>
        <v>59.5</v>
      </c>
      <c r="F143" s="464">
        <f>VLOOKUP($A143,'Table 16 data'!$A$9:$U$186,'SQL 15 '!$D$177+'Table 16 data'!F$4,0)</f>
        <v>62.6</v>
      </c>
      <c r="G143" s="464">
        <f>VLOOKUP($A143,'Table 16 data'!$A$9:$U$186,'SQL 15 '!$D$177+'Table 16 data'!G$4,0)</f>
        <v>66.599999999999994</v>
      </c>
      <c r="H143" s="464">
        <f>VLOOKUP($A143,'Table 16 data'!$A$9:$U$186,'SQL 15 '!$D$177+'Table 16 data'!H$4,0)</f>
        <v>77.2</v>
      </c>
      <c r="I143" s="464">
        <f>VLOOKUP($A143,'Table 16 data'!$A$9:$U$186,'SQL 15 '!$D$177+'Table 16 data'!I$4,0)</f>
        <v>77</v>
      </c>
      <c r="J143" s="464">
        <f>VLOOKUP($A143,'Table 16 data'!$A$9:$U$186,'SQL 15 '!$D$177+'Table 16 data'!K$4,0)</f>
        <v>78.599999999999994</v>
      </c>
      <c r="K143" s="464">
        <f>VLOOKUP($A143,'Table 16 data'!$A$9:$U$186,'SQL 15 '!$D$177+'Table 16 data'!L$4,0)</f>
        <v>65.400000000000006</v>
      </c>
    </row>
    <row r="144" spans="1:11" s="100" customFormat="1" ht="11.25" customHeight="1" x14ac:dyDescent="0.2">
      <c r="A144" s="32"/>
      <c r="B144" s="144"/>
      <c r="C144" s="465"/>
      <c r="D144" s="465"/>
      <c r="E144" s="520"/>
      <c r="F144" s="465"/>
      <c r="G144" s="465"/>
      <c r="H144" s="465"/>
      <c r="I144" s="522"/>
      <c r="J144" s="466"/>
      <c r="K144" s="466"/>
    </row>
    <row r="145" spans="1:11" ht="11.25" customHeight="1" x14ac:dyDescent="0.2">
      <c r="A145" s="72" t="s">
        <v>572</v>
      </c>
      <c r="B145" s="72" t="s">
        <v>373</v>
      </c>
      <c r="C145" s="463">
        <f>VLOOKUP($A145,'Table 16 data'!$A$9:$U$186,'SQL 15 '!$D$177+'Table 16 data'!C$4,0)</f>
        <v>59.8</v>
      </c>
      <c r="D145" s="463">
        <f>VLOOKUP($A145,'Table 16 data'!$A$9:$U$186,'SQL 15 '!$D$177+'Table 16 data'!D$4,0)</f>
        <v>62</v>
      </c>
      <c r="E145" s="463">
        <f>VLOOKUP($A145,'Table 16 data'!$A$9:$U$186,'SQL 15 '!$D$177+'Table 16 data'!E$4,0)</f>
        <v>66</v>
      </c>
      <c r="F145" s="463">
        <f>VLOOKUP($A145,'Table 16 data'!$A$9:$U$186,'SQL 15 '!$D$177+'Table 16 data'!F$4,0)</f>
        <v>70.099999999999994</v>
      </c>
      <c r="G145" s="463">
        <f>VLOOKUP($A145,'Table 16 data'!$A$9:$U$186,'SQL 15 '!$D$177+'Table 16 data'!G$4,0)</f>
        <v>75.7</v>
      </c>
      <c r="H145" s="463">
        <f>VLOOKUP($A145,'Table 16 data'!$A$9:$U$186,'SQL 15 '!$D$177+'Table 16 data'!H$4,0)</f>
        <v>79.3</v>
      </c>
      <c r="I145" s="463">
        <f>VLOOKUP($A145,'Table 16 data'!$A$9:$U$186,'SQL 15 '!$D$177+'Table 16 data'!I$4,0)</f>
        <v>82</v>
      </c>
      <c r="J145" s="463">
        <f>VLOOKUP($A145,'Table 16 data'!$A$9:$U$186,'SQL 15 '!$D$177+'Table 16 data'!K$4,0)</f>
        <v>82.4</v>
      </c>
      <c r="K145" s="463">
        <f>VLOOKUP($A145,'Table 16 data'!$A$9:$U$186,'SQL 15 '!$D$177+'Table 16 data'!L$4,0)</f>
        <v>66.900000000000006</v>
      </c>
    </row>
    <row r="146" spans="1:11" ht="11.25" customHeight="1" x14ac:dyDescent="0.2">
      <c r="A146" s="79" t="s">
        <v>374</v>
      </c>
      <c r="B146" s="144" t="s">
        <v>375</v>
      </c>
      <c r="C146" s="464">
        <f>VLOOKUP($A146,'Table 16 data'!$A$9:$U$186,'SQL 15 '!$D$177+'Table 16 data'!C$4,0)</f>
        <v>59.8</v>
      </c>
      <c r="D146" s="464">
        <f>VLOOKUP($A146,'Table 16 data'!$A$9:$U$186,'SQL 15 '!$D$177+'Table 16 data'!D$4,0)</f>
        <v>59.7</v>
      </c>
      <c r="E146" s="464">
        <f>VLOOKUP($A146,'Table 16 data'!$A$9:$U$186,'SQL 15 '!$D$177+'Table 16 data'!E$4,0)</f>
        <v>61.6</v>
      </c>
      <c r="F146" s="464">
        <f>VLOOKUP($A146,'Table 16 data'!$A$9:$U$186,'SQL 15 '!$D$177+'Table 16 data'!F$4,0)</f>
        <v>63.7</v>
      </c>
      <c r="G146" s="464">
        <f>VLOOKUP($A146,'Table 16 data'!$A$9:$U$186,'SQL 15 '!$D$177+'Table 16 data'!G$4,0)</f>
        <v>77.2</v>
      </c>
      <c r="H146" s="464">
        <f>VLOOKUP($A146,'Table 16 data'!$A$9:$U$186,'SQL 15 '!$D$177+'Table 16 data'!H$4,0)</f>
        <v>88.2</v>
      </c>
      <c r="I146" s="464">
        <f>VLOOKUP($A146,'Table 16 data'!$A$9:$U$186,'SQL 15 '!$D$177+'Table 16 data'!I$4,0)</f>
        <v>90.9</v>
      </c>
      <c r="J146" s="464">
        <f>VLOOKUP($A146,'Table 16 data'!$A$9:$U$186,'SQL 15 '!$D$177+'Table 16 data'!K$4,0)</f>
        <v>90.2</v>
      </c>
      <c r="K146" s="464">
        <f>VLOOKUP($A146,'Table 16 data'!$A$9:$U$186,'SQL 15 '!$D$177+'Table 16 data'!L$4,0)</f>
        <v>67.900000000000006</v>
      </c>
    </row>
    <row r="147" spans="1:11" ht="11.25" customHeight="1" x14ac:dyDescent="0.2">
      <c r="A147" s="81" t="s">
        <v>376</v>
      </c>
      <c r="B147" s="144" t="s">
        <v>377</v>
      </c>
      <c r="C147" s="464">
        <f>VLOOKUP($A147,'Table 16 data'!$A$9:$U$186,'SQL 15 '!$D$177+'Table 16 data'!C$4,0)</f>
        <v>55.2</v>
      </c>
      <c r="D147" s="464">
        <f>VLOOKUP($A147,'Table 16 data'!$A$9:$U$186,'SQL 15 '!$D$177+'Table 16 data'!D$4,0)</f>
        <v>57.4</v>
      </c>
      <c r="E147" s="464">
        <f>VLOOKUP($A147,'Table 16 data'!$A$9:$U$186,'SQL 15 '!$D$177+'Table 16 data'!E$4,0)</f>
        <v>59.7</v>
      </c>
      <c r="F147" s="464">
        <f>VLOOKUP($A147,'Table 16 data'!$A$9:$U$186,'SQL 15 '!$D$177+'Table 16 data'!F$4,0)</f>
        <v>61.8</v>
      </c>
      <c r="G147" s="464">
        <f>VLOOKUP($A147,'Table 16 data'!$A$9:$U$186,'SQL 15 '!$D$177+'Table 16 data'!G$4,0)</f>
        <v>68.7</v>
      </c>
      <c r="H147" s="464">
        <f>VLOOKUP($A147,'Table 16 data'!$A$9:$U$186,'SQL 15 '!$D$177+'Table 16 data'!H$4,0)</f>
        <v>71.099999999999994</v>
      </c>
      <c r="I147" s="464">
        <f>VLOOKUP($A147,'Table 16 data'!$A$9:$U$186,'SQL 15 '!$D$177+'Table 16 data'!I$4,0)</f>
        <v>75.400000000000006</v>
      </c>
      <c r="J147" s="464">
        <f>VLOOKUP($A147,'Table 16 data'!$A$9:$U$186,'SQL 15 '!$D$177+'Table 16 data'!K$4,0)</f>
        <v>78.599999999999994</v>
      </c>
      <c r="K147" s="464">
        <f>VLOOKUP($A147,'Table 16 data'!$A$9:$U$186,'SQL 15 '!$D$177+'Table 16 data'!L$4,0)</f>
        <v>63.5</v>
      </c>
    </row>
    <row r="148" spans="1:11" ht="11.25" customHeight="1" x14ac:dyDescent="0.2">
      <c r="A148" s="81" t="s">
        <v>378</v>
      </c>
      <c r="B148" s="144" t="s">
        <v>379</v>
      </c>
      <c r="C148" s="464">
        <f>VLOOKUP($A148,'Table 16 data'!$A$9:$U$186,'SQL 15 '!$D$177+'Table 16 data'!C$4,0)</f>
        <v>68.8</v>
      </c>
      <c r="D148" s="464">
        <f>VLOOKUP($A148,'Table 16 data'!$A$9:$U$186,'SQL 15 '!$D$177+'Table 16 data'!D$4,0)</f>
        <v>69.599999999999994</v>
      </c>
      <c r="E148" s="464">
        <f>VLOOKUP($A148,'Table 16 data'!$A$9:$U$186,'SQL 15 '!$D$177+'Table 16 data'!E$4,0)</f>
        <v>72.599999999999994</v>
      </c>
      <c r="F148" s="464">
        <f>VLOOKUP($A148,'Table 16 data'!$A$9:$U$186,'SQL 15 '!$D$177+'Table 16 data'!F$4,0)</f>
        <v>75.5</v>
      </c>
      <c r="G148" s="464">
        <f>VLOOKUP($A148,'Table 16 data'!$A$9:$U$186,'SQL 15 '!$D$177+'Table 16 data'!G$4,0)</f>
        <v>79.8</v>
      </c>
      <c r="H148" s="464">
        <f>VLOOKUP($A148,'Table 16 data'!$A$9:$U$186,'SQL 15 '!$D$177+'Table 16 data'!H$4,0)</f>
        <v>81.8</v>
      </c>
      <c r="I148" s="464">
        <f>VLOOKUP($A148,'Table 16 data'!$A$9:$U$186,'SQL 15 '!$D$177+'Table 16 data'!I$4,0)</f>
        <v>84.8</v>
      </c>
      <c r="J148" s="464">
        <f>VLOOKUP($A148,'Table 16 data'!$A$9:$U$186,'SQL 15 '!$D$177+'Table 16 data'!K$4,0)</f>
        <v>85.2</v>
      </c>
      <c r="K148" s="464">
        <f>VLOOKUP($A148,'Table 16 data'!$A$9:$U$186,'SQL 15 '!$D$177+'Table 16 data'!L$4,0)</f>
        <v>75.2</v>
      </c>
    </row>
    <row r="149" spans="1:11" ht="11.25" customHeight="1" x14ac:dyDescent="0.2">
      <c r="A149" s="81" t="s">
        <v>380</v>
      </c>
      <c r="B149" s="144" t="s">
        <v>381</v>
      </c>
      <c r="C149" s="464">
        <f>VLOOKUP($A149,'Table 16 data'!$A$9:$U$186,'SQL 15 '!$D$177+'Table 16 data'!C$4,0)</f>
        <v>55.4</v>
      </c>
      <c r="D149" s="464">
        <f>VLOOKUP($A149,'Table 16 data'!$A$9:$U$186,'SQL 15 '!$D$177+'Table 16 data'!D$4,0)</f>
        <v>58.1</v>
      </c>
      <c r="E149" s="464">
        <f>VLOOKUP($A149,'Table 16 data'!$A$9:$U$186,'SQL 15 '!$D$177+'Table 16 data'!E$4,0)</f>
        <v>63</v>
      </c>
      <c r="F149" s="464">
        <f>VLOOKUP($A149,'Table 16 data'!$A$9:$U$186,'SQL 15 '!$D$177+'Table 16 data'!F$4,0)</f>
        <v>71.8</v>
      </c>
      <c r="G149" s="464">
        <f>VLOOKUP($A149,'Table 16 data'!$A$9:$U$186,'SQL 15 '!$D$177+'Table 16 data'!G$4,0)</f>
        <v>76.3</v>
      </c>
      <c r="H149" s="464">
        <f>VLOOKUP($A149,'Table 16 data'!$A$9:$U$186,'SQL 15 '!$D$177+'Table 16 data'!H$4,0)</f>
        <v>79.099999999999994</v>
      </c>
      <c r="I149" s="464">
        <f>VLOOKUP($A149,'Table 16 data'!$A$9:$U$186,'SQL 15 '!$D$177+'Table 16 data'!I$4,0)</f>
        <v>80.900000000000006</v>
      </c>
      <c r="J149" s="464">
        <f>VLOOKUP($A149,'Table 16 data'!$A$9:$U$186,'SQL 15 '!$D$177+'Table 16 data'!K$4,0)</f>
        <v>82.3</v>
      </c>
      <c r="K149" s="464">
        <f>VLOOKUP($A149,'Table 16 data'!$A$9:$U$186,'SQL 15 '!$D$177+'Table 16 data'!L$4,0)</f>
        <v>63.4</v>
      </c>
    </row>
    <row r="150" spans="1:11" ht="11.25" customHeight="1" x14ac:dyDescent="0.2">
      <c r="A150" s="81" t="s">
        <v>382</v>
      </c>
      <c r="B150" s="144" t="s">
        <v>383</v>
      </c>
      <c r="C150" s="464">
        <f>VLOOKUP($A150,'Table 16 data'!$A$9:$U$186,'SQL 15 '!$D$177+'Table 16 data'!C$4,0)</f>
        <v>61.6</v>
      </c>
      <c r="D150" s="464">
        <f>VLOOKUP($A150,'Table 16 data'!$A$9:$U$186,'SQL 15 '!$D$177+'Table 16 data'!D$4,0)</f>
        <v>62.7</v>
      </c>
      <c r="E150" s="464">
        <f>VLOOKUP($A150,'Table 16 data'!$A$9:$U$186,'SQL 15 '!$D$177+'Table 16 data'!E$4,0)</f>
        <v>67.2</v>
      </c>
      <c r="F150" s="464">
        <f>VLOOKUP($A150,'Table 16 data'!$A$9:$U$186,'SQL 15 '!$D$177+'Table 16 data'!F$4,0)</f>
        <v>70.400000000000006</v>
      </c>
      <c r="G150" s="464">
        <f>VLOOKUP($A150,'Table 16 data'!$A$9:$U$186,'SQL 15 '!$D$177+'Table 16 data'!G$4,0)</f>
        <v>74.7</v>
      </c>
      <c r="H150" s="464">
        <f>VLOOKUP($A150,'Table 16 data'!$A$9:$U$186,'SQL 15 '!$D$177+'Table 16 data'!H$4,0)</f>
        <v>77.400000000000006</v>
      </c>
      <c r="I150" s="464">
        <f>VLOOKUP($A150,'Table 16 data'!$A$9:$U$186,'SQL 15 '!$D$177+'Table 16 data'!I$4,0)</f>
        <v>78.599999999999994</v>
      </c>
      <c r="J150" s="464">
        <f>VLOOKUP($A150,'Table 16 data'!$A$9:$U$186,'SQL 15 '!$D$177+'Table 16 data'!K$4,0)</f>
        <v>79</v>
      </c>
      <c r="K150" s="464">
        <f>VLOOKUP($A150,'Table 16 data'!$A$9:$U$186,'SQL 15 '!$D$177+'Table 16 data'!L$4,0)</f>
        <v>67.099999999999994</v>
      </c>
    </row>
    <row r="151" spans="1:11" ht="11.25" customHeight="1" x14ac:dyDescent="0.2">
      <c r="A151" s="79" t="s">
        <v>384</v>
      </c>
      <c r="B151" s="144" t="s">
        <v>385</v>
      </c>
      <c r="C151" s="464">
        <f>VLOOKUP($A151,'Table 16 data'!$A$9:$U$186,'SQL 15 '!$D$177+'Table 16 data'!C$4,0)</f>
        <v>47.9</v>
      </c>
      <c r="D151" s="464">
        <f>VLOOKUP($A151,'Table 16 data'!$A$9:$U$186,'SQL 15 '!$D$177+'Table 16 data'!D$4,0)</f>
        <v>52.9</v>
      </c>
      <c r="E151" s="464">
        <f>VLOOKUP($A151,'Table 16 data'!$A$9:$U$186,'SQL 15 '!$D$177+'Table 16 data'!E$4,0)</f>
        <v>56.1</v>
      </c>
      <c r="F151" s="464">
        <f>VLOOKUP($A151,'Table 16 data'!$A$9:$U$186,'SQL 15 '!$D$177+'Table 16 data'!F$4,0)</f>
        <v>57.8</v>
      </c>
      <c r="G151" s="464">
        <f>VLOOKUP($A151,'Table 16 data'!$A$9:$U$186,'SQL 15 '!$D$177+'Table 16 data'!G$4,0)</f>
        <v>69.900000000000006</v>
      </c>
      <c r="H151" s="464">
        <f>VLOOKUP($A151,'Table 16 data'!$A$9:$U$186,'SQL 15 '!$D$177+'Table 16 data'!H$4,0)</f>
        <v>73.7</v>
      </c>
      <c r="I151" s="464">
        <f>VLOOKUP($A151,'Table 16 data'!$A$9:$U$186,'SQL 15 '!$D$177+'Table 16 data'!I$4,0)</f>
        <v>71.8</v>
      </c>
      <c r="J151" s="464">
        <f>VLOOKUP($A151,'Table 16 data'!$A$9:$U$186,'SQL 15 '!$D$177+'Table 16 data'!K$4,0)</f>
        <v>68.7</v>
      </c>
      <c r="K151" s="464">
        <f>VLOOKUP($A151,'Table 16 data'!$A$9:$U$186,'SQL 15 '!$D$177+'Table 16 data'!L$4,0)</f>
        <v>55.9</v>
      </c>
    </row>
    <row r="152" spans="1:11" ht="11.25" customHeight="1" x14ac:dyDescent="0.2">
      <c r="A152" s="79" t="s">
        <v>386</v>
      </c>
      <c r="B152" s="144" t="s">
        <v>387</v>
      </c>
      <c r="C152" s="464">
        <f>VLOOKUP($A152,'Table 16 data'!$A$9:$U$186,'SQL 15 '!$D$177+'Table 16 data'!C$4,0)</f>
        <v>61.4</v>
      </c>
      <c r="D152" s="464">
        <f>VLOOKUP($A152,'Table 16 data'!$A$9:$U$186,'SQL 15 '!$D$177+'Table 16 data'!D$4,0)</f>
        <v>64.900000000000006</v>
      </c>
      <c r="E152" s="464">
        <f>VLOOKUP($A152,'Table 16 data'!$A$9:$U$186,'SQL 15 '!$D$177+'Table 16 data'!E$4,0)</f>
        <v>67.599999999999994</v>
      </c>
      <c r="F152" s="464">
        <f>VLOOKUP($A152,'Table 16 data'!$A$9:$U$186,'SQL 15 '!$D$177+'Table 16 data'!F$4,0)</f>
        <v>73</v>
      </c>
      <c r="G152" s="464">
        <f>VLOOKUP($A152,'Table 16 data'!$A$9:$U$186,'SQL 15 '!$D$177+'Table 16 data'!G$4,0)</f>
        <v>79.3</v>
      </c>
      <c r="H152" s="464">
        <f>VLOOKUP($A152,'Table 16 data'!$A$9:$U$186,'SQL 15 '!$D$177+'Table 16 data'!H$4,0)</f>
        <v>82.5</v>
      </c>
      <c r="I152" s="464">
        <f>VLOOKUP($A152,'Table 16 data'!$A$9:$U$186,'SQL 15 '!$D$177+'Table 16 data'!I$4,0)</f>
        <v>86.5</v>
      </c>
      <c r="J152" s="464">
        <f>VLOOKUP($A152,'Table 16 data'!$A$9:$U$186,'SQL 15 '!$D$177+'Table 16 data'!K$4,0)</f>
        <v>86.5</v>
      </c>
      <c r="K152" s="464">
        <f>VLOOKUP($A152,'Table 16 data'!$A$9:$U$186,'SQL 15 '!$D$177+'Table 16 data'!L$4,0)</f>
        <v>64.400000000000006</v>
      </c>
    </row>
    <row r="153" spans="1:11" ht="11.25" customHeight="1" x14ac:dyDescent="0.2">
      <c r="A153" s="79" t="s">
        <v>388</v>
      </c>
      <c r="B153" s="144" t="s">
        <v>389</v>
      </c>
      <c r="C153" s="464">
        <f>VLOOKUP($A153,'Table 16 data'!$A$9:$U$186,'SQL 15 '!$D$177+'Table 16 data'!C$4,0)</f>
        <v>56.4</v>
      </c>
      <c r="D153" s="464">
        <f>VLOOKUP($A153,'Table 16 data'!$A$9:$U$186,'SQL 15 '!$D$177+'Table 16 data'!D$4,0)</f>
        <v>63.6</v>
      </c>
      <c r="E153" s="464">
        <f>VLOOKUP($A153,'Table 16 data'!$A$9:$U$186,'SQL 15 '!$D$177+'Table 16 data'!E$4,0)</f>
        <v>66.400000000000006</v>
      </c>
      <c r="F153" s="464">
        <f>VLOOKUP($A153,'Table 16 data'!$A$9:$U$186,'SQL 15 '!$D$177+'Table 16 data'!F$4,0)</f>
        <v>71.099999999999994</v>
      </c>
      <c r="G153" s="464">
        <f>VLOOKUP($A153,'Table 16 data'!$A$9:$U$186,'SQL 15 '!$D$177+'Table 16 data'!G$4,0)</f>
        <v>77.7</v>
      </c>
      <c r="H153" s="464">
        <f>VLOOKUP($A153,'Table 16 data'!$A$9:$U$186,'SQL 15 '!$D$177+'Table 16 data'!H$4,0)</f>
        <v>83.3</v>
      </c>
      <c r="I153" s="464">
        <f>VLOOKUP($A153,'Table 16 data'!$A$9:$U$186,'SQL 15 '!$D$177+'Table 16 data'!I$4,0)</f>
        <v>88.7</v>
      </c>
      <c r="J153" s="464">
        <f>VLOOKUP($A153,'Table 16 data'!$A$9:$U$186,'SQL 15 '!$D$177+'Table 16 data'!K$4,0)</f>
        <v>88.3</v>
      </c>
      <c r="K153" s="464">
        <f>VLOOKUP($A153,'Table 16 data'!$A$9:$U$186,'SQL 15 '!$D$177+'Table 16 data'!L$4,0)</f>
        <v>64.900000000000006</v>
      </c>
    </row>
    <row r="154" spans="1:11" ht="11.25" customHeight="1" x14ac:dyDescent="0.2">
      <c r="A154" s="81" t="s">
        <v>390</v>
      </c>
      <c r="B154" s="144" t="s">
        <v>391</v>
      </c>
      <c r="C154" s="464">
        <f>VLOOKUP($A154,'Table 16 data'!$A$9:$U$186,'SQL 15 '!$D$177+'Table 16 data'!C$4,0)</f>
        <v>49.9</v>
      </c>
      <c r="D154" s="464">
        <f>VLOOKUP($A154,'Table 16 data'!$A$9:$U$186,'SQL 15 '!$D$177+'Table 16 data'!D$4,0)</f>
        <v>52.1</v>
      </c>
      <c r="E154" s="464">
        <f>VLOOKUP($A154,'Table 16 data'!$A$9:$U$186,'SQL 15 '!$D$177+'Table 16 data'!E$4,0)</f>
        <v>62.2</v>
      </c>
      <c r="F154" s="464">
        <f>VLOOKUP($A154,'Table 16 data'!$A$9:$U$186,'SQL 15 '!$D$177+'Table 16 data'!F$4,0)</f>
        <v>69.5</v>
      </c>
      <c r="G154" s="464">
        <f>VLOOKUP($A154,'Table 16 data'!$A$9:$U$186,'SQL 15 '!$D$177+'Table 16 data'!G$4,0)</f>
        <v>75.2</v>
      </c>
      <c r="H154" s="464">
        <f>VLOOKUP($A154,'Table 16 data'!$A$9:$U$186,'SQL 15 '!$D$177+'Table 16 data'!H$4,0)</f>
        <v>79.900000000000006</v>
      </c>
      <c r="I154" s="464">
        <f>VLOOKUP($A154,'Table 16 data'!$A$9:$U$186,'SQL 15 '!$D$177+'Table 16 data'!I$4,0)</f>
        <v>85.3</v>
      </c>
      <c r="J154" s="464">
        <f>VLOOKUP($A154,'Table 16 data'!$A$9:$U$186,'SQL 15 '!$D$177+'Table 16 data'!K$4,0)</f>
        <v>88.4</v>
      </c>
      <c r="K154" s="464">
        <f>VLOOKUP($A154,'Table 16 data'!$A$9:$U$186,'SQL 15 '!$D$177+'Table 16 data'!L$4,0)</f>
        <v>60.6</v>
      </c>
    </row>
    <row r="155" spans="1:11" ht="11.25" customHeight="1" x14ac:dyDescent="0.2">
      <c r="A155" s="79" t="s">
        <v>392</v>
      </c>
      <c r="B155" s="144" t="s">
        <v>393</v>
      </c>
      <c r="C155" s="464">
        <f>VLOOKUP($A155,'Table 16 data'!$A$9:$U$186,'SQL 15 '!$D$177+'Table 16 data'!C$4,0)</f>
        <v>56.6</v>
      </c>
      <c r="D155" s="464">
        <f>VLOOKUP($A155,'Table 16 data'!$A$9:$U$186,'SQL 15 '!$D$177+'Table 16 data'!D$4,0)</f>
        <v>57.5</v>
      </c>
      <c r="E155" s="464">
        <f>VLOOKUP($A155,'Table 16 data'!$A$9:$U$186,'SQL 15 '!$D$177+'Table 16 data'!E$4,0)</f>
        <v>63.1</v>
      </c>
      <c r="F155" s="464">
        <f>VLOOKUP($A155,'Table 16 data'!$A$9:$U$186,'SQL 15 '!$D$177+'Table 16 data'!F$4,0)</f>
        <v>67</v>
      </c>
      <c r="G155" s="464">
        <f>VLOOKUP($A155,'Table 16 data'!$A$9:$U$186,'SQL 15 '!$D$177+'Table 16 data'!G$4,0)</f>
        <v>72.8</v>
      </c>
      <c r="H155" s="464">
        <f>VLOOKUP($A155,'Table 16 data'!$A$9:$U$186,'SQL 15 '!$D$177+'Table 16 data'!H$4,0)</f>
        <v>74</v>
      </c>
      <c r="I155" s="464">
        <f>VLOOKUP($A155,'Table 16 data'!$A$9:$U$186,'SQL 15 '!$D$177+'Table 16 data'!I$4,0)</f>
        <v>76.599999999999994</v>
      </c>
      <c r="J155" s="464">
        <f>VLOOKUP($A155,'Table 16 data'!$A$9:$U$186,'SQL 15 '!$D$177+'Table 16 data'!K$4,0)</f>
        <v>76.8</v>
      </c>
      <c r="K155" s="464">
        <f>VLOOKUP($A155,'Table 16 data'!$A$9:$U$186,'SQL 15 '!$D$177+'Table 16 data'!L$4,0)</f>
        <v>67.2</v>
      </c>
    </row>
    <row r="156" spans="1:11" ht="11.25" customHeight="1" x14ac:dyDescent="0.2">
      <c r="A156" s="81" t="s">
        <v>394</v>
      </c>
      <c r="B156" s="144" t="s">
        <v>395</v>
      </c>
      <c r="C156" s="464">
        <f>VLOOKUP($A156,'Table 16 data'!$A$9:$U$186,'SQL 15 '!$D$177+'Table 16 data'!C$4,0)</f>
        <v>47.6</v>
      </c>
      <c r="D156" s="464">
        <f>VLOOKUP($A156,'Table 16 data'!$A$9:$U$186,'SQL 15 '!$D$177+'Table 16 data'!D$4,0)</f>
        <v>53.4</v>
      </c>
      <c r="E156" s="464">
        <f>VLOOKUP($A156,'Table 16 data'!$A$9:$U$186,'SQL 15 '!$D$177+'Table 16 data'!E$4,0)</f>
        <v>57.2</v>
      </c>
      <c r="F156" s="464">
        <f>VLOOKUP($A156,'Table 16 data'!$A$9:$U$186,'SQL 15 '!$D$177+'Table 16 data'!F$4,0)</f>
        <v>58.5</v>
      </c>
      <c r="G156" s="464">
        <f>VLOOKUP($A156,'Table 16 data'!$A$9:$U$186,'SQL 15 '!$D$177+'Table 16 data'!G$4,0)</f>
        <v>63.7</v>
      </c>
      <c r="H156" s="464">
        <f>VLOOKUP($A156,'Table 16 data'!$A$9:$U$186,'SQL 15 '!$D$177+'Table 16 data'!H$4,0)</f>
        <v>69.900000000000006</v>
      </c>
      <c r="I156" s="464">
        <f>VLOOKUP($A156,'Table 16 data'!$A$9:$U$186,'SQL 15 '!$D$177+'Table 16 data'!I$4,0)</f>
        <v>74.400000000000006</v>
      </c>
      <c r="J156" s="464">
        <f>VLOOKUP($A156,'Table 16 data'!$A$9:$U$186,'SQL 15 '!$D$177+'Table 16 data'!K$4,0)</f>
        <v>65.5</v>
      </c>
      <c r="K156" s="464">
        <f>VLOOKUP($A156,'Table 16 data'!$A$9:$U$186,'SQL 15 '!$D$177+'Table 16 data'!L$4,0)</f>
        <v>57.8</v>
      </c>
    </row>
    <row r="157" spans="1:11" ht="11.25" customHeight="1" x14ac:dyDescent="0.2">
      <c r="A157" s="79" t="s">
        <v>396</v>
      </c>
      <c r="B157" s="144" t="s">
        <v>397</v>
      </c>
      <c r="C157" s="464">
        <f>VLOOKUP($A157,'Table 16 data'!$A$9:$U$186,'SQL 15 '!$D$177+'Table 16 data'!C$4,0)</f>
        <v>56.1</v>
      </c>
      <c r="D157" s="464">
        <f>VLOOKUP($A157,'Table 16 data'!$A$9:$U$186,'SQL 15 '!$D$177+'Table 16 data'!D$4,0)</f>
        <v>60</v>
      </c>
      <c r="E157" s="464">
        <f>VLOOKUP($A157,'Table 16 data'!$A$9:$U$186,'SQL 15 '!$D$177+'Table 16 data'!E$4,0)</f>
        <v>65.5</v>
      </c>
      <c r="F157" s="464">
        <f>VLOOKUP($A157,'Table 16 data'!$A$9:$U$186,'SQL 15 '!$D$177+'Table 16 data'!F$4,0)</f>
        <v>70.900000000000006</v>
      </c>
      <c r="G157" s="464">
        <f>VLOOKUP($A157,'Table 16 data'!$A$9:$U$186,'SQL 15 '!$D$177+'Table 16 data'!G$4,0)</f>
        <v>78</v>
      </c>
      <c r="H157" s="464">
        <f>VLOOKUP($A157,'Table 16 data'!$A$9:$U$186,'SQL 15 '!$D$177+'Table 16 data'!H$4,0)</f>
        <v>80.3</v>
      </c>
      <c r="I157" s="464">
        <f>VLOOKUP($A157,'Table 16 data'!$A$9:$U$186,'SQL 15 '!$D$177+'Table 16 data'!I$4,0)</f>
        <v>84.4</v>
      </c>
      <c r="J157" s="464">
        <f>VLOOKUP($A157,'Table 16 data'!$A$9:$U$186,'SQL 15 '!$D$177+'Table 16 data'!K$4,0)</f>
        <v>89.4</v>
      </c>
      <c r="K157" s="464">
        <f>VLOOKUP($A157,'Table 16 data'!$A$9:$U$186,'SQL 15 '!$D$177+'Table 16 data'!L$4,0)</f>
        <v>66.900000000000006</v>
      </c>
    </row>
    <row r="158" spans="1:11" ht="11.25" customHeight="1" x14ac:dyDescent="0.2">
      <c r="A158" s="79" t="s">
        <v>398</v>
      </c>
      <c r="B158" s="144" t="s">
        <v>399</v>
      </c>
      <c r="C158" s="464">
        <f>VLOOKUP($A158,'Table 16 data'!$A$9:$U$186,'SQL 15 '!$D$177+'Table 16 data'!C$4,0)</f>
        <v>63.2</v>
      </c>
      <c r="D158" s="464">
        <f>VLOOKUP($A158,'Table 16 data'!$A$9:$U$186,'SQL 15 '!$D$177+'Table 16 data'!D$4,0)</f>
        <v>64.2</v>
      </c>
      <c r="E158" s="464">
        <f>VLOOKUP($A158,'Table 16 data'!$A$9:$U$186,'SQL 15 '!$D$177+'Table 16 data'!E$4,0)</f>
        <v>69.3</v>
      </c>
      <c r="F158" s="464">
        <f>VLOOKUP($A158,'Table 16 data'!$A$9:$U$186,'SQL 15 '!$D$177+'Table 16 data'!F$4,0)</f>
        <v>73.7</v>
      </c>
      <c r="G158" s="464">
        <f>VLOOKUP($A158,'Table 16 data'!$A$9:$U$186,'SQL 15 '!$D$177+'Table 16 data'!G$4,0)</f>
        <v>80.099999999999994</v>
      </c>
      <c r="H158" s="464">
        <f>VLOOKUP($A158,'Table 16 data'!$A$9:$U$186,'SQL 15 '!$D$177+'Table 16 data'!H$4,0)</f>
        <v>87.5</v>
      </c>
      <c r="I158" s="464">
        <f>VLOOKUP($A158,'Table 16 data'!$A$9:$U$186,'SQL 15 '!$D$177+'Table 16 data'!I$4,0)</f>
        <v>87.4</v>
      </c>
      <c r="J158" s="464">
        <f>VLOOKUP($A158,'Table 16 data'!$A$9:$U$186,'SQL 15 '!$D$177+'Table 16 data'!K$4,0)</f>
        <v>92.5</v>
      </c>
      <c r="K158" s="464">
        <f>VLOOKUP($A158,'Table 16 data'!$A$9:$U$186,'SQL 15 '!$D$177+'Table 16 data'!L$4,0)</f>
        <v>74.5</v>
      </c>
    </row>
    <row r="159" spans="1:11" ht="11.25" customHeight="1" x14ac:dyDescent="0.2">
      <c r="A159" s="81" t="s">
        <v>400</v>
      </c>
      <c r="B159" s="144" t="s">
        <v>401</v>
      </c>
      <c r="C159" s="464">
        <f>VLOOKUP($A159,'Table 16 data'!$A$9:$U$186,'SQL 15 '!$D$177+'Table 16 data'!C$4,0)</f>
        <v>48.4</v>
      </c>
      <c r="D159" s="464">
        <f>VLOOKUP($A159,'Table 16 data'!$A$9:$U$186,'SQL 15 '!$D$177+'Table 16 data'!D$4,0)</f>
        <v>50.7</v>
      </c>
      <c r="E159" s="464">
        <f>VLOOKUP($A159,'Table 16 data'!$A$9:$U$186,'SQL 15 '!$D$177+'Table 16 data'!E$4,0)</f>
        <v>55.8</v>
      </c>
      <c r="F159" s="464">
        <f>VLOOKUP($A159,'Table 16 data'!$A$9:$U$186,'SQL 15 '!$D$177+'Table 16 data'!F$4,0)</f>
        <v>60.6</v>
      </c>
      <c r="G159" s="464">
        <f>VLOOKUP($A159,'Table 16 data'!$A$9:$U$186,'SQL 15 '!$D$177+'Table 16 data'!G$4,0)</f>
        <v>68.7</v>
      </c>
      <c r="H159" s="464">
        <f>VLOOKUP($A159,'Table 16 data'!$A$9:$U$186,'SQL 15 '!$D$177+'Table 16 data'!H$4,0)</f>
        <v>78.7</v>
      </c>
      <c r="I159" s="464">
        <f>VLOOKUP($A159,'Table 16 data'!$A$9:$U$186,'SQL 15 '!$D$177+'Table 16 data'!I$4,0)</f>
        <v>82.3</v>
      </c>
      <c r="J159" s="464">
        <f>VLOOKUP($A159,'Table 16 data'!$A$9:$U$186,'SQL 15 '!$D$177+'Table 16 data'!K$4,0)</f>
        <v>82.3</v>
      </c>
      <c r="K159" s="464">
        <f>VLOOKUP($A159,'Table 16 data'!$A$9:$U$186,'SQL 15 '!$D$177+'Table 16 data'!L$4,0)</f>
        <v>55.7</v>
      </c>
    </row>
    <row r="160" spans="1:11" ht="11.25" customHeight="1" x14ac:dyDescent="0.2">
      <c r="A160" s="79" t="s">
        <v>402</v>
      </c>
      <c r="B160" s="144" t="s">
        <v>403</v>
      </c>
      <c r="C160" s="464">
        <f>VLOOKUP($A160,'Table 16 data'!$A$9:$U$186,'SQL 15 '!$D$177+'Table 16 data'!C$4,0)</f>
        <v>63</v>
      </c>
      <c r="D160" s="464">
        <f>VLOOKUP($A160,'Table 16 data'!$A$9:$U$186,'SQL 15 '!$D$177+'Table 16 data'!D$4,0)</f>
        <v>65.3</v>
      </c>
      <c r="E160" s="464">
        <f>VLOOKUP($A160,'Table 16 data'!$A$9:$U$186,'SQL 15 '!$D$177+'Table 16 data'!E$4,0)</f>
        <v>69.099999999999994</v>
      </c>
      <c r="F160" s="464">
        <f>VLOOKUP($A160,'Table 16 data'!$A$9:$U$186,'SQL 15 '!$D$177+'Table 16 data'!F$4,0)</f>
        <v>71.900000000000006</v>
      </c>
      <c r="G160" s="464">
        <f>VLOOKUP($A160,'Table 16 data'!$A$9:$U$186,'SQL 15 '!$D$177+'Table 16 data'!G$4,0)</f>
        <v>77.5</v>
      </c>
      <c r="H160" s="464">
        <f>VLOOKUP($A160,'Table 16 data'!$A$9:$U$186,'SQL 15 '!$D$177+'Table 16 data'!H$4,0)</f>
        <v>79.900000000000006</v>
      </c>
      <c r="I160" s="464">
        <f>VLOOKUP($A160,'Table 16 data'!$A$9:$U$186,'SQL 15 '!$D$177+'Table 16 data'!I$4,0)</f>
        <v>82.8</v>
      </c>
      <c r="J160" s="464">
        <f>VLOOKUP($A160,'Table 16 data'!$A$9:$U$186,'SQL 15 '!$D$177+'Table 16 data'!K$4,0)</f>
        <v>83.9</v>
      </c>
      <c r="K160" s="464">
        <f>VLOOKUP($A160,'Table 16 data'!$A$9:$U$186,'SQL 15 '!$D$177+'Table 16 data'!L$4,0)</f>
        <v>72.900000000000006</v>
      </c>
    </row>
    <row r="161" spans="1:11" ht="11.25" customHeight="1" x14ac:dyDescent="0.2">
      <c r="A161" s="79" t="s">
        <v>404</v>
      </c>
      <c r="B161" s="144" t="s">
        <v>405</v>
      </c>
      <c r="C161" s="464">
        <f>VLOOKUP($A161,'Table 16 data'!$A$9:$U$186,'SQL 15 '!$D$177+'Table 16 data'!C$4,0)</f>
        <v>65</v>
      </c>
      <c r="D161" s="464">
        <f>VLOOKUP($A161,'Table 16 data'!$A$9:$U$186,'SQL 15 '!$D$177+'Table 16 data'!D$4,0)</f>
        <v>63.3</v>
      </c>
      <c r="E161" s="464">
        <f>VLOOKUP($A161,'Table 16 data'!$A$9:$U$186,'SQL 15 '!$D$177+'Table 16 data'!E$4,0)</f>
        <v>64.099999999999994</v>
      </c>
      <c r="F161" s="464">
        <f>VLOOKUP($A161,'Table 16 data'!$A$9:$U$186,'SQL 15 '!$D$177+'Table 16 data'!F$4,0)</f>
        <v>68.400000000000006</v>
      </c>
      <c r="G161" s="464">
        <f>VLOOKUP($A161,'Table 16 data'!$A$9:$U$186,'SQL 15 '!$D$177+'Table 16 data'!G$4,0)</f>
        <v>72.5</v>
      </c>
      <c r="H161" s="464">
        <f>VLOOKUP($A161,'Table 16 data'!$A$9:$U$186,'SQL 15 '!$D$177+'Table 16 data'!H$4,0)</f>
        <v>75.099999999999994</v>
      </c>
      <c r="I161" s="464">
        <f>VLOOKUP($A161,'Table 16 data'!$A$9:$U$186,'SQL 15 '!$D$177+'Table 16 data'!I$4,0)</f>
        <v>77</v>
      </c>
      <c r="J161" s="464">
        <f>VLOOKUP($A161,'Table 16 data'!$A$9:$U$186,'SQL 15 '!$D$177+'Table 16 data'!K$4,0)</f>
        <v>76.599999999999994</v>
      </c>
      <c r="K161" s="464">
        <f>VLOOKUP($A161,'Table 16 data'!$A$9:$U$186,'SQL 15 '!$D$177+'Table 16 data'!L$4,0)</f>
        <v>71.3</v>
      </c>
    </row>
    <row r="162" spans="1:11" ht="11.25" customHeight="1" x14ac:dyDescent="0.2">
      <c r="A162" s="79" t="s">
        <v>406</v>
      </c>
      <c r="B162" s="144" t="s">
        <v>407</v>
      </c>
      <c r="C162" s="464">
        <f>VLOOKUP($A162,'Table 16 data'!$A$9:$U$186,'SQL 15 '!$D$177+'Table 16 data'!C$4,0)</f>
        <v>58.9</v>
      </c>
      <c r="D162" s="464">
        <f>VLOOKUP($A162,'Table 16 data'!$A$9:$U$186,'SQL 15 '!$D$177+'Table 16 data'!D$4,0)</f>
        <v>61.1</v>
      </c>
      <c r="E162" s="464">
        <f>VLOOKUP($A162,'Table 16 data'!$A$9:$U$186,'SQL 15 '!$D$177+'Table 16 data'!E$4,0)</f>
        <v>65.099999999999994</v>
      </c>
      <c r="F162" s="464">
        <f>VLOOKUP($A162,'Table 16 data'!$A$9:$U$186,'SQL 15 '!$D$177+'Table 16 data'!F$4,0)</f>
        <v>67.900000000000006</v>
      </c>
      <c r="G162" s="464">
        <f>VLOOKUP($A162,'Table 16 data'!$A$9:$U$186,'SQL 15 '!$D$177+'Table 16 data'!G$4,0)</f>
        <v>72.3</v>
      </c>
      <c r="H162" s="464">
        <f>VLOOKUP($A162,'Table 16 data'!$A$9:$U$186,'SQL 15 '!$D$177+'Table 16 data'!H$4,0)</f>
        <v>78</v>
      </c>
      <c r="I162" s="464">
        <f>VLOOKUP($A162,'Table 16 data'!$A$9:$U$186,'SQL 15 '!$D$177+'Table 16 data'!I$4,0)</f>
        <v>79.400000000000006</v>
      </c>
      <c r="J162" s="464">
        <f>VLOOKUP($A162,'Table 16 data'!$A$9:$U$186,'SQL 15 '!$D$177+'Table 16 data'!K$4,0)</f>
        <v>79</v>
      </c>
      <c r="K162" s="464">
        <f>VLOOKUP($A162,'Table 16 data'!$A$9:$U$186,'SQL 15 '!$D$177+'Table 16 data'!L$4,0)</f>
        <v>66.2</v>
      </c>
    </row>
    <row r="163" spans="1:11" ht="11.25" customHeight="1" x14ac:dyDescent="0.2">
      <c r="A163" s="79" t="s">
        <v>408</v>
      </c>
      <c r="B163" s="144" t="s">
        <v>409</v>
      </c>
      <c r="C163" s="464">
        <f>VLOOKUP($A163,'Table 16 data'!$A$9:$U$186,'SQL 15 '!$D$177+'Table 16 data'!C$4,0)</f>
        <v>64.2</v>
      </c>
      <c r="D163" s="464">
        <f>VLOOKUP($A163,'Table 16 data'!$A$9:$U$186,'SQL 15 '!$D$177+'Table 16 data'!D$4,0)</f>
        <v>64.7</v>
      </c>
      <c r="E163" s="464">
        <f>VLOOKUP($A163,'Table 16 data'!$A$9:$U$186,'SQL 15 '!$D$177+'Table 16 data'!E$4,0)</f>
        <v>69.900000000000006</v>
      </c>
      <c r="F163" s="464">
        <f>VLOOKUP($A163,'Table 16 data'!$A$9:$U$186,'SQL 15 '!$D$177+'Table 16 data'!F$4,0)</f>
        <v>76.400000000000006</v>
      </c>
      <c r="G163" s="464">
        <f>VLOOKUP($A163,'Table 16 data'!$A$9:$U$186,'SQL 15 '!$D$177+'Table 16 data'!G$4,0)</f>
        <v>80</v>
      </c>
      <c r="H163" s="464">
        <f>VLOOKUP($A163,'Table 16 data'!$A$9:$U$186,'SQL 15 '!$D$177+'Table 16 data'!H$4,0)</f>
        <v>85</v>
      </c>
      <c r="I163" s="464">
        <f>VLOOKUP($A163,'Table 16 data'!$A$9:$U$186,'SQL 15 '!$D$177+'Table 16 data'!I$4,0)</f>
        <v>86.6</v>
      </c>
      <c r="J163" s="464">
        <f>VLOOKUP($A163,'Table 16 data'!$A$9:$U$186,'SQL 15 '!$D$177+'Table 16 data'!K$4,0)</f>
        <v>86.9</v>
      </c>
      <c r="K163" s="464">
        <f>VLOOKUP($A163,'Table 16 data'!$A$9:$U$186,'SQL 15 '!$D$177+'Table 16 data'!L$4,0)</f>
        <v>69.099999999999994</v>
      </c>
    </row>
    <row r="164" spans="1:11" s="32" customFormat="1" ht="11.25" customHeight="1" x14ac:dyDescent="0.2">
      <c r="A164" s="79" t="s">
        <v>410</v>
      </c>
      <c r="B164" s="144" t="s">
        <v>411</v>
      </c>
      <c r="C164" s="464">
        <f>VLOOKUP($A164,'Table 16 data'!$A$9:$U$186,'SQL 15 '!$D$177+'Table 16 data'!C$4,0)</f>
        <v>64.5</v>
      </c>
      <c r="D164" s="464">
        <f>VLOOKUP($A164,'Table 16 data'!$A$9:$U$186,'SQL 15 '!$D$177+'Table 16 data'!D$4,0)</f>
        <v>66.400000000000006</v>
      </c>
      <c r="E164" s="464">
        <f>VLOOKUP($A164,'Table 16 data'!$A$9:$U$186,'SQL 15 '!$D$177+'Table 16 data'!E$4,0)</f>
        <v>70.7</v>
      </c>
      <c r="F164" s="464">
        <f>VLOOKUP($A164,'Table 16 data'!$A$9:$U$186,'SQL 15 '!$D$177+'Table 16 data'!F$4,0)</f>
        <v>73.599999999999994</v>
      </c>
      <c r="G164" s="464">
        <f>VLOOKUP($A164,'Table 16 data'!$A$9:$U$186,'SQL 15 '!$D$177+'Table 16 data'!G$4,0)</f>
        <v>78.400000000000006</v>
      </c>
      <c r="H164" s="464">
        <f>VLOOKUP($A164,'Table 16 data'!$A$9:$U$186,'SQL 15 '!$D$177+'Table 16 data'!H$4,0)</f>
        <v>83.7</v>
      </c>
      <c r="I164" s="464">
        <f>VLOOKUP($A164,'Table 16 data'!$A$9:$U$186,'SQL 15 '!$D$177+'Table 16 data'!I$4,0)</f>
        <v>84.5</v>
      </c>
      <c r="J164" s="464">
        <f>VLOOKUP($A164,'Table 16 data'!$A$9:$U$186,'SQL 15 '!$D$177+'Table 16 data'!K$4,0)</f>
        <v>85.5</v>
      </c>
      <c r="K164" s="464">
        <f>VLOOKUP($A164,'Table 16 data'!$A$9:$U$186,'SQL 15 '!$D$177+'Table 16 data'!L$4,0)</f>
        <v>75.2</v>
      </c>
    </row>
    <row r="165" spans="1:11" s="100" customFormat="1" ht="11.25" customHeight="1" x14ac:dyDescent="0.2">
      <c r="A165" s="32"/>
      <c r="B165" s="144"/>
      <c r="C165" s="465"/>
      <c r="D165" s="465"/>
      <c r="E165" s="520"/>
      <c r="F165" s="465"/>
      <c r="G165" s="465"/>
      <c r="H165" s="465"/>
      <c r="I165" s="522"/>
      <c r="J165" s="465"/>
      <c r="K165" s="465"/>
    </row>
    <row r="166" spans="1:11" ht="11.25" customHeight="1" x14ac:dyDescent="0.2">
      <c r="A166" s="72" t="s">
        <v>573</v>
      </c>
      <c r="B166" s="72" t="s">
        <v>412</v>
      </c>
      <c r="C166" s="463">
        <f>VLOOKUP($A166,'Table 16 data'!$A$9:$U$186,'SQL 15 '!$D$177+'Table 16 data'!C$4,0)</f>
        <v>58.2</v>
      </c>
      <c r="D166" s="463">
        <f>VLOOKUP($A166,'Table 16 data'!$A$9:$U$186,'SQL 15 '!$D$177+'Table 16 data'!D$4,0)</f>
        <v>59.5</v>
      </c>
      <c r="E166" s="463">
        <f>VLOOKUP($A166,'Table 16 data'!$A$9:$U$186,'SQL 15 '!$D$177+'Table 16 data'!E$4,0)</f>
        <v>63.6</v>
      </c>
      <c r="F166" s="463">
        <f>VLOOKUP($A166,'Table 16 data'!$A$9:$U$186,'SQL 15 '!$D$177+'Table 16 data'!F$4,0)</f>
        <v>67.900000000000006</v>
      </c>
      <c r="G166" s="463">
        <f>VLOOKUP($A166,'Table 16 data'!$A$9:$U$186,'SQL 15 '!$D$177+'Table 16 data'!G$4,0)</f>
        <v>72.7</v>
      </c>
      <c r="H166" s="463">
        <f>VLOOKUP($A166,'Table 16 data'!$A$9:$U$186,'SQL 15 '!$D$177+'Table 16 data'!H$4,0)</f>
        <v>76.8</v>
      </c>
      <c r="I166" s="463">
        <f>VLOOKUP($A166,'Table 16 data'!$A$9:$U$186,'SQL 15 '!$D$177+'Table 16 data'!I$4,0)</f>
        <v>79.8</v>
      </c>
      <c r="J166" s="463">
        <f>VLOOKUP($A166,'Table 16 data'!$A$9:$U$186,'SQL 15 '!$D$177+'Table 16 data'!K$4,0)</f>
        <v>79.8</v>
      </c>
      <c r="K166" s="463">
        <f>VLOOKUP($A166,'Table 16 data'!$A$9:$U$186,'SQL 15 '!$D$177+'Table 16 data'!L$4,0)</f>
        <v>65.8</v>
      </c>
    </row>
    <row r="167" spans="1:11" ht="11.25" customHeight="1" x14ac:dyDescent="0.2">
      <c r="A167" s="85" t="s">
        <v>415</v>
      </c>
      <c r="B167" s="144" t="s">
        <v>416</v>
      </c>
      <c r="C167" s="464">
        <f>VLOOKUP($A167,'Table 16 data'!$A$9:$U$186,'SQL 15 '!$D$177+'Table 16 data'!C$4,0)</f>
        <v>66.900000000000006</v>
      </c>
      <c r="D167" s="464">
        <f>VLOOKUP($A167,'Table 16 data'!$A$9:$U$186,'SQL 15 '!$D$177+'Table 16 data'!D$4,0)</f>
        <v>66.099999999999994</v>
      </c>
      <c r="E167" s="464">
        <f>VLOOKUP($A167,'Table 16 data'!$A$9:$U$186,'SQL 15 '!$D$177+'Table 16 data'!E$4,0)</f>
        <v>69.400000000000006</v>
      </c>
      <c r="F167" s="464">
        <f>VLOOKUP($A167,'Table 16 data'!$A$9:$U$186,'SQL 15 '!$D$177+'Table 16 data'!F$4,0)</f>
        <v>76.2</v>
      </c>
      <c r="G167" s="464">
        <f>VLOOKUP($A167,'Table 16 data'!$A$9:$U$186,'SQL 15 '!$D$177+'Table 16 data'!G$4,0)</f>
        <v>77.5</v>
      </c>
      <c r="H167" s="464">
        <f>VLOOKUP($A167,'Table 16 data'!$A$9:$U$186,'SQL 15 '!$D$177+'Table 16 data'!H$4,0)</f>
        <v>81.2</v>
      </c>
      <c r="I167" s="464">
        <f>VLOOKUP($A167,'Table 16 data'!$A$9:$U$186,'SQL 15 '!$D$177+'Table 16 data'!I$4,0)</f>
        <v>76.5</v>
      </c>
      <c r="J167" s="464">
        <f>VLOOKUP($A167,'Table 16 data'!$A$9:$U$186,'SQL 15 '!$D$177+'Table 16 data'!K$4,0)</f>
        <v>82.2</v>
      </c>
      <c r="K167" s="464">
        <f>VLOOKUP($A167,'Table 16 data'!$A$9:$U$186,'SQL 15 '!$D$177+'Table 16 data'!L$4,0)</f>
        <v>70.3</v>
      </c>
    </row>
    <row r="168" spans="1:11" ht="11.25" customHeight="1" x14ac:dyDescent="0.2">
      <c r="A168" s="86" t="s">
        <v>417</v>
      </c>
      <c r="B168" s="144" t="s">
        <v>418</v>
      </c>
      <c r="C168" s="464">
        <f>VLOOKUP($A168,'Table 16 data'!$A$9:$U$186,'SQL 15 '!$D$177+'Table 16 data'!C$4,0)</f>
        <v>54.7</v>
      </c>
      <c r="D168" s="464">
        <f>VLOOKUP($A168,'Table 16 data'!$A$9:$U$186,'SQL 15 '!$D$177+'Table 16 data'!D$4,0)</f>
        <v>59.6</v>
      </c>
      <c r="E168" s="464">
        <f>VLOOKUP($A168,'Table 16 data'!$A$9:$U$186,'SQL 15 '!$D$177+'Table 16 data'!E$4,0)</f>
        <v>64.2</v>
      </c>
      <c r="F168" s="464">
        <f>VLOOKUP($A168,'Table 16 data'!$A$9:$U$186,'SQL 15 '!$D$177+'Table 16 data'!F$4,0)</f>
        <v>67.400000000000006</v>
      </c>
      <c r="G168" s="464">
        <f>VLOOKUP($A168,'Table 16 data'!$A$9:$U$186,'SQL 15 '!$D$177+'Table 16 data'!G$4,0)</f>
        <v>72.5</v>
      </c>
      <c r="H168" s="464">
        <f>VLOOKUP($A168,'Table 16 data'!$A$9:$U$186,'SQL 15 '!$D$177+'Table 16 data'!H$4,0)</f>
        <v>74.3</v>
      </c>
      <c r="I168" s="464">
        <f>VLOOKUP($A168,'Table 16 data'!$A$9:$U$186,'SQL 15 '!$D$177+'Table 16 data'!I$4,0)</f>
        <v>79.5</v>
      </c>
      <c r="J168" s="464">
        <f>VLOOKUP($A168,'Table 16 data'!$A$9:$U$186,'SQL 15 '!$D$177+'Table 16 data'!K$4,0)</f>
        <v>86.1</v>
      </c>
      <c r="K168" s="464">
        <f>VLOOKUP($A168,'Table 16 data'!$A$9:$U$186,'SQL 15 '!$D$177+'Table 16 data'!L$4,0)</f>
        <v>66.5</v>
      </c>
    </row>
    <row r="169" spans="1:11" ht="11.25" customHeight="1" x14ac:dyDescent="0.2">
      <c r="A169" s="86" t="s">
        <v>419</v>
      </c>
      <c r="B169" s="144" t="s">
        <v>420</v>
      </c>
      <c r="C169" s="464">
        <f>VLOOKUP($A169,'Table 16 data'!$A$9:$U$186,'SQL 15 '!$D$177+'Table 16 data'!C$4,0)</f>
        <v>43.8</v>
      </c>
      <c r="D169" s="464">
        <f>VLOOKUP($A169,'Table 16 data'!$A$9:$U$186,'SQL 15 '!$D$177+'Table 16 data'!D$4,0)</f>
        <v>46.9</v>
      </c>
      <c r="E169" s="464">
        <f>VLOOKUP($A169,'Table 16 data'!$A$9:$U$186,'SQL 15 '!$D$177+'Table 16 data'!E$4,0)</f>
        <v>54.9</v>
      </c>
      <c r="F169" s="464">
        <f>VLOOKUP($A169,'Table 16 data'!$A$9:$U$186,'SQL 15 '!$D$177+'Table 16 data'!F$4,0)</f>
        <v>61.7</v>
      </c>
      <c r="G169" s="464">
        <f>VLOOKUP($A169,'Table 16 data'!$A$9:$U$186,'SQL 15 '!$D$177+'Table 16 data'!G$4,0)</f>
        <v>71.900000000000006</v>
      </c>
      <c r="H169" s="464">
        <f>VLOOKUP($A169,'Table 16 data'!$A$9:$U$186,'SQL 15 '!$D$177+'Table 16 data'!H$4,0)</f>
        <v>78</v>
      </c>
      <c r="I169" s="464">
        <f>VLOOKUP($A169,'Table 16 data'!$A$9:$U$186,'SQL 15 '!$D$177+'Table 16 data'!I$4,0)</f>
        <v>81.5</v>
      </c>
      <c r="J169" s="464">
        <f>VLOOKUP($A169,'Table 16 data'!$A$9:$U$186,'SQL 15 '!$D$177+'Table 16 data'!K$4,0)</f>
        <v>81.2</v>
      </c>
      <c r="K169" s="464">
        <f>VLOOKUP($A169,'Table 16 data'!$A$9:$U$186,'SQL 15 '!$D$177+'Table 16 data'!L$4,0)</f>
        <v>62</v>
      </c>
    </row>
    <row r="170" spans="1:11" ht="11.25" customHeight="1" x14ac:dyDescent="0.2">
      <c r="A170" s="86" t="s">
        <v>421</v>
      </c>
      <c r="B170" s="144" t="s">
        <v>422</v>
      </c>
      <c r="C170" s="464">
        <f>VLOOKUP($A170,'Table 16 data'!$A$9:$U$186,'SQL 15 '!$D$177+'Table 16 data'!C$4,0)</f>
        <v>57.3</v>
      </c>
      <c r="D170" s="464">
        <f>VLOOKUP($A170,'Table 16 data'!$A$9:$U$186,'SQL 15 '!$D$177+'Table 16 data'!D$4,0)</f>
        <v>58.5</v>
      </c>
      <c r="E170" s="464">
        <f>VLOOKUP($A170,'Table 16 data'!$A$9:$U$186,'SQL 15 '!$D$177+'Table 16 data'!E$4,0)</f>
        <v>61.4</v>
      </c>
      <c r="F170" s="464">
        <f>VLOOKUP($A170,'Table 16 data'!$A$9:$U$186,'SQL 15 '!$D$177+'Table 16 data'!F$4,0)</f>
        <v>68.7</v>
      </c>
      <c r="G170" s="464">
        <f>VLOOKUP($A170,'Table 16 data'!$A$9:$U$186,'SQL 15 '!$D$177+'Table 16 data'!G$4,0)</f>
        <v>73</v>
      </c>
      <c r="H170" s="464">
        <f>VLOOKUP($A170,'Table 16 data'!$A$9:$U$186,'SQL 15 '!$D$177+'Table 16 data'!H$4,0)</f>
        <v>77.400000000000006</v>
      </c>
      <c r="I170" s="464">
        <f>VLOOKUP($A170,'Table 16 data'!$A$9:$U$186,'SQL 15 '!$D$177+'Table 16 data'!I$4,0)</f>
        <v>79.400000000000006</v>
      </c>
      <c r="J170" s="464">
        <f>VLOOKUP($A170,'Table 16 data'!$A$9:$U$186,'SQL 15 '!$D$177+'Table 16 data'!K$4,0)</f>
        <v>77.900000000000006</v>
      </c>
      <c r="K170" s="464">
        <f>VLOOKUP($A170,'Table 16 data'!$A$9:$U$186,'SQL 15 '!$D$177+'Table 16 data'!L$4,0)</f>
        <v>64</v>
      </c>
    </row>
    <row r="171" spans="1:11" ht="11.25" customHeight="1" x14ac:dyDescent="0.2">
      <c r="A171" s="86" t="s">
        <v>423</v>
      </c>
      <c r="B171" s="144" t="s">
        <v>424</v>
      </c>
      <c r="C171" s="464">
        <f>VLOOKUP($A171,'Table 16 data'!$A$9:$U$186,'SQL 15 '!$D$177+'Table 16 data'!C$4,0)</f>
        <v>58</v>
      </c>
      <c r="D171" s="464">
        <f>VLOOKUP($A171,'Table 16 data'!$A$9:$U$186,'SQL 15 '!$D$177+'Table 16 data'!D$4,0)</f>
        <v>57.3</v>
      </c>
      <c r="E171" s="464">
        <f>VLOOKUP($A171,'Table 16 data'!$A$9:$U$186,'SQL 15 '!$D$177+'Table 16 data'!E$4,0)</f>
        <v>63.5</v>
      </c>
      <c r="F171" s="464">
        <f>VLOOKUP($A171,'Table 16 data'!$A$9:$U$186,'SQL 15 '!$D$177+'Table 16 data'!F$4,0)</f>
        <v>65.900000000000006</v>
      </c>
      <c r="G171" s="464">
        <f>VLOOKUP($A171,'Table 16 data'!$A$9:$U$186,'SQL 15 '!$D$177+'Table 16 data'!G$4,0)</f>
        <v>68.7</v>
      </c>
      <c r="H171" s="464">
        <f>VLOOKUP($A171,'Table 16 data'!$A$9:$U$186,'SQL 15 '!$D$177+'Table 16 data'!H$4,0)</f>
        <v>73.8</v>
      </c>
      <c r="I171" s="464">
        <f>VLOOKUP($A171,'Table 16 data'!$A$9:$U$186,'SQL 15 '!$D$177+'Table 16 data'!I$4,0)</f>
        <v>77.900000000000006</v>
      </c>
      <c r="J171" s="464">
        <f>VLOOKUP($A171,'Table 16 data'!$A$9:$U$186,'SQL 15 '!$D$177+'Table 16 data'!K$4,0)</f>
        <v>78</v>
      </c>
      <c r="K171" s="464">
        <f>VLOOKUP($A171,'Table 16 data'!$A$9:$U$186,'SQL 15 '!$D$177+'Table 16 data'!L$4,0)</f>
        <v>67.400000000000006</v>
      </c>
    </row>
    <row r="172" spans="1:11" ht="11.25" customHeight="1" x14ac:dyDescent="0.2">
      <c r="A172" s="86" t="s">
        <v>425</v>
      </c>
      <c r="B172" s="144" t="s">
        <v>426</v>
      </c>
      <c r="C172" s="464">
        <f>VLOOKUP($A172,'Table 16 data'!$A$9:$U$186,'SQL 15 '!$D$177+'Table 16 data'!C$4,0)</f>
        <v>62.2</v>
      </c>
      <c r="D172" s="464">
        <f>VLOOKUP($A172,'Table 16 data'!$A$9:$U$186,'SQL 15 '!$D$177+'Table 16 data'!D$4,0)</f>
        <v>64</v>
      </c>
      <c r="E172" s="464">
        <f>VLOOKUP($A172,'Table 16 data'!$A$9:$U$186,'SQL 15 '!$D$177+'Table 16 data'!E$4,0)</f>
        <v>67.099999999999994</v>
      </c>
      <c r="F172" s="464">
        <f>VLOOKUP($A172,'Table 16 data'!$A$9:$U$186,'SQL 15 '!$D$177+'Table 16 data'!F$4,0)</f>
        <v>70</v>
      </c>
      <c r="G172" s="464">
        <f>VLOOKUP($A172,'Table 16 data'!$A$9:$U$186,'SQL 15 '!$D$177+'Table 16 data'!G$4,0)</f>
        <v>74.3</v>
      </c>
      <c r="H172" s="464">
        <f>VLOOKUP($A172,'Table 16 data'!$A$9:$U$186,'SQL 15 '!$D$177+'Table 16 data'!H$4,0)</f>
        <v>75.099999999999994</v>
      </c>
      <c r="I172" s="464">
        <f>VLOOKUP($A172,'Table 16 data'!$A$9:$U$186,'SQL 15 '!$D$177+'Table 16 data'!I$4,0)</f>
        <v>76.3</v>
      </c>
      <c r="J172" s="464">
        <f>VLOOKUP($A172,'Table 16 data'!$A$9:$U$186,'SQL 15 '!$D$177+'Table 16 data'!K$4,0)</f>
        <v>76</v>
      </c>
      <c r="K172" s="464">
        <f>VLOOKUP($A172,'Table 16 data'!$A$9:$U$186,'SQL 15 '!$D$177+'Table 16 data'!L$4,0)</f>
        <v>67</v>
      </c>
    </row>
    <row r="173" spans="1:11" ht="12.75" customHeight="1" x14ac:dyDescent="0.2">
      <c r="A173" s="86" t="s">
        <v>427</v>
      </c>
      <c r="B173" s="144" t="s">
        <v>428</v>
      </c>
      <c r="C173" s="464">
        <f>VLOOKUP($A173,'Table 16 data'!$A$9:$U$186,'SQL 15 '!$D$177+'Table 16 data'!C$4,0)</f>
        <v>63.9</v>
      </c>
      <c r="D173" s="464">
        <f>VLOOKUP($A173,'Table 16 data'!$A$9:$U$186,'SQL 15 '!$D$177+'Table 16 data'!D$4,0)</f>
        <v>64.7</v>
      </c>
      <c r="E173" s="464">
        <f>VLOOKUP($A173,'Table 16 data'!$A$9:$U$186,'SQL 15 '!$D$177+'Table 16 data'!E$4,0)</f>
        <v>67.599999999999994</v>
      </c>
      <c r="F173" s="464">
        <f>VLOOKUP($A173,'Table 16 data'!$A$9:$U$186,'SQL 15 '!$D$177+'Table 16 data'!F$4,0)</f>
        <v>71.2</v>
      </c>
      <c r="G173" s="464">
        <f>VLOOKUP($A173,'Table 16 data'!$A$9:$U$186,'SQL 15 '!$D$177+'Table 16 data'!G$4,0)</f>
        <v>76.099999999999994</v>
      </c>
      <c r="H173" s="464">
        <f>VLOOKUP($A173,'Table 16 data'!$A$9:$U$186,'SQL 15 '!$D$177+'Table 16 data'!H$4,0)</f>
        <v>79.400000000000006</v>
      </c>
      <c r="I173" s="464">
        <f>VLOOKUP($A173,'Table 16 data'!$A$9:$U$186,'SQL 15 '!$D$177+'Table 16 data'!I$4,0)</f>
        <v>82</v>
      </c>
      <c r="J173" s="464">
        <f>VLOOKUP($A173,'Table 16 data'!$A$9:$U$186,'SQL 15 '!$D$177+'Table 16 data'!K$4,0)</f>
        <v>83</v>
      </c>
      <c r="K173" s="464">
        <f>VLOOKUP($A173,'Table 16 data'!$A$9:$U$186,'SQL 15 '!$D$177+'Table 16 data'!L$4,0)</f>
        <v>69.099999999999994</v>
      </c>
    </row>
    <row r="174" spans="1:11" ht="11.25" customHeight="1" x14ac:dyDescent="0.2">
      <c r="A174" s="84" t="s">
        <v>413</v>
      </c>
      <c r="B174" s="144" t="s">
        <v>414</v>
      </c>
      <c r="C174" s="464">
        <f>VLOOKUP($A174,'Table 16 data'!$A$9:$U$186,'SQL 15 '!$D$177+'Table 16 data'!C$4,0)</f>
        <v>85.2</v>
      </c>
      <c r="D174" s="464">
        <f>VLOOKUP($A174,'Table 16 data'!$A$9:$U$186,'SQL 15 '!$D$177+'Table 16 data'!D$4,0)</f>
        <v>88.2</v>
      </c>
      <c r="E174" s="464">
        <f>VLOOKUP($A174,'Table 16 data'!$A$9:$U$186,'SQL 15 '!$D$177+'Table 16 data'!E$4,0)</f>
        <v>87</v>
      </c>
      <c r="F174" s="464">
        <f>VLOOKUP($A174,'Table 16 data'!$A$9:$U$186,'SQL 15 '!$D$177+'Table 16 data'!F$4,0)</f>
        <v>80</v>
      </c>
      <c r="G174" s="464">
        <f>VLOOKUP($A174,'Table 16 data'!$A$9:$U$186,'SQL 15 '!$D$177+'Table 16 data'!G$4,0)</f>
        <v>90.9</v>
      </c>
      <c r="H174" s="464">
        <f>VLOOKUP($A174,'Table 16 data'!$A$9:$U$186,'SQL 15 '!$D$177+'Table 16 data'!H$4,0)</f>
        <v>73.7</v>
      </c>
      <c r="I174" s="464">
        <f>VLOOKUP($A174,'Table 16 data'!$A$9:$U$186,'SQL 15 '!$D$177+'Table 16 data'!I$4,0)</f>
        <v>100</v>
      </c>
      <c r="J174" s="464">
        <f>VLOOKUP($A174,'Table 16 data'!$A$9:$U$186,'SQL 15 '!$D$177+'Table 16 data'!K$4,0)</f>
        <v>85.7</v>
      </c>
      <c r="K174" s="464">
        <f>VLOOKUP($A174,'Table 16 data'!$A$9:$U$186,'SQL 15 '!$D$177+'Table 16 data'!L$4,0)</f>
        <v>72.7</v>
      </c>
    </row>
    <row r="175" spans="1:11" ht="11.25" customHeight="1" x14ac:dyDescent="0.2">
      <c r="A175" s="86" t="s">
        <v>429</v>
      </c>
      <c r="B175" s="144" t="s">
        <v>430</v>
      </c>
      <c r="C175" s="464">
        <f>VLOOKUP($A175,'Table 16 data'!$A$9:$U$186,'SQL 15 '!$D$177+'Table 16 data'!C$4,0)</f>
        <v>58.4</v>
      </c>
      <c r="D175" s="464">
        <f>VLOOKUP($A175,'Table 16 data'!$A$9:$U$186,'SQL 15 '!$D$177+'Table 16 data'!D$4,0)</f>
        <v>60.3</v>
      </c>
      <c r="E175" s="464">
        <f>VLOOKUP($A175,'Table 16 data'!$A$9:$U$186,'SQL 15 '!$D$177+'Table 16 data'!E$4,0)</f>
        <v>63.6</v>
      </c>
      <c r="F175" s="464">
        <f>VLOOKUP($A175,'Table 16 data'!$A$9:$U$186,'SQL 15 '!$D$177+'Table 16 data'!F$4,0)</f>
        <v>69.400000000000006</v>
      </c>
      <c r="G175" s="464">
        <f>VLOOKUP($A175,'Table 16 data'!$A$9:$U$186,'SQL 15 '!$D$177+'Table 16 data'!G$4,0)</f>
        <v>75.900000000000006</v>
      </c>
      <c r="H175" s="464">
        <f>VLOOKUP($A175,'Table 16 data'!$A$9:$U$186,'SQL 15 '!$D$177+'Table 16 data'!H$4,0)</f>
        <v>78.900000000000006</v>
      </c>
      <c r="I175" s="464">
        <f>VLOOKUP($A175,'Table 16 data'!$A$9:$U$186,'SQL 15 '!$D$177+'Table 16 data'!I$4,0)</f>
        <v>81</v>
      </c>
      <c r="J175" s="464">
        <f>VLOOKUP($A175,'Table 16 data'!$A$9:$U$186,'SQL 15 '!$D$177+'Table 16 data'!K$4,0)</f>
        <v>77.099999999999994</v>
      </c>
      <c r="K175" s="464">
        <f>VLOOKUP($A175,'Table 16 data'!$A$9:$U$186,'SQL 15 '!$D$177+'Table 16 data'!L$4,0)</f>
        <v>68.099999999999994</v>
      </c>
    </row>
    <row r="176" spans="1:11" ht="11.25" customHeight="1" x14ac:dyDescent="0.2">
      <c r="A176" s="86" t="s">
        <v>431</v>
      </c>
      <c r="B176" s="144" t="s">
        <v>432</v>
      </c>
      <c r="C176" s="464">
        <f>VLOOKUP($A176,'Table 16 data'!$A$9:$U$186,'SQL 15 '!$D$177+'Table 16 data'!C$4,0)</f>
        <v>59.8</v>
      </c>
      <c r="D176" s="464">
        <f>VLOOKUP($A176,'Table 16 data'!$A$9:$U$186,'SQL 15 '!$D$177+'Table 16 data'!D$4,0)</f>
        <v>60.1</v>
      </c>
      <c r="E176" s="464">
        <f>VLOOKUP($A176,'Table 16 data'!$A$9:$U$186,'SQL 15 '!$D$177+'Table 16 data'!E$4,0)</f>
        <v>67.3</v>
      </c>
      <c r="F176" s="464">
        <f>VLOOKUP($A176,'Table 16 data'!$A$9:$U$186,'SQL 15 '!$D$177+'Table 16 data'!F$4,0)</f>
        <v>72.599999999999994</v>
      </c>
      <c r="G176" s="464">
        <f>VLOOKUP($A176,'Table 16 data'!$A$9:$U$186,'SQL 15 '!$D$177+'Table 16 data'!G$4,0)</f>
        <v>77.7</v>
      </c>
      <c r="H176" s="464">
        <f>VLOOKUP($A176,'Table 16 data'!$A$9:$U$186,'SQL 15 '!$D$177+'Table 16 data'!H$4,0)</f>
        <v>81</v>
      </c>
      <c r="I176" s="464">
        <f>VLOOKUP($A176,'Table 16 data'!$A$9:$U$186,'SQL 15 '!$D$177+'Table 16 data'!I$4,0)</f>
        <v>84.9</v>
      </c>
      <c r="J176" s="464">
        <f>VLOOKUP($A176,'Table 16 data'!$A$9:$U$186,'SQL 15 '!$D$177+'Table 16 data'!K$4,0)</f>
        <v>85.9</v>
      </c>
      <c r="K176" s="464">
        <f>VLOOKUP($A176,'Table 16 data'!$A$9:$U$186,'SQL 15 '!$D$177+'Table 16 data'!L$4,0)</f>
        <v>61.1</v>
      </c>
    </row>
    <row r="177" spans="1:11" ht="11.25" customHeight="1" x14ac:dyDescent="0.2">
      <c r="A177" s="86" t="s">
        <v>433</v>
      </c>
      <c r="B177" s="144" t="s">
        <v>434</v>
      </c>
      <c r="C177" s="464">
        <f>VLOOKUP($A177,'Table 16 data'!$A$9:$U$186,'SQL 15 '!$D$177+'Table 16 data'!C$4,0)</f>
        <v>63.1</v>
      </c>
      <c r="D177" s="464">
        <f>VLOOKUP($A177,'Table 16 data'!$A$9:$U$186,'SQL 15 '!$D$177+'Table 16 data'!D$4,0)</f>
        <v>66</v>
      </c>
      <c r="E177" s="464">
        <f>VLOOKUP($A177,'Table 16 data'!$A$9:$U$186,'SQL 15 '!$D$177+'Table 16 data'!E$4,0)</f>
        <v>66.8</v>
      </c>
      <c r="F177" s="464">
        <f>VLOOKUP($A177,'Table 16 data'!$A$9:$U$186,'SQL 15 '!$D$177+'Table 16 data'!F$4,0)</f>
        <v>69.2</v>
      </c>
      <c r="G177" s="464">
        <f>VLOOKUP($A177,'Table 16 data'!$A$9:$U$186,'SQL 15 '!$D$177+'Table 16 data'!G$4,0)</f>
        <v>68</v>
      </c>
      <c r="H177" s="464">
        <f>VLOOKUP($A177,'Table 16 data'!$A$9:$U$186,'SQL 15 '!$D$177+'Table 16 data'!H$4,0)</f>
        <v>75.099999999999994</v>
      </c>
      <c r="I177" s="464">
        <f>VLOOKUP($A177,'Table 16 data'!$A$9:$U$186,'SQL 15 '!$D$177+'Table 16 data'!I$4,0)</f>
        <v>80.400000000000006</v>
      </c>
      <c r="J177" s="464">
        <f>VLOOKUP($A177,'Table 16 data'!$A$9:$U$186,'SQL 15 '!$D$177+'Table 16 data'!K$4,0)</f>
        <v>79.7</v>
      </c>
      <c r="K177" s="464">
        <f>VLOOKUP($A177,'Table 16 data'!$A$9:$U$186,'SQL 15 '!$D$177+'Table 16 data'!L$4,0)</f>
        <v>67.3</v>
      </c>
    </row>
    <row r="178" spans="1:11" ht="11.25" customHeight="1" x14ac:dyDescent="0.2">
      <c r="A178" s="86" t="s">
        <v>435</v>
      </c>
      <c r="B178" s="144" t="s">
        <v>436</v>
      </c>
      <c r="C178" s="464">
        <f>VLOOKUP($A178,'Table 16 data'!$A$9:$U$186,'SQL 15 '!$D$177+'Table 16 data'!C$4,0)</f>
        <v>56.6</v>
      </c>
      <c r="D178" s="464">
        <f>VLOOKUP($A178,'Table 16 data'!$A$9:$U$186,'SQL 15 '!$D$177+'Table 16 data'!D$4,0)</f>
        <v>58.5</v>
      </c>
      <c r="E178" s="464">
        <f>VLOOKUP($A178,'Table 16 data'!$A$9:$U$186,'SQL 15 '!$D$177+'Table 16 data'!E$4,0)</f>
        <v>60.5</v>
      </c>
      <c r="F178" s="464">
        <f>VLOOKUP($A178,'Table 16 data'!$A$9:$U$186,'SQL 15 '!$D$177+'Table 16 data'!F$4,0)</f>
        <v>63</v>
      </c>
      <c r="G178" s="464">
        <f>VLOOKUP($A178,'Table 16 data'!$A$9:$U$186,'SQL 15 '!$D$177+'Table 16 data'!G$4,0)</f>
        <v>68.599999999999994</v>
      </c>
      <c r="H178" s="464">
        <f>VLOOKUP($A178,'Table 16 data'!$A$9:$U$186,'SQL 15 '!$D$177+'Table 16 data'!H$4,0)</f>
        <v>76.099999999999994</v>
      </c>
      <c r="I178" s="464">
        <f>VLOOKUP($A178,'Table 16 data'!$A$9:$U$186,'SQL 15 '!$D$177+'Table 16 data'!I$4,0)</f>
        <v>80.400000000000006</v>
      </c>
      <c r="J178" s="464">
        <f>VLOOKUP($A178,'Table 16 data'!$A$9:$U$186,'SQL 15 '!$D$177+'Table 16 data'!K$4,0)</f>
        <v>79.099999999999994</v>
      </c>
      <c r="K178" s="464">
        <f>VLOOKUP($A178,'Table 16 data'!$A$9:$U$186,'SQL 15 '!$D$177+'Table 16 data'!L$4,0)</f>
        <v>63.8</v>
      </c>
    </row>
    <row r="179" spans="1:11" ht="11.25" customHeight="1" x14ac:dyDescent="0.2">
      <c r="A179" s="86" t="s">
        <v>437</v>
      </c>
      <c r="B179" s="144" t="s">
        <v>438</v>
      </c>
      <c r="C179" s="464">
        <f>VLOOKUP($A179,'Table 16 data'!$A$9:$U$186,'SQL 15 '!$D$177+'Table 16 data'!C$4,0)</f>
        <v>54.9</v>
      </c>
      <c r="D179" s="464">
        <f>VLOOKUP($A179,'Table 16 data'!$A$9:$U$186,'SQL 15 '!$D$177+'Table 16 data'!D$4,0)</f>
        <v>56.2</v>
      </c>
      <c r="E179" s="464">
        <f>VLOOKUP($A179,'Table 16 data'!$A$9:$U$186,'SQL 15 '!$D$177+'Table 16 data'!E$4,0)</f>
        <v>63.6</v>
      </c>
      <c r="F179" s="464">
        <f>VLOOKUP($A179,'Table 16 data'!$A$9:$U$186,'SQL 15 '!$D$177+'Table 16 data'!F$4,0)</f>
        <v>68.7</v>
      </c>
      <c r="G179" s="464">
        <f>VLOOKUP($A179,'Table 16 data'!$A$9:$U$186,'SQL 15 '!$D$177+'Table 16 data'!G$4,0)</f>
        <v>75.099999999999994</v>
      </c>
      <c r="H179" s="464">
        <f>VLOOKUP($A179,'Table 16 data'!$A$9:$U$186,'SQL 15 '!$D$177+'Table 16 data'!H$4,0)</f>
        <v>77.2</v>
      </c>
      <c r="I179" s="464">
        <f>VLOOKUP($A179,'Table 16 data'!$A$9:$U$186,'SQL 15 '!$D$177+'Table 16 data'!I$4,0)</f>
        <v>81.7</v>
      </c>
      <c r="J179" s="464">
        <f>VLOOKUP($A179,'Table 16 data'!$A$9:$U$186,'SQL 15 '!$D$177+'Table 16 data'!K$4,0)</f>
        <v>79.900000000000006</v>
      </c>
      <c r="K179" s="464">
        <f>VLOOKUP($A179,'Table 16 data'!$A$9:$U$186,'SQL 15 '!$D$177+'Table 16 data'!L$4,0)</f>
        <v>64.5</v>
      </c>
    </row>
    <row r="180" spans="1:11" ht="11.25" customHeight="1" x14ac:dyDescent="0.2">
      <c r="A180" s="86" t="s">
        <v>439</v>
      </c>
      <c r="B180" s="144" t="s">
        <v>440</v>
      </c>
      <c r="C180" s="464">
        <f>VLOOKUP($A180,'Table 16 data'!$A$9:$U$186,'SQL 15 '!$D$177+'Table 16 data'!C$4,0)</f>
        <v>53.5</v>
      </c>
      <c r="D180" s="464">
        <f>VLOOKUP($A180,'Table 16 data'!$A$9:$U$186,'SQL 15 '!$D$177+'Table 16 data'!D$4,0)</f>
        <v>54.3</v>
      </c>
      <c r="E180" s="464">
        <f>VLOOKUP($A180,'Table 16 data'!$A$9:$U$186,'SQL 15 '!$D$177+'Table 16 data'!E$4,0)</f>
        <v>55.2</v>
      </c>
      <c r="F180" s="464">
        <f>VLOOKUP($A180,'Table 16 data'!$A$9:$U$186,'SQL 15 '!$D$177+'Table 16 data'!F$4,0)</f>
        <v>62.4</v>
      </c>
      <c r="G180" s="464">
        <f>VLOOKUP($A180,'Table 16 data'!$A$9:$U$186,'SQL 15 '!$D$177+'Table 16 data'!G$4,0)</f>
        <v>70.400000000000006</v>
      </c>
      <c r="H180" s="464">
        <f>VLOOKUP($A180,'Table 16 data'!$A$9:$U$186,'SQL 15 '!$D$177+'Table 16 data'!H$4,0)</f>
        <v>73.5</v>
      </c>
      <c r="I180" s="464">
        <f>VLOOKUP($A180,'Table 16 data'!$A$9:$U$186,'SQL 15 '!$D$177+'Table 16 data'!I$4,0)</f>
        <v>76.8</v>
      </c>
      <c r="J180" s="464">
        <f>VLOOKUP($A180,'Table 16 data'!$A$9:$U$186,'SQL 15 '!$D$177+'Table 16 data'!K$4,0)</f>
        <v>75.8</v>
      </c>
      <c r="K180" s="464">
        <f>VLOOKUP($A180,'Table 16 data'!$A$9:$U$186,'SQL 15 '!$D$177+'Table 16 data'!L$4,0)</f>
        <v>60.9</v>
      </c>
    </row>
    <row r="181" spans="1:11" ht="11.25" customHeight="1" x14ac:dyDescent="0.2">
      <c r="A181" s="86" t="s">
        <v>441</v>
      </c>
      <c r="B181" s="144" t="s">
        <v>442</v>
      </c>
      <c r="C181" s="464">
        <f>VLOOKUP($A181,'Table 16 data'!$A$9:$U$186,'SQL 15 '!$D$177+'Table 16 data'!C$4,0)</f>
        <v>54.2</v>
      </c>
      <c r="D181" s="464">
        <f>VLOOKUP($A181,'Table 16 data'!$A$9:$U$186,'SQL 15 '!$D$177+'Table 16 data'!D$4,0)</f>
        <v>60.9</v>
      </c>
      <c r="E181" s="464">
        <f>VLOOKUP($A181,'Table 16 data'!$A$9:$U$186,'SQL 15 '!$D$177+'Table 16 data'!E$4,0)</f>
        <v>62.8</v>
      </c>
      <c r="F181" s="464">
        <f>VLOOKUP($A181,'Table 16 data'!$A$9:$U$186,'SQL 15 '!$D$177+'Table 16 data'!F$4,0)</f>
        <v>66.8</v>
      </c>
      <c r="G181" s="464">
        <f>VLOOKUP($A181,'Table 16 data'!$A$9:$U$186,'SQL 15 '!$D$177+'Table 16 data'!G$4,0)</f>
        <v>75.099999999999994</v>
      </c>
      <c r="H181" s="464">
        <f>VLOOKUP($A181,'Table 16 data'!$A$9:$U$186,'SQL 15 '!$D$177+'Table 16 data'!H$4,0)</f>
        <v>80.900000000000006</v>
      </c>
      <c r="I181" s="464">
        <f>VLOOKUP($A181,'Table 16 data'!$A$9:$U$186,'SQL 15 '!$D$177+'Table 16 data'!I$4,0)</f>
        <v>82.4</v>
      </c>
      <c r="J181" s="464">
        <f>VLOOKUP($A181,'Table 16 data'!$A$9:$U$186,'SQL 15 '!$D$177+'Table 16 data'!K$4,0)</f>
        <v>81</v>
      </c>
      <c r="K181" s="464">
        <f>VLOOKUP($A181,'Table 16 data'!$A$9:$U$186,'SQL 15 '!$D$177+'Table 16 data'!L$4,0)</f>
        <v>63.8</v>
      </c>
    </row>
    <row r="182" spans="1:11" ht="11.25" customHeight="1" x14ac:dyDescent="0.2">
      <c r="A182" s="86" t="s">
        <v>443</v>
      </c>
      <c r="B182" s="144" t="s">
        <v>444</v>
      </c>
      <c r="C182" s="464">
        <f>VLOOKUP($A182,'Table 16 data'!$A$9:$U$186,'SQL 15 '!$D$177+'Table 16 data'!C$4,0)</f>
        <v>58.2</v>
      </c>
      <c r="D182" s="464">
        <f>VLOOKUP($A182,'Table 16 data'!$A$9:$U$186,'SQL 15 '!$D$177+'Table 16 data'!D$4,0)</f>
        <v>59.6</v>
      </c>
      <c r="E182" s="464">
        <f>VLOOKUP($A182,'Table 16 data'!$A$9:$U$186,'SQL 15 '!$D$177+'Table 16 data'!E$4,0)</f>
        <v>64.8</v>
      </c>
      <c r="F182" s="464">
        <f>VLOOKUP($A182,'Table 16 data'!$A$9:$U$186,'SQL 15 '!$D$177+'Table 16 data'!F$4,0)</f>
        <v>68.599999999999994</v>
      </c>
      <c r="G182" s="464">
        <f>VLOOKUP($A182,'Table 16 data'!$A$9:$U$186,'SQL 15 '!$D$177+'Table 16 data'!G$4,0)</f>
        <v>70.900000000000006</v>
      </c>
      <c r="H182" s="464">
        <f>VLOOKUP($A182,'Table 16 data'!$A$9:$U$186,'SQL 15 '!$D$177+'Table 16 data'!H$4,0)</f>
        <v>75.099999999999994</v>
      </c>
      <c r="I182" s="464">
        <f>VLOOKUP($A182,'Table 16 data'!$A$9:$U$186,'SQL 15 '!$D$177+'Table 16 data'!I$4,0)</f>
        <v>78.7</v>
      </c>
      <c r="J182" s="464">
        <f>VLOOKUP($A182,'Table 16 data'!$A$9:$U$186,'SQL 15 '!$D$177+'Table 16 data'!K$4,0)</f>
        <v>79.8</v>
      </c>
      <c r="K182" s="464">
        <f>VLOOKUP($A182,'Table 16 data'!$A$9:$U$186,'SQL 15 '!$D$177+'Table 16 data'!L$4,0)</f>
        <v>66.900000000000006</v>
      </c>
    </row>
    <row r="183" spans="1:11" s="32" customFormat="1" ht="11.25" customHeight="1" x14ac:dyDescent="0.2">
      <c r="C183" s="517"/>
      <c r="D183" s="517"/>
      <c r="E183" s="517"/>
      <c r="F183" s="517"/>
      <c r="G183" s="517"/>
      <c r="H183" s="517"/>
      <c r="I183" s="517"/>
      <c r="J183" s="466"/>
      <c r="K183" s="466"/>
    </row>
    <row r="184" spans="1:11" s="100" customFormat="1" ht="12.75" customHeight="1" x14ac:dyDescent="0.2">
      <c r="A184" s="102" t="s">
        <v>591</v>
      </c>
      <c r="B184" s="88"/>
      <c r="C184" s="463">
        <f>VLOOKUP($A184,'Table 16 data'!$A$9:$U$186,'SQL 15 '!$D$177+'Table 16 data'!C$4,0)</f>
        <v>57.5</v>
      </c>
      <c r="D184" s="463">
        <f>VLOOKUP($A184,'Table 16 data'!$A$9:$U$186,'SQL 15 '!$D$177+'Table 16 data'!D$4,0)</f>
        <v>60.1</v>
      </c>
      <c r="E184" s="463">
        <f>VLOOKUP($A184,'Table 16 data'!$A$9:$U$186,'SQL 15 '!$D$177+'Table 16 data'!E$4,0)</f>
        <v>64.599999999999994</v>
      </c>
      <c r="F184" s="463">
        <f>VLOOKUP($A184,'Table 16 data'!$A$9:$U$186,'SQL 15 '!$D$177+'Table 16 data'!F$4,0)</f>
        <v>70</v>
      </c>
      <c r="G184" s="463">
        <f>VLOOKUP($A184,'Table 16 data'!$A$9:$U$186,'SQL 15 '!$D$177+'Table 16 data'!G$4,0)</f>
        <v>76.3</v>
      </c>
      <c r="H184" s="463">
        <f>VLOOKUP($A184,'Table 16 data'!$A$9:$U$186,'SQL 15 '!$D$177+'Table 16 data'!H$4,0)</f>
        <v>80.7</v>
      </c>
      <c r="I184" s="463">
        <f>VLOOKUP($A184,'Table 16 data'!$A$9:$U$186,'SQL 15 '!$D$177+'Table 16 data'!I$4,0)</f>
        <v>83.2</v>
      </c>
      <c r="J184" s="463">
        <f>VLOOKUP($A184,'Table 16 data'!$A$9:$U$186,'SQL 15 '!$D$177+'Table 16 data'!K$4,0)</f>
        <v>83.1</v>
      </c>
      <c r="K184" s="463">
        <f>VLOOKUP($A184,'Table 16 data'!$A$9:$U$186,'SQL 15 '!$D$177+'Table 16 data'!L$4,0)</f>
        <v>65.3</v>
      </c>
    </row>
    <row r="185" spans="1:11" ht="11.25" customHeight="1" x14ac:dyDescent="0.2">
      <c r="A185" s="102"/>
      <c r="B185" s="102"/>
      <c r="C185" s="523"/>
      <c r="D185" s="523"/>
      <c r="E185" s="517"/>
      <c r="F185" s="524"/>
      <c r="G185" s="517"/>
      <c r="H185" s="517"/>
      <c r="I185" s="521"/>
      <c r="J185" s="520"/>
      <c r="K185" s="520"/>
    </row>
    <row r="186" spans="1:11" ht="11.25" customHeight="1" x14ac:dyDescent="0.2">
      <c r="A186" s="73" t="s">
        <v>474</v>
      </c>
      <c r="B186" s="88" t="s">
        <v>445</v>
      </c>
      <c r="C186" s="463">
        <f>VLOOKUP($A186,'Table 16 data'!$A$9:$U$186,'SQL 15 '!$D$177+'Table 16 data'!C$4,0)</f>
        <v>59</v>
      </c>
      <c r="D186" s="463">
        <f>VLOOKUP($A186,'Table 16 data'!$A$9:$U$186,'SQL 15 '!$D$177+'Table 16 data'!D$4,0)</f>
        <v>61.4</v>
      </c>
      <c r="E186" s="463">
        <f>VLOOKUP($A186,'Table 16 data'!$A$9:$U$186,'SQL 15 '!$D$177+'Table 16 data'!E$4,0)</f>
        <v>65.3</v>
      </c>
      <c r="F186" s="463">
        <f>VLOOKUP($A186,'Table 16 data'!$A$9:$U$186,'SQL 15 '!$D$177+'Table 16 data'!F$4,0)</f>
        <v>70</v>
      </c>
      <c r="G186" s="463">
        <f>VLOOKUP($A186,'Table 16 data'!$A$9:$U$186,'SQL 15 '!$D$177+'Table 16 data'!G$4,0)</f>
        <v>75.400000000000006</v>
      </c>
      <c r="H186" s="463">
        <f>VLOOKUP($A186,'Table 16 data'!$A$9:$U$186,'SQL 15 '!$D$177+'Table 16 data'!H$4,0)</f>
        <v>79.599999999999994</v>
      </c>
      <c r="I186" s="463">
        <f>VLOOKUP($A186,'Table 16 data'!$A$9:$U$186,'SQL 15 '!$D$177+'Table 16 data'!I$4,0)</f>
        <v>81.900000000000006</v>
      </c>
      <c r="J186" s="463">
        <f>VLOOKUP($A186,'Table 16 data'!$A$9:$U$186,'SQL 15 '!$D$177+'Table 16 data'!K$4,0)</f>
        <v>81.8</v>
      </c>
      <c r="K186" s="463">
        <f>VLOOKUP($A186,'Table 16 data'!$A$9:$U$186,'SQL 15 '!$D$177+'Table 16 data'!L$4,0)</f>
        <v>63.2</v>
      </c>
    </row>
    <row r="187" spans="1:11" ht="12.75" x14ac:dyDescent="0.2">
      <c r="A187" s="106"/>
      <c r="B187" s="106"/>
      <c r="C187" s="106"/>
      <c r="D187" s="106"/>
      <c r="E187" s="311"/>
      <c r="F187" s="107"/>
      <c r="G187" s="107"/>
      <c r="H187" s="107"/>
      <c r="I187" s="312"/>
      <c r="J187" s="107"/>
      <c r="K187" s="350"/>
    </row>
    <row r="188" spans="1:11" ht="12" customHeight="1" x14ac:dyDescent="0.2">
      <c r="A188" s="108"/>
      <c r="B188" s="108"/>
      <c r="C188" s="109"/>
      <c r="D188" s="108"/>
      <c r="F188" s="188"/>
      <c r="G188" s="188"/>
      <c r="H188" s="188"/>
      <c r="I188" s="188"/>
      <c r="J188" s="188"/>
      <c r="K188" s="411" t="s">
        <v>675</v>
      </c>
    </row>
    <row r="189" spans="1:11" ht="45" customHeight="1" x14ac:dyDescent="0.2">
      <c r="A189" s="606" t="s">
        <v>705</v>
      </c>
      <c r="B189" s="606"/>
      <c r="C189" s="606"/>
      <c r="D189" s="606"/>
      <c r="E189" s="606"/>
      <c r="F189" s="606"/>
      <c r="G189" s="606"/>
      <c r="H189" s="606"/>
      <c r="I189" s="606"/>
      <c r="J189" s="606"/>
    </row>
    <row r="190" spans="1:11" ht="21" customHeight="1" x14ac:dyDescent="0.2">
      <c r="A190" s="575" t="s">
        <v>695</v>
      </c>
      <c r="B190" s="575"/>
      <c r="C190" s="575"/>
      <c r="D190" s="575"/>
      <c r="E190" s="575"/>
      <c r="F190" s="575"/>
      <c r="G190" s="575"/>
      <c r="H190" s="575"/>
      <c r="I190" s="575"/>
      <c r="J190" s="575"/>
    </row>
    <row r="191" spans="1:11" ht="21.75" customHeight="1" x14ac:dyDescent="0.2">
      <c r="A191" s="606" t="s">
        <v>594</v>
      </c>
      <c r="B191" s="606"/>
      <c r="C191" s="606"/>
      <c r="D191" s="606"/>
      <c r="E191" s="606"/>
      <c r="F191" s="606"/>
      <c r="G191" s="606"/>
      <c r="H191" s="606"/>
      <c r="I191" s="606"/>
      <c r="J191" s="606"/>
    </row>
    <row r="192" spans="1:11" ht="36.75" customHeight="1" x14ac:dyDescent="0.2">
      <c r="A192" s="617" t="s">
        <v>686</v>
      </c>
      <c r="B192" s="617"/>
      <c r="C192" s="617"/>
      <c r="D192" s="617"/>
      <c r="E192" s="617"/>
      <c r="F192" s="617"/>
      <c r="G192" s="617"/>
      <c r="H192" s="617"/>
      <c r="I192" s="617"/>
      <c r="J192" s="617"/>
    </row>
    <row r="193" spans="1:10" ht="6.75" customHeight="1" x14ac:dyDescent="0.2">
      <c r="A193" s="202"/>
      <c r="B193" s="202"/>
      <c r="C193" s="202"/>
      <c r="D193" s="202"/>
      <c r="E193" s="202"/>
      <c r="F193" s="202"/>
      <c r="G193" s="202"/>
      <c r="H193" s="202"/>
      <c r="I193" s="202"/>
      <c r="J193" s="202"/>
    </row>
    <row r="194" spans="1:10" ht="11.25" customHeight="1" x14ac:dyDescent="0.2">
      <c r="A194" s="32" t="s">
        <v>462</v>
      </c>
      <c r="B194" s="32"/>
      <c r="C194" s="203"/>
      <c r="D194" s="203"/>
      <c r="F194" s="32"/>
      <c r="G194" s="32"/>
      <c r="H194" s="32"/>
      <c r="I194" s="32"/>
      <c r="J194" s="32"/>
    </row>
    <row r="195" spans="1:10" ht="11.25" customHeight="1" x14ac:dyDescent="0.2">
      <c r="A195" s="32"/>
      <c r="B195" s="32"/>
      <c r="C195" s="203"/>
      <c r="D195" s="203"/>
      <c r="F195" s="32"/>
      <c r="G195" s="32"/>
      <c r="H195" s="32"/>
      <c r="I195" s="32"/>
      <c r="J195" s="32"/>
    </row>
  </sheetData>
  <sheetProtection sheet="1" objects="1" scenarios="1"/>
  <protectedRanges>
    <protectedRange sqref="J3" name="Range1"/>
  </protectedRanges>
  <mergeCells count="11">
    <mergeCell ref="A189:J189"/>
    <mergeCell ref="A191:J191"/>
    <mergeCell ref="A192:J192"/>
    <mergeCell ref="C2:D2"/>
    <mergeCell ref="J2:K2"/>
    <mergeCell ref="J3:K3"/>
    <mergeCell ref="A5:A7"/>
    <mergeCell ref="B5:B7"/>
    <mergeCell ref="C5:K5"/>
    <mergeCell ref="C6:K6"/>
    <mergeCell ref="A190:J190"/>
  </mergeCells>
  <conditionalFormatting sqref="A167:A182">
    <cfRule type="cellIs" dxfId="6" priority="1" stopIfTrue="1" operator="equal">
      <formula>"x"</formula>
    </cfRule>
  </conditionalFormatting>
  <dataValidations count="1">
    <dataValidation type="list" allowBlank="1" showInputMessage="1" showErrorMessage="1" sqref="J3:K3 JB3:JC3 SX3:SY3 ACT3:ACU3 AMP3:AMQ3 AWL3:AWM3 BGH3:BGI3 BQD3:BQE3 BZZ3:CAA3 CJV3:CJW3 CTR3:CTS3 DDN3:DDO3 DNJ3:DNK3 DXF3:DXG3 EHB3:EHC3 EQX3:EQY3 FAT3:FAU3 FKP3:FKQ3 FUL3:FUM3 GEH3:GEI3 GOD3:GOE3 GXZ3:GYA3 HHV3:HHW3 HRR3:HRS3 IBN3:IBO3 ILJ3:ILK3 IVF3:IVG3 JFB3:JFC3 JOX3:JOY3 JYT3:JYU3 KIP3:KIQ3 KSL3:KSM3 LCH3:LCI3 LMD3:LME3 LVZ3:LWA3 MFV3:MFW3 MPR3:MPS3 MZN3:MZO3 NJJ3:NJK3 NTF3:NTG3 ODB3:ODC3 OMX3:OMY3 OWT3:OWU3 PGP3:PGQ3 PQL3:PQM3 QAH3:QAI3 QKD3:QKE3 QTZ3:QUA3 RDV3:RDW3 RNR3:RNS3 RXN3:RXO3 SHJ3:SHK3 SRF3:SRG3 TBB3:TBC3 TKX3:TKY3 TUT3:TUU3 UEP3:UEQ3 UOL3:UOM3 UYH3:UYI3 VID3:VIE3 VRZ3:VSA3 WBV3:WBW3 WLR3:WLS3 WVN3:WVO3 I65539:J65539 JA65539:JB65539 SW65539:SX65539 ACS65539:ACT65539 AMO65539:AMP65539 AWK65539:AWL65539 BGG65539:BGH65539 BQC65539:BQD65539 BZY65539:BZZ65539 CJU65539:CJV65539 CTQ65539:CTR65539 DDM65539:DDN65539 DNI65539:DNJ65539 DXE65539:DXF65539 EHA65539:EHB65539 EQW65539:EQX65539 FAS65539:FAT65539 FKO65539:FKP65539 FUK65539:FUL65539 GEG65539:GEH65539 GOC65539:GOD65539 GXY65539:GXZ65539 HHU65539:HHV65539 HRQ65539:HRR65539 IBM65539:IBN65539 ILI65539:ILJ65539 IVE65539:IVF65539 JFA65539:JFB65539 JOW65539:JOX65539 JYS65539:JYT65539 KIO65539:KIP65539 KSK65539:KSL65539 LCG65539:LCH65539 LMC65539:LMD65539 LVY65539:LVZ65539 MFU65539:MFV65539 MPQ65539:MPR65539 MZM65539:MZN65539 NJI65539:NJJ65539 NTE65539:NTF65539 ODA65539:ODB65539 OMW65539:OMX65539 OWS65539:OWT65539 PGO65539:PGP65539 PQK65539:PQL65539 QAG65539:QAH65539 QKC65539:QKD65539 QTY65539:QTZ65539 RDU65539:RDV65539 RNQ65539:RNR65539 RXM65539:RXN65539 SHI65539:SHJ65539 SRE65539:SRF65539 TBA65539:TBB65539 TKW65539:TKX65539 TUS65539:TUT65539 UEO65539:UEP65539 UOK65539:UOL65539 UYG65539:UYH65539 VIC65539:VID65539 VRY65539:VRZ65539 WBU65539:WBV65539 WLQ65539:WLR65539 WVM65539:WVN65539 I131075:J131075 JA131075:JB131075 SW131075:SX131075 ACS131075:ACT131075 AMO131075:AMP131075 AWK131075:AWL131075 BGG131075:BGH131075 BQC131075:BQD131075 BZY131075:BZZ131075 CJU131075:CJV131075 CTQ131075:CTR131075 DDM131075:DDN131075 DNI131075:DNJ131075 DXE131075:DXF131075 EHA131075:EHB131075 EQW131075:EQX131075 FAS131075:FAT131075 FKO131075:FKP131075 FUK131075:FUL131075 GEG131075:GEH131075 GOC131075:GOD131075 GXY131075:GXZ131075 HHU131075:HHV131075 HRQ131075:HRR131075 IBM131075:IBN131075 ILI131075:ILJ131075 IVE131075:IVF131075 JFA131075:JFB131075 JOW131075:JOX131075 JYS131075:JYT131075 KIO131075:KIP131075 KSK131075:KSL131075 LCG131075:LCH131075 LMC131075:LMD131075 LVY131075:LVZ131075 MFU131075:MFV131075 MPQ131075:MPR131075 MZM131075:MZN131075 NJI131075:NJJ131075 NTE131075:NTF131075 ODA131075:ODB131075 OMW131075:OMX131075 OWS131075:OWT131075 PGO131075:PGP131075 PQK131075:PQL131075 QAG131075:QAH131075 QKC131075:QKD131075 QTY131075:QTZ131075 RDU131075:RDV131075 RNQ131075:RNR131075 RXM131075:RXN131075 SHI131075:SHJ131075 SRE131075:SRF131075 TBA131075:TBB131075 TKW131075:TKX131075 TUS131075:TUT131075 UEO131075:UEP131075 UOK131075:UOL131075 UYG131075:UYH131075 VIC131075:VID131075 VRY131075:VRZ131075 WBU131075:WBV131075 WLQ131075:WLR131075 WVM131075:WVN131075 I196611:J196611 JA196611:JB196611 SW196611:SX196611 ACS196611:ACT196611 AMO196611:AMP196611 AWK196611:AWL196611 BGG196611:BGH196611 BQC196611:BQD196611 BZY196611:BZZ196611 CJU196611:CJV196611 CTQ196611:CTR196611 DDM196611:DDN196611 DNI196611:DNJ196611 DXE196611:DXF196611 EHA196611:EHB196611 EQW196611:EQX196611 FAS196611:FAT196611 FKO196611:FKP196611 FUK196611:FUL196611 GEG196611:GEH196611 GOC196611:GOD196611 GXY196611:GXZ196611 HHU196611:HHV196611 HRQ196611:HRR196611 IBM196611:IBN196611 ILI196611:ILJ196611 IVE196611:IVF196611 JFA196611:JFB196611 JOW196611:JOX196611 JYS196611:JYT196611 KIO196611:KIP196611 KSK196611:KSL196611 LCG196611:LCH196611 LMC196611:LMD196611 LVY196611:LVZ196611 MFU196611:MFV196611 MPQ196611:MPR196611 MZM196611:MZN196611 NJI196611:NJJ196611 NTE196611:NTF196611 ODA196611:ODB196611 OMW196611:OMX196611 OWS196611:OWT196611 PGO196611:PGP196611 PQK196611:PQL196611 QAG196611:QAH196611 QKC196611:QKD196611 QTY196611:QTZ196611 RDU196611:RDV196611 RNQ196611:RNR196611 RXM196611:RXN196611 SHI196611:SHJ196611 SRE196611:SRF196611 TBA196611:TBB196611 TKW196611:TKX196611 TUS196611:TUT196611 UEO196611:UEP196611 UOK196611:UOL196611 UYG196611:UYH196611 VIC196611:VID196611 VRY196611:VRZ196611 WBU196611:WBV196611 WLQ196611:WLR196611 WVM196611:WVN196611 I262147:J262147 JA262147:JB262147 SW262147:SX262147 ACS262147:ACT262147 AMO262147:AMP262147 AWK262147:AWL262147 BGG262147:BGH262147 BQC262147:BQD262147 BZY262147:BZZ262147 CJU262147:CJV262147 CTQ262147:CTR262147 DDM262147:DDN262147 DNI262147:DNJ262147 DXE262147:DXF262147 EHA262147:EHB262147 EQW262147:EQX262147 FAS262147:FAT262147 FKO262147:FKP262147 FUK262147:FUL262147 GEG262147:GEH262147 GOC262147:GOD262147 GXY262147:GXZ262147 HHU262147:HHV262147 HRQ262147:HRR262147 IBM262147:IBN262147 ILI262147:ILJ262147 IVE262147:IVF262147 JFA262147:JFB262147 JOW262147:JOX262147 JYS262147:JYT262147 KIO262147:KIP262147 KSK262147:KSL262147 LCG262147:LCH262147 LMC262147:LMD262147 LVY262147:LVZ262147 MFU262147:MFV262147 MPQ262147:MPR262147 MZM262147:MZN262147 NJI262147:NJJ262147 NTE262147:NTF262147 ODA262147:ODB262147 OMW262147:OMX262147 OWS262147:OWT262147 PGO262147:PGP262147 PQK262147:PQL262147 QAG262147:QAH262147 QKC262147:QKD262147 QTY262147:QTZ262147 RDU262147:RDV262147 RNQ262147:RNR262147 RXM262147:RXN262147 SHI262147:SHJ262147 SRE262147:SRF262147 TBA262147:TBB262147 TKW262147:TKX262147 TUS262147:TUT262147 UEO262147:UEP262147 UOK262147:UOL262147 UYG262147:UYH262147 VIC262147:VID262147 VRY262147:VRZ262147 WBU262147:WBV262147 WLQ262147:WLR262147 WVM262147:WVN262147 I327683:J327683 JA327683:JB327683 SW327683:SX327683 ACS327683:ACT327683 AMO327683:AMP327683 AWK327683:AWL327683 BGG327683:BGH327683 BQC327683:BQD327683 BZY327683:BZZ327683 CJU327683:CJV327683 CTQ327683:CTR327683 DDM327683:DDN327683 DNI327683:DNJ327683 DXE327683:DXF327683 EHA327683:EHB327683 EQW327683:EQX327683 FAS327683:FAT327683 FKO327683:FKP327683 FUK327683:FUL327683 GEG327683:GEH327683 GOC327683:GOD327683 GXY327683:GXZ327683 HHU327683:HHV327683 HRQ327683:HRR327683 IBM327683:IBN327683 ILI327683:ILJ327683 IVE327683:IVF327683 JFA327683:JFB327683 JOW327683:JOX327683 JYS327683:JYT327683 KIO327683:KIP327683 KSK327683:KSL327683 LCG327683:LCH327683 LMC327683:LMD327683 LVY327683:LVZ327683 MFU327683:MFV327683 MPQ327683:MPR327683 MZM327683:MZN327683 NJI327683:NJJ327683 NTE327683:NTF327683 ODA327683:ODB327683 OMW327683:OMX327683 OWS327683:OWT327683 PGO327683:PGP327683 PQK327683:PQL327683 QAG327683:QAH327683 QKC327683:QKD327683 QTY327683:QTZ327683 RDU327683:RDV327683 RNQ327683:RNR327683 RXM327683:RXN327683 SHI327683:SHJ327683 SRE327683:SRF327683 TBA327683:TBB327683 TKW327683:TKX327683 TUS327683:TUT327683 UEO327683:UEP327683 UOK327683:UOL327683 UYG327683:UYH327683 VIC327683:VID327683 VRY327683:VRZ327683 WBU327683:WBV327683 WLQ327683:WLR327683 WVM327683:WVN327683 I393219:J393219 JA393219:JB393219 SW393219:SX393219 ACS393219:ACT393219 AMO393219:AMP393219 AWK393219:AWL393219 BGG393219:BGH393219 BQC393219:BQD393219 BZY393219:BZZ393219 CJU393219:CJV393219 CTQ393219:CTR393219 DDM393219:DDN393219 DNI393219:DNJ393219 DXE393219:DXF393219 EHA393219:EHB393219 EQW393219:EQX393219 FAS393219:FAT393219 FKO393219:FKP393219 FUK393219:FUL393219 GEG393219:GEH393219 GOC393219:GOD393219 GXY393219:GXZ393219 HHU393219:HHV393219 HRQ393219:HRR393219 IBM393219:IBN393219 ILI393219:ILJ393219 IVE393219:IVF393219 JFA393219:JFB393219 JOW393219:JOX393219 JYS393219:JYT393219 KIO393219:KIP393219 KSK393219:KSL393219 LCG393219:LCH393219 LMC393219:LMD393219 LVY393219:LVZ393219 MFU393219:MFV393219 MPQ393219:MPR393219 MZM393219:MZN393219 NJI393219:NJJ393219 NTE393219:NTF393219 ODA393219:ODB393219 OMW393219:OMX393219 OWS393219:OWT393219 PGO393219:PGP393219 PQK393219:PQL393219 QAG393219:QAH393219 QKC393219:QKD393219 QTY393219:QTZ393219 RDU393219:RDV393219 RNQ393219:RNR393219 RXM393219:RXN393219 SHI393219:SHJ393219 SRE393219:SRF393219 TBA393219:TBB393219 TKW393219:TKX393219 TUS393219:TUT393219 UEO393219:UEP393219 UOK393219:UOL393219 UYG393219:UYH393219 VIC393219:VID393219 VRY393219:VRZ393219 WBU393219:WBV393219 WLQ393219:WLR393219 WVM393219:WVN393219 I458755:J458755 JA458755:JB458755 SW458755:SX458755 ACS458755:ACT458755 AMO458755:AMP458755 AWK458755:AWL458755 BGG458755:BGH458755 BQC458755:BQD458755 BZY458755:BZZ458755 CJU458755:CJV458755 CTQ458755:CTR458755 DDM458755:DDN458755 DNI458755:DNJ458755 DXE458755:DXF458755 EHA458755:EHB458755 EQW458755:EQX458755 FAS458755:FAT458755 FKO458755:FKP458755 FUK458755:FUL458755 GEG458755:GEH458755 GOC458755:GOD458755 GXY458755:GXZ458755 HHU458755:HHV458755 HRQ458755:HRR458755 IBM458755:IBN458755 ILI458755:ILJ458755 IVE458755:IVF458755 JFA458755:JFB458755 JOW458755:JOX458755 JYS458755:JYT458755 KIO458755:KIP458755 KSK458755:KSL458755 LCG458755:LCH458755 LMC458755:LMD458755 LVY458755:LVZ458755 MFU458755:MFV458755 MPQ458755:MPR458755 MZM458755:MZN458755 NJI458755:NJJ458755 NTE458755:NTF458755 ODA458755:ODB458755 OMW458755:OMX458755 OWS458755:OWT458755 PGO458755:PGP458755 PQK458755:PQL458755 QAG458755:QAH458755 QKC458755:QKD458755 QTY458755:QTZ458755 RDU458755:RDV458755 RNQ458755:RNR458755 RXM458755:RXN458755 SHI458755:SHJ458755 SRE458755:SRF458755 TBA458755:TBB458755 TKW458755:TKX458755 TUS458755:TUT458755 UEO458755:UEP458755 UOK458755:UOL458755 UYG458755:UYH458755 VIC458755:VID458755 VRY458755:VRZ458755 WBU458755:WBV458755 WLQ458755:WLR458755 WVM458755:WVN458755 I524291:J524291 JA524291:JB524291 SW524291:SX524291 ACS524291:ACT524291 AMO524291:AMP524291 AWK524291:AWL524291 BGG524291:BGH524291 BQC524291:BQD524291 BZY524291:BZZ524291 CJU524291:CJV524291 CTQ524291:CTR524291 DDM524291:DDN524291 DNI524291:DNJ524291 DXE524291:DXF524291 EHA524291:EHB524291 EQW524291:EQX524291 FAS524291:FAT524291 FKO524291:FKP524291 FUK524291:FUL524291 GEG524291:GEH524291 GOC524291:GOD524291 GXY524291:GXZ524291 HHU524291:HHV524291 HRQ524291:HRR524291 IBM524291:IBN524291 ILI524291:ILJ524291 IVE524291:IVF524291 JFA524291:JFB524291 JOW524291:JOX524291 JYS524291:JYT524291 KIO524291:KIP524291 KSK524291:KSL524291 LCG524291:LCH524291 LMC524291:LMD524291 LVY524291:LVZ524291 MFU524291:MFV524291 MPQ524291:MPR524291 MZM524291:MZN524291 NJI524291:NJJ524291 NTE524291:NTF524291 ODA524291:ODB524291 OMW524291:OMX524291 OWS524291:OWT524291 PGO524291:PGP524291 PQK524291:PQL524291 QAG524291:QAH524291 QKC524291:QKD524291 QTY524291:QTZ524291 RDU524291:RDV524291 RNQ524291:RNR524291 RXM524291:RXN524291 SHI524291:SHJ524291 SRE524291:SRF524291 TBA524291:TBB524291 TKW524291:TKX524291 TUS524291:TUT524291 UEO524291:UEP524291 UOK524291:UOL524291 UYG524291:UYH524291 VIC524291:VID524291 VRY524291:VRZ524291 WBU524291:WBV524291 WLQ524291:WLR524291 WVM524291:WVN524291 I589827:J589827 JA589827:JB589827 SW589827:SX589827 ACS589827:ACT589827 AMO589827:AMP589827 AWK589827:AWL589827 BGG589827:BGH589827 BQC589827:BQD589827 BZY589827:BZZ589827 CJU589827:CJV589827 CTQ589827:CTR589827 DDM589827:DDN589827 DNI589827:DNJ589827 DXE589827:DXF589827 EHA589827:EHB589827 EQW589827:EQX589827 FAS589827:FAT589827 FKO589827:FKP589827 FUK589827:FUL589827 GEG589827:GEH589827 GOC589827:GOD589827 GXY589827:GXZ589827 HHU589827:HHV589827 HRQ589827:HRR589827 IBM589827:IBN589827 ILI589827:ILJ589827 IVE589827:IVF589827 JFA589827:JFB589827 JOW589827:JOX589827 JYS589827:JYT589827 KIO589827:KIP589827 KSK589827:KSL589827 LCG589827:LCH589827 LMC589827:LMD589827 LVY589827:LVZ589827 MFU589827:MFV589827 MPQ589827:MPR589827 MZM589827:MZN589827 NJI589827:NJJ589827 NTE589827:NTF589827 ODA589827:ODB589827 OMW589827:OMX589827 OWS589827:OWT589827 PGO589827:PGP589827 PQK589827:PQL589827 QAG589827:QAH589827 QKC589827:QKD589827 QTY589827:QTZ589827 RDU589827:RDV589827 RNQ589827:RNR589827 RXM589827:RXN589827 SHI589827:SHJ589827 SRE589827:SRF589827 TBA589827:TBB589827 TKW589827:TKX589827 TUS589827:TUT589827 UEO589827:UEP589827 UOK589827:UOL589827 UYG589827:UYH589827 VIC589827:VID589827 VRY589827:VRZ589827 WBU589827:WBV589827 WLQ589827:WLR589827 WVM589827:WVN589827 I655363:J655363 JA655363:JB655363 SW655363:SX655363 ACS655363:ACT655363 AMO655363:AMP655363 AWK655363:AWL655363 BGG655363:BGH655363 BQC655363:BQD655363 BZY655363:BZZ655363 CJU655363:CJV655363 CTQ655363:CTR655363 DDM655363:DDN655363 DNI655363:DNJ655363 DXE655363:DXF655363 EHA655363:EHB655363 EQW655363:EQX655363 FAS655363:FAT655363 FKO655363:FKP655363 FUK655363:FUL655363 GEG655363:GEH655363 GOC655363:GOD655363 GXY655363:GXZ655363 HHU655363:HHV655363 HRQ655363:HRR655363 IBM655363:IBN655363 ILI655363:ILJ655363 IVE655363:IVF655363 JFA655363:JFB655363 JOW655363:JOX655363 JYS655363:JYT655363 KIO655363:KIP655363 KSK655363:KSL655363 LCG655363:LCH655363 LMC655363:LMD655363 LVY655363:LVZ655363 MFU655363:MFV655363 MPQ655363:MPR655363 MZM655363:MZN655363 NJI655363:NJJ655363 NTE655363:NTF655363 ODA655363:ODB655363 OMW655363:OMX655363 OWS655363:OWT655363 PGO655363:PGP655363 PQK655363:PQL655363 QAG655363:QAH655363 QKC655363:QKD655363 QTY655363:QTZ655363 RDU655363:RDV655363 RNQ655363:RNR655363 RXM655363:RXN655363 SHI655363:SHJ655363 SRE655363:SRF655363 TBA655363:TBB655363 TKW655363:TKX655363 TUS655363:TUT655363 UEO655363:UEP655363 UOK655363:UOL655363 UYG655363:UYH655363 VIC655363:VID655363 VRY655363:VRZ655363 WBU655363:WBV655363 WLQ655363:WLR655363 WVM655363:WVN655363 I720899:J720899 JA720899:JB720899 SW720899:SX720899 ACS720899:ACT720899 AMO720899:AMP720899 AWK720899:AWL720899 BGG720899:BGH720899 BQC720899:BQD720899 BZY720899:BZZ720899 CJU720899:CJV720899 CTQ720899:CTR720899 DDM720899:DDN720899 DNI720899:DNJ720899 DXE720899:DXF720899 EHA720899:EHB720899 EQW720899:EQX720899 FAS720899:FAT720899 FKO720899:FKP720899 FUK720899:FUL720899 GEG720899:GEH720899 GOC720899:GOD720899 GXY720899:GXZ720899 HHU720899:HHV720899 HRQ720899:HRR720899 IBM720899:IBN720899 ILI720899:ILJ720899 IVE720899:IVF720899 JFA720899:JFB720899 JOW720899:JOX720899 JYS720899:JYT720899 KIO720899:KIP720899 KSK720899:KSL720899 LCG720899:LCH720899 LMC720899:LMD720899 LVY720899:LVZ720899 MFU720899:MFV720899 MPQ720899:MPR720899 MZM720899:MZN720899 NJI720899:NJJ720899 NTE720899:NTF720899 ODA720899:ODB720899 OMW720899:OMX720899 OWS720899:OWT720899 PGO720899:PGP720899 PQK720899:PQL720899 QAG720899:QAH720899 QKC720899:QKD720899 QTY720899:QTZ720899 RDU720899:RDV720899 RNQ720899:RNR720899 RXM720899:RXN720899 SHI720899:SHJ720899 SRE720899:SRF720899 TBA720899:TBB720899 TKW720899:TKX720899 TUS720899:TUT720899 UEO720899:UEP720899 UOK720899:UOL720899 UYG720899:UYH720899 VIC720899:VID720899 VRY720899:VRZ720899 WBU720899:WBV720899 WLQ720899:WLR720899 WVM720899:WVN720899 I786435:J786435 JA786435:JB786435 SW786435:SX786435 ACS786435:ACT786435 AMO786435:AMP786435 AWK786435:AWL786435 BGG786435:BGH786435 BQC786435:BQD786435 BZY786435:BZZ786435 CJU786435:CJV786435 CTQ786435:CTR786435 DDM786435:DDN786435 DNI786435:DNJ786435 DXE786435:DXF786435 EHA786435:EHB786435 EQW786435:EQX786435 FAS786435:FAT786435 FKO786435:FKP786435 FUK786435:FUL786435 GEG786435:GEH786435 GOC786435:GOD786435 GXY786435:GXZ786435 HHU786435:HHV786435 HRQ786435:HRR786435 IBM786435:IBN786435 ILI786435:ILJ786435 IVE786435:IVF786435 JFA786435:JFB786435 JOW786435:JOX786435 JYS786435:JYT786435 KIO786435:KIP786435 KSK786435:KSL786435 LCG786435:LCH786435 LMC786435:LMD786435 LVY786435:LVZ786435 MFU786435:MFV786435 MPQ786435:MPR786435 MZM786435:MZN786435 NJI786435:NJJ786435 NTE786435:NTF786435 ODA786435:ODB786435 OMW786435:OMX786435 OWS786435:OWT786435 PGO786435:PGP786435 PQK786435:PQL786435 QAG786435:QAH786435 QKC786435:QKD786435 QTY786435:QTZ786435 RDU786435:RDV786435 RNQ786435:RNR786435 RXM786435:RXN786435 SHI786435:SHJ786435 SRE786435:SRF786435 TBA786435:TBB786435 TKW786435:TKX786435 TUS786435:TUT786435 UEO786435:UEP786435 UOK786435:UOL786435 UYG786435:UYH786435 VIC786435:VID786435 VRY786435:VRZ786435 WBU786435:WBV786435 WLQ786435:WLR786435 WVM786435:WVN786435 I851971:J851971 JA851971:JB851971 SW851971:SX851971 ACS851971:ACT851971 AMO851971:AMP851971 AWK851971:AWL851971 BGG851971:BGH851971 BQC851971:BQD851971 BZY851971:BZZ851971 CJU851971:CJV851971 CTQ851971:CTR851971 DDM851971:DDN851971 DNI851971:DNJ851971 DXE851971:DXF851971 EHA851971:EHB851971 EQW851971:EQX851971 FAS851971:FAT851971 FKO851971:FKP851971 FUK851971:FUL851971 GEG851971:GEH851971 GOC851971:GOD851971 GXY851971:GXZ851971 HHU851971:HHV851971 HRQ851971:HRR851971 IBM851971:IBN851971 ILI851971:ILJ851971 IVE851971:IVF851971 JFA851971:JFB851971 JOW851971:JOX851971 JYS851971:JYT851971 KIO851971:KIP851971 KSK851971:KSL851971 LCG851971:LCH851971 LMC851971:LMD851971 LVY851971:LVZ851971 MFU851971:MFV851971 MPQ851971:MPR851971 MZM851971:MZN851971 NJI851971:NJJ851971 NTE851971:NTF851971 ODA851971:ODB851971 OMW851971:OMX851971 OWS851971:OWT851971 PGO851971:PGP851971 PQK851971:PQL851971 QAG851971:QAH851971 QKC851971:QKD851971 QTY851971:QTZ851971 RDU851971:RDV851971 RNQ851971:RNR851971 RXM851971:RXN851971 SHI851971:SHJ851971 SRE851971:SRF851971 TBA851971:TBB851971 TKW851971:TKX851971 TUS851971:TUT851971 UEO851971:UEP851971 UOK851971:UOL851971 UYG851971:UYH851971 VIC851971:VID851971 VRY851971:VRZ851971 WBU851971:WBV851971 WLQ851971:WLR851971 WVM851971:WVN851971 I917507:J917507 JA917507:JB917507 SW917507:SX917507 ACS917507:ACT917507 AMO917507:AMP917507 AWK917507:AWL917507 BGG917507:BGH917507 BQC917507:BQD917507 BZY917507:BZZ917507 CJU917507:CJV917507 CTQ917507:CTR917507 DDM917507:DDN917507 DNI917507:DNJ917507 DXE917507:DXF917507 EHA917507:EHB917507 EQW917507:EQX917507 FAS917507:FAT917507 FKO917507:FKP917507 FUK917507:FUL917507 GEG917507:GEH917507 GOC917507:GOD917507 GXY917507:GXZ917507 HHU917507:HHV917507 HRQ917507:HRR917507 IBM917507:IBN917507 ILI917507:ILJ917507 IVE917507:IVF917507 JFA917507:JFB917507 JOW917507:JOX917507 JYS917507:JYT917507 KIO917507:KIP917507 KSK917507:KSL917507 LCG917507:LCH917507 LMC917507:LMD917507 LVY917507:LVZ917507 MFU917507:MFV917507 MPQ917507:MPR917507 MZM917507:MZN917507 NJI917507:NJJ917507 NTE917507:NTF917507 ODA917507:ODB917507 OMW917507:OMX917507 OWS917507:OWT917507 PGO917507:PGP917507 PQK917507:PQL917507 QAG917507:QAH917507 QKC917507:QKD917507 QTY917507:QTZ917507 RDU917507:RDV917507 RNQ917507:RNR917507 RXM917507:RXN917507 SHI917507:SHJ917507 SRE917507:SRF917507 TBA917507:TBB917507 TKW917507:TKX917507 TUS917507:TUT917507 UEO917507:UEP917507 UOK917507:UOL917507 UYG917507:UYH917507 VIC917507:VID917507 VRY917507:VRZ917507 WBU917507:WBV917507 WLQ917507:WLR917507 WVM917507:WVN917507 I983043:J983043 JA983043:JB983043 SW983043:SX983043 ACS983043:ACT983043 AMO983043:AMP983043 AWK983043:AWL983043 BGG983043:BGH983043 BQC983043:BQD983043 BZY983043:BZZ983043 CJU983043:CJV983043 CTQ983043:CTR983043 DDM983043:DDN983043 DNI983043:DNJ983043 DXE983043:DXF983043 EHA983043:EHB983043 EQW983043:EQX983043 FAS983043:FAT983043 FKO983043:FKP983043 FUK983043:FUL983043 GEG983043:GEH983043 GOC983043:GOD983043 GXY983043:GXZ983043 HHU983043:HHV983043 HRQ983043:HRR983043 IBM983043:IBN983043 ILI983043:ILJ983043 IVE983043:IVF983043 JFA983043:JFB983043 JOW983043:JOX983043 JYS983043:JYT983043 KIO983043:KIP983043 KSK983043:KSL983043 LCG983043:LCH983043 LMC983043:LMD983043 LVY983043:LVZ983043 MFU983043:MFV983043 MPQ983043:MPR983043 MZM983043:MZN983043 NJI983043:NJJ983043 NTE983043:NTF983043 ODA983043:ODB983043 OMW983043:OMX983043 OWS983043:OWT983043 PGO983043:PGP983043 PQK983043:PQL983043 QAG983043:QAH983043 QKC983043:QKD983043 QTY983043:QTZ983043 RDU983043:RDV983043 RNQ983043:RNR983043 RXM983043:RXN983043 SHI983043:SHJ983043 SRE983043:SRF983043 TBA983043:TBB983043 TKW983043:TKX983043 TUS983043:TUT983043 UEO983043:UEP983043 UOK983043:UOL983043 UYG983043:UYH983043 VIC983043:VID983043 VRY983043:VRZ983043 WBU983043:WBV983043 WLQ983043:WLR983043 WVM983043:WVN983043">
      <formula1>Table17dropdown</formula1>
    </dataValidation>
  </dataValidations>
  <pageMargins left="0.74803149606299213" right="0.74803149606299213" top="0.98425196850393704" bottom="0.98425196850393704" header="0.51181102362204722" footer="0.51181102362204722"/>
  <pageSetup paperSize="9" scale="71"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94"/>
  <sheetViews>
    <sheetView showGridLines="0" topLeftCell="E1" zoomScaleNormal="100" workbookViewId="0">
      <selection activeCell="K12" sqref="K12"/>
    </sheetView>
  </sheetViews>
  <sheetFormatPr defaultRowHeight="13.5" x14ac:dyDescent="0.25"/>
  <cols>
    <col min="1" max="1" width="27.7109375" style="200" customWidth="1"/>
    <col min="2" max="2" width="8.7109375" style="200" customWidth="1"/>
    <col min="3" max="3" width="9.85546875" style="110" customWidth="1"/>
    <col min="4" max="4" width="9.7109375" style="200" customWidth="1"/>
    <col min="5" max="5" width="9.85546875" style="153" customWidth="1"/>
    <col min="6" max="7" width="9.7109375" customWidth="1"/>
    <col min="8" max="11" width="9.85546875" style="152" customWidth="1"/>
    <col min="12" max="12" width="1.7109375" customWidth="1"/>
    <col min="13" max="13" width="9.85546875" customWidth="1"/>
    <col min="14" max="14" width="9.7109375" customWidth="1"/>
    <col min="15" max="15" width="9.85546875" customWidth="1"/>
    <col min="16" max="17" width="9.7109375" customWidth="1"/>
    <col min="18" max="20" width="9.85546875" style="152" customWidth="1"/>
    <col min="259" max="259" width="27.7109375" customWidth="1"/>
    <col min="260" max="260" width="8.7109375" customWidth="1"/>
    <col min="261" max="261" width="9.85546875" customWidth="1"/>
    <col min="262" max="262" width="9.7109375" customWidth="1"/>
    <col min="263" max="263" width="9.85546875" customWidth="1"/>
    <col min="264" max="265" width="9.7109375" customWidth="1"/>
    <col min="266" max="268" width="9.85546875" customWidth="1"/>
    <col min="269" max="269" width="1.7109375" customWidth="1"/>
    <col min="270" max="270" width="9.85546875" customWidth="1"/>
    <col min="271" max="271" width="9.7109375" customWidth="1"/>
    <col min="272" max="272" width="9.85546875" customWidth="1"/>
    <col min="273" max="274" width="9.7109375" customWidth="1"/>
    <col min="275" max="276" width="9.85546875" customWidth="1"/>
    <col min="515" max="515" width="27.7109375" customWidth="1"/>
    <col min="516" max="516" width="8.7109375" customWidth="1"/>
    <col min="517" max="517" width="9.85546875" customWidth="1"/>
    <col min="518" max="518" width="9.7109375" customWidth="1"/>
    <col min="519" max="519" width="9.85546875" customWidth="1"/>
    <col min="520" max="521" width="9.7109375" customWidth="1"/>
    <col min="522" max="524" width="9.85546875" customWidth="1"/>
    <col min="525" max="525" width="1.7109375" customWidth="1"/>
    <col min="526" max="526" width="9.85546875" customWidth="1"/>
    <col min="527" max="527" width="9.7109375" customWidth="1"/>
    <col min="528" max="528" width="9.85546875" customWidth="1"/>
    <col min="529" max="530" width="9.7109375" customWidth="1"/>
    <col min="531" max="532" width="9.85546875" customWidth="1"/>
    <col min="771" max="771" width="27.7109375" customWidth="1"/>
    <col min="772" max="772" width="8.7109375" customWidth="1"/>
    <col min="773" max="773" width="9.85546875" customWidth="1"/>
    <col min="774" max="774" width="9.7109375" customWidth="1"/>
    <col min="775" max="775" width="9.85546875" customWidth="1"/>
    <col min="776" max="777" width="9.7109375" customWidth="1"/>
    <col min="778" max="780" width="9.85546875" customWidth="1"/>
    <col min="781" max="781" width="1.7109375" customWidth="1"/>
    <col min="782" max="782" width="9.85546875" customWidth="1"/>
    <col min="783" max="783" width="9.7109375" customWidth="1"/>
    <col min="784" max="784" width="9.85546875" customWidth="1"/>
    <col min="785" max="786" width="9.7109375" customWidth="1"/>
    <col min="787" max="788" width="9.85546875" customWidth="1"/>
    <col min="1027" max="1027" width="27.7109375" customWidth="1"/>
    <col min="1028" max="1028" width="8.7109375" customWidth="1"/>
    <col min="1029" max="1029" width="9.85546875" customWidth="1"/>
    <col min="1030" max="1030" width="9.7109375" customWidth="1"/>
    <col min="1031" max="1031" width="9.85546875" customWidth="1"/>
    <col min="1032" max="1033" width="9.7109375" customWidth="1"/>
    <col min="1034" max="1036" width="9.85546875" customWidth="1"/>
    <col min="1037" max="1037" width="1.7109375" customWidth="1"/>
    <col min="1038" max="1038" width="9.85546875" customWidth="1"/>
    <col min="1039" max="1039" width="9.7109375" customWidth="1"/>
    <col min="1040" max="1040" width="9.85546875" customWidth="1"/>
    <col min="1041" max="1042" width="9.7109375" customWidth="1"/>
    <col min="1043" max="1044" width="9.85546875" customWidth="1"/>
    <col min="1283" max="1283" width="27.7109375" customWidth="1"/>
    <col min="1284" max="1284" width="8.7109375" customWidth="1"/>
    <col min="1285" max="1285" width="9.85546875" customWidth="1"/>
    <col min="1286" max="1286" width="9.7109375" customWidth="1"/>
    <col min="1287" max="1287" width="9.85546875" customWidth="1"/>
    <col min="1288" max="1289" width="9.7109375" customWidth="1"/>
    <col min="1290" max="1292" width="9.85546875" customWidth="1"/>
    <col min="1293" max="1293" width="1.7109375" customWidth="1"/>
    <col min="1294" max="1294" width="9.85546875" customWidth="1"/>
    <col min="1295" max="1295" width="9.7109375" customWidth="1"/>
    <col min="1296" max="1296" width="9.85546875" customWidth="1"/>
    <col min="1297" max="1298" width="9.7109375" customWidth="1"/>
    <col min="1299" max="1300" width="9.85546875" customWidth="1"/>
    <col min="1539" max="1539" width="27.7109375" customWidth="1"/>
    <col min="1540" max="1540" width="8.7109375" customWidth="1"/>
    <col min="1541" max="1541" width="9.85546875" customWidth="1"/>
    <col min="1542" max="1542" width="9.7109375" customWidth="1"/>
    <col min="1543" max="1543" width="9.85546875" customWidth="1"/>
    <col min="1544" max="1545" width="9.7109375" customWidth="1"/>
    <col min="1546" max="1548" width="9.85546875" customWidth="1"/>
    <col min="1549" max="1549" width="1.7109375" customWidth="1"/>
    <col min="1550" max="1550" width="9.85546875" customWidth="1"/>
    <col min="1551" max="1551" width="9.7109375" customWidth="1"/>
    <col min="1552" max="1552" width="9.85546875" customWidth="1"/>
    <col min="1553" max="1554" width="9.7109375" customWidth="1"/>
    <col min="1555" max="1556" width="9.85546875" customWidth="1"/>
    <col min="1795" max="1795" width="27.7109375" customWidth="1"/>
    <col min="1796" max="1796" width="8.7109375" customWidth="1"/>
    <col min="1797" max="1797" width="9.85546875" customWidth="1"/>
    <col min="1798" max="1798" width="9.7109375" customWidth="1"/>
    <col min="1799" max="1799" width="9.85546875" customWidth="1"/>
    <col min="1800" max="1801" width="9.7109375" customWidth="1"/>
    <col min="1802" max="1804" width="9.85546875" customWidth="1"/>
    <col min="1805" max="1805" width="1.7109375" customWidth="1"/>
    <col min="1806" max="1806" width="9.85546875" customWidth="1"/>
    <col min="1807" max="1807" width="9.7109375" customWidth="1"/>
    <col min="1808" max="1808" width="9.85546875" customWidth="1"/>
    <col min="1809" max="1810" width="9.7109375" customWidth="1"/>
    <col min="1811" max="1812" width="9.85546875" customWidth="1"/>
    <col min="2051" max="2051" width="27.7109375" customWidth="1"/>
    <col min="2052" max="2052" width="8.7109375" customWidth="1"/>
    <col min="2053" max="2053" width="9.85546875" customWidth="1"/>
    <col min="2054" max="2054" width="9.7109375" customWidth="1"/>
    <col min="2055" max="2055" width="9.85546875" customWidth="1"/>
    <col min="2056" max="2057" width="9.7109375" customWidth="1"/>
    <col min="2058" max="2060" width="9.85546875" customWidth="1"/>
    <col min="2061" max="2061" width="1.7109375" customWidth="1"/>
    <col min="2062" max="2062" width="9.85546875" customWidth="1"/>
    <col min="2063" max="2063" width="9.7109375" customWidth="1"/>
    <col min="2064" max="2064" width="9.85546875" customWidth="1"/>
    <col min="2065" max="2066" width="9.7109375" customWidth="1"/>
    <col min="2067" max="2068" width="9.85546875" customWidth="1"/>
    <col min="2307" max="2307" width="27.7109375" customWidth="1"/>
    <col min="2308" max="2308" width="8.7109375" customWidth="1"/>
    <col min="2309" max="2309" width="9.85546875" customWidth="1"/>
    <col min="2310" max="2310" width="9.7109375" customWidth="1"/>
    <col min="2311" max="2311" width="9.85546875" customWidth="1"/>
    <col min="2312" max="2313" width="9.7109375" customWidth="1"/>
    <col min="2314" max="2316" width="9.85546875" customWidth="1"/>
    <col min="2317" max="2317" width="1.7109375" customWidth="1"/>
    <col min="2318" max="2318" width="9.85546875" customWidth="1"/>
    <col min="2319" max="2319" width="9.7109375" customWidth="1"/>
    <col min="2320" max="2320" width="9.85546875" customWidth="1"/>
    <col min="2321" max="2322" width="9.7109375" customWidth="1"/>
    <col min="2323" max="2324" width="9.85546875" customWidth="1"/>
    <col min="2563" max="2563" width="27.7109375" customWidth="1"/>
    <col min="2564" max="2564" width="8.7109375" customWidth="1"/>
    <col min="2565" max="2565" width="9.85546875" customWidth="1"/>
    <col min="2566" max="2566" width="9.7109375" customWidth="1"/>
    <col min="2567" max="2567" width="9.85546875" customWidth="1"/>
    <col min="2568" max="2569" width="9.7109375" customWidth="1"/>
    <col min="2570" max="2572" width="9.85546875" customWidth="1"/>
    <col min="2573" max="2573" width="1.7109375" customWidth="1"/>
    <col min="2574" max="2574" width="9.85546875" customWidth="1"/>
    <col min="2575" max="2575" width="9.7109375" customWidth="1"/>
    <col min="2576" max="2576" width="9.85546875" customWidth="1"/>
    <col min="2577" max="2578" width="9.7109375" customWidth="1"/>
    <col min="2579" max="2580" width="9.85546875" customWidth="1"/>
    <col min="2819" max="2819" width="27.7109375" customWidth="1"/>
    <col min="2820" max="2820" width="8.7109375" customWidth="1"/>
    <col min="2821" max="2821" width="9.85546875" customWidth="1"/>
    <col min="2822" max="2822" width="9.7109375" customWidth="1"/>
    <col min="2823" max="2823" width="9.85546875" customWidth="1"/>
    <col min="2824" max="2825" width="9.7109375" customWidth="1"/>
    <col min="2826" max="2828" width="9.85546875" customWidth="1"/>
    <col min="2829" max="2829" width="1.7109375" customWidth="1"/>
    <col min="2830" max="2830" width="9.85546875" customWidth="1"/>
    <col min="2831" max="2831" width="9.7109375" customWidth="1"/>
    <col min="2832" max="2832" width="9.85546875" customWidth="1"/>
    <col min="2833" max="2834" width="9.7109375" customWidth="1"/>
    <col min="2835" max="2836" width="9.85546875" customWidth="1"/>
    <col min="3075" max="3075" width="27.7109375" customWidth="1"/>
    <col min="3076" max="3076" width="8.7109375" customWidth="1"/>
    <col min="3077" max="3077" width="9.85546875" customWidth="1"/>
    <col min="3078" max="3078" width="9.7109375" customWidth="1"/>
    <col min="3079" max="3079" width="9.85546875" customWidth="1"/>
    <col min="3080" max="3081" width="9.7109375" customWidth="1"/>
    <col min="3082" max="3084" width="9.85546875" customWidth="1"/>
    <col min="3085" max="3085" width="1.7109375" customWidth="1"/>
    <col min="3086" max="3086" width="9.85546875" customWidth="1"/>
    <col min="3087" max="3087" width="9.7109375" customWidth="1"/>
    <col min="3088" max="3088" width="9.85546875" customWidth="1"/>
    <col min="3089" max="3090" width="9.7109375" customWidth="1"/>
    <col min="3091" max="3092" width="9.85546875" customWidth="1"/>
    <col min="3331" max="3331" width="27.7109375" customWidth="1"/>
    <col min="3332" max="3332" width="8.7109375" customWidth="1"/>
    <col min="3333" max="3333" width="9.85546875" customWidth="1"/>
    <col min="3334" max="3334" width="9.7109375" customWidth="1"/>
    <col min="3335" max="3335" width="9.85546875" customWidth="1"/>
    <col min="3336" max="3337" width="9.7109375" customWidth="1"/>
    <col min="3338" max="3340" width="9.85546875" customWidth="1"/>
    <col min="3341" max="3341" width="1.7109375" customWidth="1"/>
    <col min="3342" max="3342" width="9.85546875" customWidth="1"/>
    <col min="3343" max="3343" width="9.7109375" customWidth="1"/>
    <col min="3344" max="3344" width="9.85546875" customWidth="1"/>
    <col min="3345" max="3346" width="9.7109375" customWidth="1"/>
    <col min="3347" max="3348" width="9.85546875" customWidth="1"/>
    <col min="3587" max="3587" width="27.7109375" customWidth="1"/>
    <col min="3588" max="3588" width="8.7109375" customWidth="1"/>
    <col min="3589" max="3589" width="9.85546875" customWidth="1"/>
    <col min="3590" max="3590" width="9.7109375" customWidth="1"/>
    <col min="3591" max="3591" width="9.85546875" customWidth="1"/>
    <col min="3592" max="3593" width="9.7109375" customWidth="1"/>
    <col min="3594" max="3596" width="9.85546875" customWidth="1"/>
    <col min="3597" max="3597" width="1.7109375" customWidth="1"/>
    <col min="3598" max="3598" width="9.85546875" customWidth="1"/>
    <col min="3599" max="3599" width="9.7109375" customWidth="1"/>
    <col min="3600" max="3600" width="9.85546875" customWidth="1"/>
    <col min="3601" max="3602" width="9.7109375" customWidth="1"/>
    <col min="3603" max="3604" width="9.85546875" customWidth="1"/>
    <col min="3843" max="3843" width="27.7109375" customWidth="1"/>
    <col min="3844" max="3844" width="8.7109375" customWidth="1"/>
    <col min="3845" max="3845" width="9.85546875" customWidth="1"/>
    <col min="3846" max="3846" width="9.7109375" customWidth="1"/>
    <col min="3847" max="3847" width="9.85546875" customWidth="1"/>
    <col min="3848" max="3849" width="9.7109375" customWidth="1"/>
    <col min="3850" max="3852" width="9.85546875" customWidth="1"/>
    <col min="3853" max="3853" width="1.7109375" customWidth="1"/>
    <col min="3854" max="3854" width="9.85546875" customWidth="1"/>
    <col min="3855" max="3855" width="9.7109375" customWidth="1"/>
    <col min="3856" max="3856" width="9.85546875" customWidth="1"/>
    <col min="3857" max="3858" width="9.7109375" customWidth="1"/>
    <col min="3859" max="3860" width="9.85546875" customWidth="1"/>
    <col min="4099" max="4099" width="27.7109375" customWidth="1"/>
    <col min="4100" max="4100" width="8.7109375" customWidth="1"/>
    <col min="4101" max="4101" width="9.85546875" customWidth="1"/>
    <col min="4102" max="4102" width="9.7109375" customWidth="1"/>
    <col min="4103" max="4103" width="9.85546875" customWidth="1"/>
    <col min="4104" max="4105" width="9.7109375" customWidth="1"/>
    <col min="4106" max="4108" width="9.85546875" customWidth="1"/>
    <col min="4109" max="4109" width="1.7109375" customWidth="1"/>
    <col min="4110" max="4110" width="9.85546875" customWidth="1"/>
    <col min="4111" max="4111" width="9.7109375" customWidth="1"/>
    <col min="4112" max="4112" width="9.85546875" customWidth="1"/>
    <col min="4113" max="4114" width="9.7109375" customWidth="1"/>
    <col min="4115" max="4116" width="9.85546875" customWidth="1"/>
    <col min="4355" max="4355" width="27.7109375" customWidth="1"/>
    <col min="4356" max="4356" width="8.7109375" customWidth="1"/>
    <col min="4357" max="4357" width="9.85546875" customWidth="1"/>
    <col min="4358" max="4358" width="9.7109375" customWidth="1"/>
    <col min="4359" max="4359" width="9.85546875" customWidth="1"/>
    <col min="4360" max="4361" width="9.7109375" customWidth="1"/>
    <col min="4362" max="4364" width="9.85546875" customWidth="1"/>
    <col min="4365" max="4365" width="1.7109375" customWidth="1"/>
    <col min="4366" max="4366" width="9.85546875" customWidth="1"/>
    <col min="4367" max="4367" width="9.7109375" customWidth="1"/>
    <col min="4368" max="4368" width="9.85546875" customWidth="1"/>
    <col min="4369" max="4370" width="9.7109375" customWidth="1"/>
    <col min="4371" max="4372" width="9.85546875" customWidth="1"/>
    <col min="4611" max="4611" width="27.7109375" customWidth="1"/>
    <col min="4612" max="4612" width="8.7109375" customWidth="1"/>
    <col min="4613" max="4613" width="9.85546875" customWidth="1"/>
    <col min="4614" max="4614" width="9.7109375" customWidth="1"/>
    <col min="4615" max="4615" width="9.85546875" customWidth="1"/>
    <col min="4616" max="4617" width="9.7109375" customWidth="1"/>
    <col min="4618" max="4620" width="9.85546875" customWidth="1"/>
    <col min="4621" max="4621" width="1.7109375" customWidth="1"/>
    <col min="4622" max="4622" width="9.85546875" customWidth="1"/>
    <col min="4623" max="4623" width="9.7109375" customWidth="1"/>
    <col min="4624" max="4624" width="9.85546875" customWidth="1"/>
    <col min="4625" max="4626" width="9.7109375" customWidth="1"/>
    <col min="4627" max="4628" width="9.85546875" customWidth="1"/>
    <col min="4867" max="4867" width="27.7109375" customWidth="1"/>
    <col min="4868" max="4868" width="8.7109375" customWidth="1"/>
    <col min="4869" max="4869" width="9.85546875" customWidth="1"/>
    <col min="4870" max="4870" width="9.7109375" customWidth="1"/>
    <col min="4871" max="4871" width="9.85546875" customWidth="1"/>
    <col min="4872" max="4873" width="9.7109375" customWidth="1"/>
    <col min="4874" max="4876" width="9.85546875" customWidth="1"/>
    <col min="4877" max="4877" width="1.7109375" customWidth="1"/>
    <col min="4878" max="4878" width="9.85546875" customWidth="1"/>
    <col min="4879" max="4879" width="9.7109375" customWidth="1"/>
    <col min="4880" max="4880" width="9.85546875" customWidth="1"/>
    <col min="4881" max="4882" width="9.7109375" customWidth="1"/>
    <col min="4883" max="4884" width="9.85546875" customWidth="1"/>
    <col min="5123" max="5123" width="27.7109375" customWidth="1"/>
    <col min="5124" max="5124" width="8.7109375" customWidth="1"/>
    <col min="5125" max="5125" width="9.85546875" customWidth="1"/>
    <col min="5126" max="5126" width="9.7109375" customWidth="1"/>
    <col min="5127" max="5127" width="9.85546875" customWidth="1"/>
    <col min="5128" max="5129" width="9.7109375" customWidth="1"/>
    <col min="5130" max="5132" width="9.85546875" customWidth="1"/>
    <col min="5133" max="5133" width="1.7109375" customWidth="1"/>
    <col min="5134" max="5134" width="9.85546875" customWidth="1"/>
    <col min="5135" max="5135" width="9.7109375" customWidth="1"/>
    <col min="5136" max="5136" width="9.85546875" customWidth="1"/>
    <col min="5137" max="5138" width="9.7109375" customWidth="1"/>
    <col min="5139" max="5140" width="9.85546875" customWidth="1"/>
    <col min="5379" max="5379" width="27.7109375" customWidth="1"/>
    <col min="5380" max="5380" width="8.7109375" customWidth="1"/>
    <col min="5381" max="5381" width="9.85546875" customWidth="1"/>
    <col min="5382" max="5382" width="9.7109375" customWidth="1"/>
    <col min="5383" max="5383" width="9.85546875" customWidth="1"/>
    <col min="5384" max="5385" width="9.7109375" customWidth="1"/>
    <col min="5386" max="5388" width="9.85546875" customWidth="1"/>
    <col min="5389" max="5389" width="1.7109375" customWidth="1"/>
    <col min="5390" max="5390" width="9.85546875" customWidth="1"/>
    <col min="5391" max="5391" width="9.7109375" customWidth="1"/>
    <col min="5392" max="5392" width="9.85546875" customWidth="1"/>
    <col min="5393" max="5394" width="9.7109375" customWidth="1"/>
    <col min="5395" max="5396" width="9.85546875" customWidth="1"/>
    <col min="5635" max="5635" width="27.7109375" customWidth="1"/>
    <col min="5636" max="5636" width="8.7109375" customWidth="1"/>
    <col min="5637" max="5637" width="9.85546875" customWidth="1"/>
    <col min="5638" max="5638" width="9.7109375" customWidth="1"/>
    <col min="5639" max="5639" width="9.85546875" customWidth="1"/>
    <col min="5640" max="5641" width="9.7109375" customWidth="1"/>
    <col min="5642" max="5644" width="9.85546875" customWidth="1"/>
    <col min="5645" max="5645" width="1.7109375" customWidth="1"/>
    <col min="5646" max="5646" width="9.85546875" customWidth="1"/>
    <col min="5647" max="5647" width="9.7109375" customWidth="1"/>
    <col min="5648" max="5648" width="9.85546875" customWidth="1"/>
    <col min="5649" max="5650" width="9.7109375" customWidth="1"/>
    <col min="5651" max="5652" width="9.85546875" customWidth="1"/>
    <col min="5891" max="5891" width="27.7109375" customWidth="1"/>
    <col min="5892" max="5892" width="8.7109375" customWidth="1"/>
    <col min="5893" max="5893" width="9.85546875" customWidth="1"/>
    <col min="5894" max="5894" width="9.7109375" customWidth="1"/>
    <col min="5895" max="5895" width="9.85546875" customWidth="1"/>
    <col min="5896" max="5897" width="9.7109375" customWidth="1"/>
    <col min="5898" max="5900" width="9.85546875" customWidth="1"/>
    <col min="5901" max="5901" width="1.7109375" customWidth="1"/>
    <col min="5902" max="5902" width="9.85546875" customWidth="1"/>
    <col min="5903" max="5903" width="9.7109375" customWidth="1"/>
    <col min="5904" max="5904" width="9.85546875" customWidth="1"/>
    <col min="5905" max="5906" width="9.7109375" customWidth="1"/>
    <col min="5907" max="5908" width="9.85546875" customWidth="1"/>
    <col min="6147" max="6147" width="27.7109375" customWidth="1"/>
    <col min="6148" max="6148" width="8.7109375" customWidth="1"/>
    <col min="6149" max="6149" width="9.85546875" customWidth="1"/>
    <col min="6150" max="6150" width="9.7109375" customWidth="1"/>
    <col min="6151" max="6151" width="9.85546875" customWidth="1"/>
    <col min="6152" max="6153" width="9.7109375" customWidth="1"/>
    <col min="6154" max="6156" width="9.85546875" customWidth="1"/>
    <col min="6157" max="6157" width="1.7109375" customWidth="1"/>
    <col min="6158" max="6158" width="9.85546875" customWidth="1"/>
    <col min="6159" max="6159" width="9.7109375" customWidth="1"/>
    <col min="6160" max="6160" width="9.85546875" customWidth="1"/>
    <col min="6161" max="6162" width="9.7109375" customWidth="1"/>
    <col min="6163" max="6164" width="9.85546875" customWidth="1"/>
    <col min="6403" max="6403" width="27.7109375" customWidth="1"/>
    <col min="6404" max="6404" width="8.7109375" customWidth="1"/>
    <col min="6405" max="6405" width="9.85546875" customWidth="1"/>
    <col min="6406" max="6406" width="9.7109375" customWidth="1"/>
    <col min="6407" max="6407" width="9.85546875" customWidth="1"/>
    <col min="6408" max="6409" width="9.7109375" customWidth="1"/>
    <col min="6410" max="6412" width="9.85546875" customWidth="1"/>
    <col min="6413" max="6413" width="1.7109375" customWidth="1"/>
    <col min="6414" max="6414" width="9.85546875" customWidth="1"/>
    <col min="6415" max="6415" width="9.7109375" customWidth="1"/>
    <col min="6416" max="6416" width="9.85546875" customWidth="1"/>
    <col min="6417" max="6418" width="9.7109375" customWidth="1"/>
    <col min="6419" max="6420" width="9.85546875" customWidth="1"/>
    <col min="6659" max="6659" width="27.7109375" customWidth="1"/>
    <col min="6660" max="6660" width="8.7109375" customWidth="1"/>
    <col min="6661" max="6661" width="9.85546875" customWidth="1"/>
    <col min="6662" max="6662" width="9.7109375" customWidth="1"/>
    <col min="6663" max="6663" width="9.85546875" customWidth="1"/>
    <col min="6664" max="6665" width="9.7109375" customWidth="1"/>
    <col min="6666" max="6668" width="9.85546875" customWidth="1"/>
    <col min="6669" max="6669" width="1.7109375" customWidth="1"/>
    <col min="6670" max="6670" width="9.85546875" customWidth="1"/>
    <col min="6671" max="6671" width="9.7109375" customWidth="1"/>
    <col min="6672" max="6672" width="9.85546875" customWidth="1"/>
    <col min="6673" max="6674" width="9.7109375" customWidth="1"/>
    <col min="6675" max="6676" width="9.85546875" customWidth="1"/>
    <col min="6915" max="6915" width="27.7109375" customWidth="1"/>
    <col min="6916" max="6916" width="8.7109375" customWidth="1"/>
    <col min="6917" max="6917" width="9.85546875" customWidth="1"/>
    <col min="6918" max="6918" width="9.7109375" customWidth="1"/>
    <col min="6919" max="6919" width="9.85546875" customWidth="1"/>
    <col min="6920" max="6921" width="9.7109375" customWidth="1"/>
    <col min="6922" max="6924" width="9.85546875" customWidth="1"/>
    <col min="6925" max="6925" width="1.7109375" customWidth="1"/>
    <col min="6926" max="6926" width="9.85546875" customWidth="1"/>
    <col min="6927" max="6927" width="9.7109375" customWidth="1"/>
    <col min="6928" max="6928" width="9.85546875" customWidth="1"/>
    <col min="6929" max="6930" width="9.7109375" customWidth="1"/>
    <col min="6931" max="6932" width="9.85546875" customWidth="1"/>
    <col min="7171" max="7171" width="27.7109375" customWidth="1"/>
    <col min="7172" max="7172" width="8.7109375" customWidth="1"/>
    <col min="7173" max="7173" width="9.85546875" customWidth="1"/>
    <col min="7174" max="7174" width="9.7109375" customWidth="1"/>
    <col min="7175" max="7175" width="9.85546875" customWidth="1"/>
    <col min="7176" max="7177" width="9.7109375" customWidth="1"/>
    <col min="7178" max="7180" width="9.85546875" customWidth="1"/>
    <col min="7181" max="7181" width="1.7109375" customWidth="1"/>
    <col min="7182" max="7182" width="9.85546875" customWidth="1"/>
    <col min="7183" max="7183" width="9.7109375" customWidth="1"/>
    <col min="7184" max="7184" width="9.85546875" customWidth="1"/>
    <col min="7185" max="7186" width="9.7109375" customWidth="1"/>
    <col min="7187" max="7188" width="9.85546875" customWidth="1"/>
    <col min="7427" max="7427" width="27.7109375" customWidth="1"/>
    <col min="7428" max="7428" width="8.7109375" customWidth="1"/>
    <col min="7429" max="7429" width="9.85546875" customWidth="1"/>
    <col min="7430" max="7430" width="9.7109375" customWidth="1"/>
    <col min="7431" max="7431" width="9.85546875" customWidth="1"/>
    <col min="7432" max="7433" width="9.7109375" customWidth="1"/>
    <col min="7434" max="7436" width="9.85546875" customWidth="1"/>
    <col min="7437" max="7437" width="1.7109375" customWidth="1"/>
    <col min="7438" max="7438" width="9.85546875" customWidth="1"/>
    <col min="7439" max="7439" width="9.7109375" customWidth="1"/>
    <col min="7440" max="7440" width="9.85546875" customWidth="1"/>
    <col min="7441" max="7442" width="9.7109375" customWidth="1"/>
    <col min="7443" max="7444" width="9.85546875" customWidth="1"/>
    <col min="7683" max="7683" width="27.7109375" customWidth="1"/>
    <col min="7684" max="7684" width="8.7109375" customWidth="1"/>
    <col min="7685" max="7685" width="9.85546875" customWidth="1"/>
    <col min="7686" max="7686" width="9.7109375" customWidth="1"/>
    <col min="7687" max="7687" width="9.85546875" customWidth="1"/>
    <col min="7688" max="7689" width="9.7109375" customWidth="1"/>
    <col min="7690" max="7692" width="9.85546875" customWidth="1"/>
    <col min="7693" max="7693" width="1.7109375" customWidth="1"/>
    <col min="7694" max="7694" width="9.85546875" customWidth="1"/>
    <col min="7695" max="7695" width="9.7109375" customWidth="1"/>
    <col min="7696" max="7696" width="9.85546875" customWidth="1"/>
    <col min="7697" max="7698" width="9.7109375" customWidth="1"/>
    <col min="7699" max="7700" width="9.85546875" customWidth="1"/>
    <col min="7939" max="7939" width="27.7109375" customWidth="1"/>
    <col min="7940" max="7940" width="8.7109375" customWidth="1"/>
    <col min="7941" max="7941" width="9.85546875" customWidth="1"/>
    <col min="7942" max="7942" width="9.7109375" customWidth="1"/>
    <col min="7943" max="7943" width="9.85546875" customWidth="1"/>
    <col min="7944" max="7945" width="9.7109375" customWidth="1"/>
    <col min="7946" max="7948" width="9.85546875" customWidth="1"/>
    <col min="7949" max="7949" width="1.7109375" customWidth="1"/>
    <col min="7950" max="7950" width="9.85546875" customWidth="1"/>
    <col min="7951" max="7951" width="9.7109375" customWidth="1"/>
    <col min="7952" max="7952" width="9.85546875" customWidth="1"/>
    <col min="7953" max="7954" width="9.7109375" customWidth="1"/>
    <col min="7955" max="7956" width="9.85546875" customWidth="1"/>
    <col min="8195" max="8195" width="27.7109375" customWidth="1"/>
    <col min="8196" max="8196" width="8.7109375" customWidth="1"/>
    <col min="8197" max="8197" width="9.85546875" customWidth="1"/>
    <col min="8198" max="8198" width="9.7109375" customWidth="1"/>
    <col min="8199" max="8199" width="9.85546875" customWidth="1"/>
    <col min="8200" max="8201" width="9.7109375" customWidth="1"/>
    <col min="8202" max="8204" width="9.85546875" customWidth="1"/>
    <col min="8205" max="8205" width="1.7109375" customWidth="1"/>
    <col min="8206" max="8206" width="9.85546875" customWidth="1"/>
    <col min="8207" max="8207" width="9.7109375" customWidth="1"/>
    <col min="8208" max="8208" width="9.85546875" customWidth="1"/>
    <col min="8209" max="8210" width="9.7109375" customWidth="1"/>
    <col min="8211" max="8212" width="9.85546875" customWidth="1"/>
    <col min="8451" max="8451" width="27.7109375" customWidth="1"/>
    <col min="8452" max="8452" width="8.7109375" customWidth="1"/>
    <col min="8453" max="8453" width="9.85546875" customWidth="1"/>
    <col min="8454" max="8454" width="9.7109375" customWidth="1"/>
    <col min="8455" max="8455" width="9.85546875" customWidth="1"/>
    <col min="8456" max="8457" width="9.7109375" customWidth="1"/>
    <col min="8458" max="8460" width="9.85546875" customWidth="1"/>
    <col min="8461" max="8461" width="1.7109375" customWidth="1"/>
    <col min="8462" max="8462" width="9.85546875" customWidth="1"/>
    <col min="8463" max="8463" width="9.7109375" customWidth="1"/>
    <col min="8464" max="8464" width="9.85546875" customWidth="1"/>
    <col min="8465" max="8466" width="9.7109375" customWidth="1"/>
    <col min="8467" max="8468" width="9.85546875" customWidth="1"/>
    <col min="8707" max="8707" width="27.7109375" customWidth="1"/>
    <col min="8708" max="8708" width="8.7109375" customWidth="1"/>
    <col min="8709" max="8709" width="9.85546875" customWidth="1"/>
    <col min="8710" max="8710" width="9.7109375" customWidth="1"/>
    <col min="8711" max="8711" width="9.85546875" customWidth="1"/>
    <col min="8712" max="8713" width="9.7109375" customWidth="1"/>
    <col min="8714" max="8716" width="9.85546875" customWidth="1"/>
    <col min="8717" max="8717" width="1.7109375" customWidth="1"/>
    <col min="8718" max="8718" width="9.85546875" customWidth="1"/>
    <col min="8719" max="8719" width="9.7109375" customWidth="1"/>
    <col min="8720" max="8720" width="9.85546875" customWidth="1"/>
    <col min="8721" max="8722" width="9.7109375" customWidth="1"/>
    <col min="8723" max="8724" width="9.85546875" customWidth="1"/>
    <col min="8963" max="8963" width="27.7109375" customWidth="1"/>
    <col min="8964" max="8964" width="8.7109375" customWidth="1"/>
    <col min="8965" max="8965" width="9.85546875" customWidth="1"/>
    <col min="8966" max="8966" width="9.7109375" customWidth="1"/>
    <col min="8967" max="8967" width="9.85546875" customWidth="1"/>
    <col min="8968" max="8969" width="9.7109375" customWidth="1"/>
    <col min="8970" max="8972" width="9.85546875" customWidth="1"/>
    <col min="8973" max="8973" width="1.7109375" customWidth="1"/>
    <col min="8974" max="8974" width="9.85546875" customWidth="1"/>
    <col min="8975" max="8975" width="9.7109375" customWidth="1"/>
    <col min="8976" max="8976" width="9.85546875" customWidth="1"/>
    <col min="8977" max="8978" width="9.7109375" customWidth="1"/>
    <col min="8979" max="8980" width="9.85546875" customWidth="1"/>
    <col min="9219" max="9219" width="27.7109375" customWidth="1"/>
    <col min="9220" max="9220" width="8.7109375" customWidth="1"/>
    <col min="9221" max="9221" width="9.85546875" customWidth="1"/>
    <col min="9222" max="9222" width="9.7109375" customWidth="1"/>
    <col min="9223" max="9223" width="9.85546875" customWidth="1"/>
    <col min="9224" max="9225" width="9.7109375" customWidth="1"/>
    <col min="9226" max="9228" width="9.85546875" customWidth="1"/>
    <col min="9229" max="9229" width="1.7109375" customWidth="1"/>
    <col min="9230" max="9230" width="9.85546875" customWidth="1"/>
    <col min="9231" max="9231" width="9.7109375" customWidth="1"/>
    <col min="9232" max="9232" width="9.85546875" customWidth="1"/>
    <col min="9233" max="9234" width="9.7109375" customWidth="1"/>
    <col min="9235" max="9236" width="9.85546875" customWidth="1"/>
    <col min="9475" max="9475" width="27.7109375" customWidth="1"/>
    <col min="9476" max="9476" width="8.7109375" customWidth="1"/>
    <col min="9477" max="9477" width="9.85546875" customWidth="1"/>
    <col min="9478" max="9478" width="9.7109375" customWidth="1"/>
    <col min="9479" max="9479" width="9.85546875" customWidth="1"/>
    <col min="9480" max="9481" width="9.7109375" customWidth="1"/>
    <col min="9482" max="9484" width="9.85546875" customWidth="1"/>
    <col min="9485" max="9485" width="1.7109375" customWidth="1"/>
    <col min="9486" max="9486" width="9.85546875" customWidth="1"/>
    <col min="9487" max="9487" width="9.7109375" customWidth="1"/>
    <col min="9488" max="9488" width="9.85546875" customWidth="1"/>
    <col min="9489" max="9490" width="9.7109375" customWidth="1"/>
    <col min="9491" max="9492" width="9.85546875" customWidth="1"/>
    <col min="9731" max="9731" width="27.7109375" customWidth="1"/>
    <col min="9732" max="9732" width="8.7109375" customWidth="1"/>
    <col min="9733" max="9733" width="9.85546875" customWidth="1"/>
    <col min="9734" max="9734" width="9.7109375" customWidth="1"/>
    <col min="9735" max="9735" width="9.85546875" customWidth="1"/>
    <col min="9736" max="9737" width="9.7109375" customWidth="1"/>
    <col min="9738" max="9740" width="9.85546875" customWidth="1"/>
    <col min="9741" max="9741" width="1.7109375" customWidth="1"/>
    <col min="9742" max="9742" width="9.85546875" customWidth="1"/>
    <col min="9743" max="9743" width="9.7109375" customWidth="1"/>
    <col min="9744" max="9744" width="9.85546875" customWidth="1"/>
    <col min="9745" max="9746" width="9.7109375" customWidth="1"/>
    <col min="9747" max="9748" width="9.85546875" customWidth="1"/>
    <col min="9987" max="9987" width="27.7109375" customWidth="1"/>
    <col min="9988" max="9988" width="8.7109375" customWidth="1"/>
    <col min="9989" max="9989" width="9.85546875" customWidth="1"/>
    <col min="9990" max="9990" width="9.7109375" customWidth="1"/>
    <col min="9991" max="9991" width="9.85546875" customWidth="1"/>
    <col min="9992" max="9993" width="9.7109375" customWidth="1"/>
    <col min="9994" max="9996" width="9.85546875" customWidth="1"/>
    <col min="9997" max="9997" width="1.7109375" customWidth="1"/>
    <col min="9998" max="9998" width="9.85546875" customWidth="1"/>
    <col min="9999" max="9999" width="9.7109375" customWidth="1"/>
    <col min="10000" max="10000" width="9.85546875" customWidth="1"/>
    <col min="10001" max="10002" width="9.7109375" customWidth="1"/>
    <col min="10003" max="10004" width="9.85546875" customWidth="1"/>
    <col min="10243" max="10243" width="27.7109375" customWidth="1"/>
    <col min="10244" max="10244" width="8.7109375" customWidth="1"/>
    <col min="10245" max="10245" width="9.85546875" customWidth="1"/>
    <col min="10246" max="10246" width="9.7109375" customWidth="1"/>
    <col min="10247" max="10247" width="9.85546875" customWidth="1"/>
    <col min="10248" max="10249" width="9.7109375" customWidth="1"/>
    <col min="10250" max="10252" width="9.85546875" customWidth="1"/>
    <col min="10253" max="10253" width="1.7109375" customWidth="1"/>
    <col min="10254" max="10254" width="9.85546875" customWidth="1"/>
    <col min="10255" max="10255" width="9.7109375" customWidth="1"/>
    <col min="10256" max="10256" width="9.85546875" customWidth="1"/>
    <col min="10257" max="10258" width="9.7109375" customWidth="1"/>
    <col min="10259" max="10260" width="9.85546875" customWidth="1"/>
    <col min="10499" max="10499" width="27.7109375" customWidth="1"/>
    <col min="10500" max="10500" width="8.7109375" customWidth="1"/>
    <col min="10501" max="10501" width="9.85546875" customWidth="1"/>
    <col min="10502" max="10502" width="9.7109375" customWidth="1"/>
    <col min="10503" max="10503" width="9.85546875" customWidth="1"/>
    <col min="10504" max="10505" width="9.7109375" customWidth="1"/>
    <col min="10506" max="10508" width="9.85546875" customWidth="1"/>
    <col min="10509" max="10509" width="1.7109375" customWidth="1"/>
    <col min="10510" max="10510" width="9.85546875" customWidth="1"/>
    <col min="10511" max="10511" width="9.7109375" customWidth="1"/>
    <col min="10512" max="10512" width="9.85546875" customWidth="1"/>
    <col min="10513" max="10514" width="9.7109375" customWidth="1"/>
    <col min="10515" max="10516" width="9.85546875" customWidth="1"/>
    <col min="10755" max="10755" width="27.7109375" customWidth="1"/>
    <col min="10756" max="10756" width="8.7109375" customWidth="1"/>
    <col min="10757" max="10757" width="9.85546875" customWidth="1"/>
    <col min="10758" max="10758" width="9.7109375" customWidth="1"/>
    <col min="10759" max="10759" width="9.85546875" customWidth="1"/>
    <col min="10760" max="10761" width="9.7109375" customWidth="1"/>
    <col min="10762" max="10764" width="9.85546875" customWidth="1"/>
    <col min="10765" max="10765" width="1.7109375" customWidth="1"/>
    <col min="10766" max="10766" width="9.85546875" customWidth="1"/>
    <col min="10767" max="10767" width="9.7109375" customWidth="1"/>
    <col min="10768" max="10768" width="9.85546875" customWidth="1"/>
    <col min="10769" max="10770" width="9.7109375" customWidth="1"/>
    <col min="10771" max="10772" width="9.85546875" customWidth="1"/>
    <col min="11011" max="11011" width="27.7109375" customWidth="1"/>
    <col min="11012" max="11012" width="8.7109375" customWidth="1"/>
    <col min="11013" max="11013" width="9.85546875" customWidth="1"/>
    <col min="11014" max="11014" width="9.7109375" customWidth="1"/>
    <col min="11015" max="11015" width="9.85546875" customWidth="1"/>
    <col min="11016" max="11017" width="9.7109375" customWidth="1"/>
    <col min="11018" max="11020" width="9.85546875" customWidth="1"/>
    <col min="11021" max="11021" width="1.7109375" customWidth="1"/>
    <col min="11022" max="11022" width="9.85546875" customWidth="1"/>
    <col min="11023" max="11023" width="9.7109375" customWidth="1"/>
    <col min="11024" max="11024" width="9.85546875" customWidth="1"/>
    <col min="11025" max="11026" width="9.7109375" customWidth="1"/>
    <col min="11027" max="11028" width="9.85546875" customWidth="1"/>
    <col min="11267" max="11267" width="27.7109375" customWidth="1"/>
    <col min="11268" max="11268" width="8.7109375" customWidth="1"/>
    <col min="11269" max="11269" width="9.85546875" customWidth="1"/>
    <col min="11270" max="11270" width="9.7109375" customWidth="1"/>
    <col min="11271" max="11271" width="9.85546875" customWidth="1"/>
    <col min="11272" max="11273" width="9.7109375" customWidth="1"/>
    <col min="11274" max="11276" width="9.85546875" customWidth="1"/>
    <col min="11277" max="11277" width="1.7109375" customWidth="1"/>
    <col min="11278" max="11278" width="9.85546875" customWidth="1"/>
    <col min="11279" max="11279" width="9.7109375" customWidth="1"/>
    <col min="11280" max="11280" width="9.85546875" customWidth="1"/>
    <col min="11281" max="11282" width="9.7109375" customWidth="1"/>
    <col min="11283" max="11284" width="9.85546875" customWidth="1"/>
    <col min="11523" max="11523" width="27.7109375" customWidth="1"/>
    <col min="11524" max="11524" width="8.7109375" customWidth="1"/>
    <col min="11525" max="11525" width="9.85546875" customWidth="1"/>
    <col min="11526" max="11526" width="9.7109375" customWidth="1"/>
    <col min="11527" max="11527" width="9.85546875" customWidth="1"/>
    <col min="11528" max="11529" width="9.7109375" customWidth="1"/>
    <col min="11530" max="11532" width="9.85546875" customWidth="1"/>
    <col min="11533" max="11533" width="1.7109375" customWidth="1"/>
    <col min="11534" max="11534" width="9.85546875" customWidth="1"/>
    <col min="11535" max="11535" width="9.7109375" customWidth="1"/>
    <col min="11536" max="11536" width="9.85546875" customWidth="1"/>
    <col min="11537" max="11538" width="9.7109375" customWidth="1"/>
    <col min="11539" max="11540" width="9.85546875" customWidth="1"/>
    <col min="11779" max="11779" width="27.7109375" customWidth="1"/>
    <col min="11780" max="11780" width="8.7109375" customWidth="1"/>
    <col min="11781" max="11781" width="9.85546875" customWidth="1"/>
    <col min="11782" max="11782" width="9.7109375" customWidth="1"/>
    <col min="11783" max="11783" width="9.85546875" customWidth="1"/>
    <col min="11784" max="11785" width="9.7109375" customWidth="1"/>
    <col min="11786" max="11788" width="9.85546875" customWidth="1"/>
    <col min="11789" max="11789" width="1.7109375" customWidth="1"/>
    <col min="11790" max="11790" width="9.85546875" customWidth="1"/>
    <col min="11791" max="11791" width="9.7109375" customWidth="1"/>
    <col min="11792" max="11792" width="9.85546875" customWidth="1"/>
    <col min="11793" max="11794" width="9.7109375" customWidth="1"/>
    <col min="11795" max="11796" width="9.85546875" customWidth="1"/>
    <col min="12035" max="12035" width="27.7109375" customWidth="1"/>
    <col min="12036" max="12036" width="8.7109375" customWidth="1"/>
    <col min="12037" max="12037" width="9.85546875" customWidth="1"/>
    <col min="12038" max="12038" width="9.7109375" customWidth="1"/>
    <col min="12039" max="12039" width="9.85546875" customWidth="1"/>
    <col min="12040" max="12041" width="9.7109375" customWidth="1"/>
    <col min="12042" max="12044" width="9.85546875" customWidth="1"/>
    <col min="12045" max="12045" width="1.7109375" customWidth="1"/>
    <col min="12046" max="12046" width="9.85546875" customWidth="1"/>
    <col min="12047" max="12047" width="9.7109375" customWidth="1"/>
    <col min="12048" max="12048" width="9.85546875" customWidth="1"/>
    <col min="12049" max="12050" width="9.7109375" customWidth="1"/>
    <col min="12051" max="12052" width="9.85546875" customWidth="1"/>
    <col min="12291" max="12291" width="27.7109375" customWidth="1"/>
    <col min="12292" max="12292" width="8.7109375" customWidth="1"/>
    <col min="12293" max="12293" width="9.85546875" customWidth="1"/>
    <col min="12294" max="12294" width="9.7109375" customWidth="1"/>
    <col min="12295" max="12295" width="9.85546875" customWidth="1"/>
    <col min="12296" max="12297" width="9.7109375" customWidth="1"/>
    <col min="12298" max="12300" width="9.85546875" customWidth="1"/>
    <col min="12301" max="12301" width="1.7109375" customWidth="1"/>
    <col min="12302" max="12302" width="9.85546875" customWidth="1"/>
    <col min="12303" max="12303" width="9.7109375" customWidth="1"/>
    <col min="12304" max="12304" width="9.85546875" customWidth="1"/>
    <col min="12305" max="12306" width="9.7109375" customWidth="1"/>
    <col min="12307" max="12308" width="9.85546875" customWidth="1"/>
    <col min="12547" max="12547" width="27.7109375" customWidth="1"/>
    <col min="12548" max="12548" width="8.7109375" customWidth="1"/>
    <col min="12549" max="12549" width="9.85546875" customWidth="1"/>
    <col min="12550" max="12550" width="9.7109375" customWidth="1"/>
    <col min="12551" max="12551" width="9.85546875" customWidth="1"/>
    <col min="12552" max="12553" width="9.7109375" customWidth="1"/>
    <col min="12554" max="12556" width="9.85546875" customWidth="1"/>
    <col min="12557" max="12557" width="1.7109375" customWidth="1"/>
    <col min="12558" max="12558" width="9.85546875" customWidth="1"/>
    <col min="12559" max="12559" width="9.7109375" customWidth="1"/>
    <col min="12560" max="12560" width="9.85546875" customWidth="1"/>
    <col min="12561" max="12562" width="9.7109375" customWidth="1"/>
    <col min="12563" max="12564" width="9.85546875" customWidth="1"/>
    <col min="12803" max="12803" width="27.7109375" customWidth="1"/>
    <col min="12804" max="12804" width="8.7109375" customWidth="1"/>
    <col min="12805" max="12805" width="9.85546875" customWidth="1"/>
    <col min="12806" max="12806" width="9.7109375" customWidth="1"/>
    <col min="12807" max="12807" width="9.85546875" customWidth="1"/>
    <col min="12808" max="12809" width="9.7109375" customWidth="1"/>
    <col min="12810" max="12812" width="9.85546875" customWidth="1"/>
    <col min="12813" max="12813" width="1.7109375" customWidth="1"/>
    <col min="12814" max="12814" width="9.85546875" customWidth="1"/>
    <col min="12815" max="12815" width="9.7109375" customWidth="1"/>
    <col min="12816" max="12816" width="9.85546875" customWidth="1"/>
    <col min="12817" max="12818" width="9.7109375" customWidth="1"/>
    <col min="12819" max="12820" width="9.85546875" customWidth="1"/>
    <col min="13059" max="13059" width="27.7109375" customWidth="1"/>
    <col min="13060" max="13060" width="8.7109375" customWidth="1"/>
    <col min="13061" max="13061" width="9.85546875" customWidth="1"/>
    <col min="13062" max="13062" width="9.7109375" customWidth="1"/>
    <col min="13063" max="13063" width="9.85546875" customWidth="1"/>
    <col min="13064" max="13065" width="9.7109375" customWidth="1"/>
    <col min="13066" max="13068" width="9.85546875" customWidth="1"/>
    <col min="13069" max="13069" width="1.7109375" customWidth="1"/>
    <col min="13070" max="13070" width="9.85546875" customWidth="1"/>
    <col min="13071" max="13071" width="9.7109375" customWidth="1"/>
    <col min="13072" max="13072" width="9.85546875" customWidth="1"/>
    <col min="13073" max="13074" width="9.7109375" customWidth="1"/>
    <col min="13075" max="13076" width="9.85546875" customWidth="1"/>
    <col min="13315" max="13315" width="27.7109375" customWidth="1"/>
    <col min="13316" max="13316" width="8.7109375" customWidth="1"/>
    <col min="13317" max="13317" width="9.85546875" customWidth="1"/>
    <col min="13318" max="13318" width="9.7109375" customWidth="1"/>
    <col min="13319" max="13319" width="9.85546875" customWidth="1"/>
    <col min="13320" max="13321" width="9.7109375" customWidth="1"/>
    <col min="13322" max="13324" width="9.85546875" customWidth="1"/>
    <col min="13325" max="13325" width="1.7109375" customWidth="1"/>
    <col min="13326" max="13326" width="9.85546875" customWidth="1"/>
    <col min="13327" max="13327" width="9.7109375" customWidth="1"/>
    <col min="13328" max="13328" width="9.85546875" customWidth="1"/>
    <col min="13329" max="13330" width="9.7109375" customWidth="1"/>
    <col min="13331" max="13332" width="9.85546875" customWidth="1"/>
    <col min="13571" max="13571" width="27.7109375" customWidth="1"/>
    <col min="13572" max="13572" width="8.7109375" customWidth="1"/>
    <col min="13573" max="13573" width="9.85546875" customWidth="1"/>
    <col min="13574" max="13574" width="9.7109375" customWidth="1"/>
    <col min="13575" max="13575" width="9.85546875" customWidth="1"/>
    <col min="13576" max="13577" width="9.7109375" customWidth="1"/>
    <col min="13578" max="13580" width="9.85546875" customWidth="1"/>
    <col min="13581" max="13581" width="1.7109375" customWidth="1"/>
    <col min="13582" max="13582" width="9.85546875" customWidth="1"/>
    <col min="13583" max="13583" width="9.7109375" customWidth="1"/>
    <col min="13584" max="13584" width="9.85546875" customWidth="1"/>
    <col min="13585" max="13586" width="9.7109375" customWidth="1"/>
    <col min="13587" max="13588" width="9.85546875" customWidth="1"/>
    <col min="13827" max="13827" width="27.7109375" customWidth="1"/>
    <col min="13828" max="13828" width="8.7109375" customWidth="1"/>
    <col min="13829" max="13829" width="9.85546875" customWidth="1"/>
    <col min="13830" max="13830" width="9.7109375" customWidth="1"/>
    <col min="13831" max="13831" width="9.85546875" customWidth="1"/>
    <col min="13832" max="13833" width="9.7109375" customWidth="1"/>
    <col min="13834" max="13836" width="9.85546875" customWidth="1"/>
    <col min="13837" max="13837" width="1.7109375" customWidth="1"/>
    <col min="13838" max="13838" width="9.85546875" customWidth="1"/>
    <col min="13839" max="13839" width="9.7109375" customWidth="1"/>
    <col min="13840" max="13840" width="9.85546875" customWidth="1"/>
    <col min="13841" max="13842" width="9.7109375" customWidth="1"/>
    <col min="13843" max="13844" width="9.85546875" customWidth="1"/>
    <col min="14083" max="14083" width="27.7109375" customWidth="1"/>
    <col min="14084" max="14084" width="8.7109375" customWidth="1"/>
    <col min="14085" max="14085" width="9.85546875" customWidth="1"/>
    <col min="14086" max="14086" width="9.7109375" customWidth="1"/>
    <col min="14087" max="14087" width="9.85546875" customWidth="1"/>
    <col min="14088" max="14089" width="9.7109375" customWidth="1"/>
    <col min="14090" max="14092" width="9.85546875" customWidth="1"/>
    <col min="14093" max="14093" width="1.7109375" customWidth="1"/>
    <col min="14094" max="14094" width="9.85546875" customWidth="1"/>
    <col min="14095" max="14095" width="9.7109375" customWidth="1"/>
    <col min="14096" max="14096" width="9.85546875" customWidth="1"/>
    <col min="14097" max="14098" width="9.7109375" customWidth="1"/>
    <col min="14099" max="14100" width="9.85546875" customWidth="1"/>
    <col min="14339" max="14339" width="27.7109375" customWidth="1"/>
    <col min="14340" max="14340" width="8.7109375" customWidth="1"/>
    <col min="14341" max="14341" width="9.85546875" customWidth="1"/>
    <col min="14342" max="14342" width="9.7109375" customWidth="1"/>
    <col min="14343" max="14343" width="9.85546875" customWidth="1"/>
    <col min="14344" max="14345" width="9.7109375" customWidth="1"/>
    <col min="14346" max="14348" width="9.85546875" customWidth="1"/>
    <col min="14349" max="14349" width="1.7109375" customWidth="1"/>
    <col min="14350" max="14350" width="9.85546875" customWidth="1"/>
    <col min="14351" max="14351" width="9.7109375" customWidth="1"/>
    <col min="14352" max="14352" width="9.85546875" customWidth="1"/>
    <col min="14353" max="14354" width="9.7109375" customWidth="1"/>
    <col min="14355" max="14356" width="9.85546875" customWidth="1"/>
    <col min="14595" max="14595" width="27.7109375" customWidth="1"/>
    <col min="14596" max="14596" width="8.7109375" customWidth="1"/>
    <col min="14597" max="14597" width="9.85546875" customWidth="1"/>
    <col min="14598" max="14598" width="9.7109375" customWidth="1"/>
    <col min="14599" max="14599" width="9.85546875" customWidth="1"/>
    <col min="14600" max="14601" width="9.7109375" customWidth="1"/>
    <col min="14602" max="14604" width="9.85546875" customWidth="1"/>
    <col min="14605" max="14605" width="1.7109375" customWidth="1"/>
    <col min="14606" max="14606" width="9.85546875" customWidth="1"/>
    <col min="14607" max="14607" width="9.7109375" customWidth="1"/>
    <col min="14608" max="14608" width="9.85546875" customWidth="1"/>
    <col min="14609" max="14610" width="9.7109375" customWidth="1"/>
    <col min="14611" max="14612" width="9.85546875" customWidth="1"/>
    <col min="14851" max="14851" width="27.7109375" customWidth="1"/>
    <col min="14852" max="14852" width="8.7109375" customWidth="1"/>
    <col min="14853" max="14853" width="9.85546875" customWidth="1"/>
    <col min="14854" max="14854" width="9.7109375" customWidth="1"/>
    <col min="14855" max="14855" width="9.85546875" customWidth="1"/>
    <col min="14856" max="14857" width="9.7109375" customWidth="1"/>
    <col min="14858" max="14860" width="9.85546875" customWidth="1"/>
    <col min="14861" max="14861" width="1.7109375" customWidth="1"/>
    <col min="14862" max="14862" width="9.85546875" customWidth="1"/>
    <col min="14863" max="14863" width="9.7109375" customWidth="1"/>
    <col min="14864" max="14864" width="9.85546875" customWidth="1"/>
    <col min="14865" max="14866" width="9.7109375" customWidth="1"/>
    <col min="14867" max="14868" width="9.85546875" customWidth="1"/>
    <col min="15107" max="15107" width="27.7109375" customWidth="1"/>
    <col min="15108" max="15108" width="8.7109375" customWidth="1"/>
    <col min="15109" max="15109" width="9.85546875" customWidth="1"/>
    <col min="15110" max="15110" width="9.7109375" customWidth="1"/>
    <col min="15111" max="15111" width="9.85546875" customWidth="1"/>
    <col min="15112" max="15113" width="9.7109375" customWidth="1"/>
    <col min="15114" max="15116" width="9.85546875" customWidth="1"/>
    <col min="15117" max="15117" width="1.7109375" customWidth="1"/>
    <col min="15118" max="15118" width="9.85546875" customWidth="1"/>
    <col min="15119" max="15119" width="9.7109375" customWidth="1"/>
    <col min="15120" max="15120" width="9.85546875" customWidth="1"/>
    <col min="15121" max="15122" width="9.7109375" customWidth="1"/>
    <col min="15123" max="15124" width="9.85546875" customWidth="1"/>
    <col min="15363" max="15363" width="27.7109375" customWidth="1"/>
    <col min="15364" max="15364" width="8.7109375" customWidth="1"/>
    <col min="15365" max="15365" width="9.85546875" customWidth="1"/>
    <col min="15366" max="15366" width="9.7109375" customWidth="1"/>
    <col min="15367" max="15367" width="9.85546875" customWidth="1"/>
    <col min="15368" max="15369" width="9.7109375" customWidth="1"/>
    <col min="15370" max="15372" width="9.85546875" customWidth="1"/>
    <col min="15373" max="15373" width="1.7109375" customWidth="1"/>
    <col min="15374" max="15374" width="9.85546875" customWidth="1"/>
    <col min="15375" max="15375" width="9.7109375" customWidth="1"/>
    <col min="15376" max="15376" width="9.85546875" customWidth="1"/>
    <col min="15377" max="15378" width="9.7109375" customWidth="1"/>
    <col min="15379" max="15380" width="9.85546875" customWidth="1"/>
    <col min="15619" max="15619" width="27.7109375" customWidth="1"/>
    <col min="15620" max="15620" width="8.7109375" customWidth="1"/>
    <col min="15621" max="15621" width="9.85546875" customWidth="1"/>
    <col min="15622" max="15622" width="9.7109375" customWidth="1"/>
    <col min="15623" max="15623" width="9.85546875" customWidth="1"/>
    <col min="15624" max="15625" width="9.7109375" customWidth="1"/>
    <col min="15626" max="15628" width="9.85546875" customWidth="1"/>
    <col min="15629" max="15629" width="1.7109375" customWidth="1"/>
    <col min="15630" max="15630" width="9.85546875" customWidth="1"/>
    <col min="15631" max="15631" width="9.7109375" customWidth="1"/>
    <col min="15632" max="15632" width="9.85546875" customWidth="1"/>
    <col min="15633" max="15634" width="9.7109375" customWidth="1"/>
    <col min="15635" max="15636" width="9.85546875" customWidth="1"/>
    <col min="15875" max="15875" width="27.7109375" customWidth="1"/>
    <col min="15876" max="15876" width="8.7109375" customWidth="1"/>
    <col min="15877" max="15877" width="9.85546875" customWidth="1"/>
    <col min="15878" max="15878" width="9.7109375" customWidth="1"/>
    <col min="15879" max="15879" width="9.85546875" customWidth="1"/>
    <col min="15880" max="15881" width="9.7109375" customWidth="1"/>
    <col min="15882" max="15884" width="9.85546875" customWidth="1"/>
    <col min="15885" max="15885" width="1.7109375" customWidth="1"/>
    <col min="15886" max="15886" width="9.85546875" customWidth="1"/>
    <col min="15887" max="15887" width="9.7109375" customWidth="1"/>
    <col min="15888" max="15888" width="9.85546875" customWidth="1"/>
    <col min="15889" max="15890" width="9.7109375" customWidth="1"/>
    <col min="15891" max="15892" width="9.85546875" customWidth="1"/>
    <col min="16131" max="16131" width="27.7109375" customWidth="1"/>
    <col min="16132" max="16132" width="8.7109375" customWidth="1"/>
    <col min="16133" max="16133" width="9.85546875" customWidth="1"/>
    <col min="16134" max="16134" width="9.7109375" customWidth="1"/>
    <col min="16135" max="16135" width="9.85546875" customWidth="1"/>
    <col min="16136" max="16137" width="9.7109375" customWidth="1"/>
    <col min="16138" max="16140" width="9.85546875" customWidth="1"/>
    <col min="16141" max="16141" width="1.7109375" customWidth="1"/>
    <col min="16142" max="16142" width="9.85546875" customWidth="1"/>
    <col min="16143" max="16143" width="9.7109375" customWidth="1"/>
    <col min="16144" max="16144" width="9.85546875" customWidth="1"/>
    <col min="16145" max="16146" width="9.7109375" customWidth="1"/>
    <col min="16147" max="16148" width="9.85546875" customWidth="1"/>
  </cols>
  <sheetData>
    <row r="1" spans="1:24" ht="12.75" customHeight="1" x14ac:dyDescent="0.2">
      <c r="A1" s="626" t="s">
        <v>660</v>
      </c>
      <c r="B1" s="626"/>
      <c r="C1" s="626"/>
      <c r="D1" s="626"/>
      <c r="E1" s="626"/>
      <c r="F1" s="626"/>
      <c r="G1" s="626"/>
      <c r="H1" s="626"/>
      <c r="I1" s="626"/>
      <c r="J1" s="626"/>
      <c r="K1" s="626"/>
      <c r="L1" s="626"/>
      <c r="M1" s="626"/>
      <c r="N1" s="626"/>
      <c r="O1" s="626"/>
      <c r="P1" s="626"/>
      <c r="Q1" s="626"/>
      <c r="R1" s="626"/>
      <c r="S1" s="626"/>
      <c r="T1" s="626"/>
      <c r="U1" s="626"/>
    </row>
    <row r="2" spans="1:24" ht="13.5" customHeight="1" x14ac:dyDescent="0.2">
      <c r="A2" s="235" t="s">
        <v>615</v>
      </c>
      <c r="B2" s="235"/>
      <c r="C2" s="579"/>
      <c r="D2" s="579"/>
      <c r="E2" s="91"/>
      <c r="F2" s="92"/>
      <c r="G2" s="627"/>
      <c r="H2" s="627"/>
      <c r="I2" s="627"/>
      <c r="J2" s="627"/>
      <c r="K2" s="627"/>
      <c r="L2" s="627"/>
      <c r="M2" s="627"/>
      <c r="N2" s="627"/>
      <c r="O2" s="627"/>
      <c r="P2" s="627"/>
      <c r="Q2" s="627"/>
      <c r="R2" s="286"/>
      <c r="S2" s="286"/>
      <c r="T2" s="339"/>
      <c r="U2" s="93"/>
    </row>
    <row r="3" spans="1:24" ht="12.75" customHeight="1" x14ac:dyDescent="0.2">
      <c r="A3" s="286" t="s">
        <v>49</v>
      </c>
      <c r="B3" s="286"/>
      <c r="C3" s="286"/>
      <c r="D3" s="91"/>
      <c r="E3" s="94"/>
      <c r="F3" s="93"/>
      <c r="G3" s="93"/>
      <c r="H3" s="93"/>
      <c r="I3" s="93"/>
      <c r="J3" s="93"/>
      <c r="K3" s="93"/>
      <c r="L3" s="93"/>
      <c r="M3" s="93"/>
      <c r="N3" s="93"/>
      <c r="O3" s="93"/>
      <c r="P3" s="93"/>
      <c r="Q3" s="93"/>
      <c r="R3" s="93"/>
      <c r="S3" s="93"/>
      <c r="T3" s="93"/>
      <c r="U3" s="93"/>
    </row>
    <row r="4" spans="1:24" ht="11.25" customHeight="1" x14ac:dyDescent="0.2">
      <c r="A4" s="313"/>
      <c r="B4" s="313"/>
      <c r="C4" s="314">
        <v>0</v>
      </c>
      <c r="D4" s="314">
        <f t="shared" ref="D4:S4" si="0">C4+1</f>
        <v>1</v>
      </c>
      <c r="E4" s="314">
        <f t="shared" si="0"/>
        <v>2</v>
      </c>
      <c r="F4" s="314">
        <f t="shared" si="0"/>
        <v>3</v>
      </c>
      <c r="G4" s="314">
        <f t="shared" si="0"/>
        <v>4</v>
      </c>
      <c r="H4" s="314">
        <f t="shared" si="0"/>
        <v>5</v>
      </c>
      <c r="I4" s="314">
        <f t="shared" si="0"/>
        <v>6</v>
      </c>
      <c r="J4" s="314"/>
      <c r="K4" s="314">
        <f>I4+1</f>
        <v>7</v>
      </c>
      <c r="L4" s="314">
        <f t="shared" si="0"/>
        <v>8</v>
      </c>
      <c r="M4" s="314">
        <f t="shared" si="0"/>
        <v>9</v>
      </c>
      <c r="N4" s="314">
        <f t="shared" si="0"/>
        <v>10</v>
      </c>
      <c r="O4" s="314">
        <f t="shared" si="0"/>
        <v>11</v>
      </c>
      <c r="P4" s="314">
        <f t="shared" si="0"/>
        <v>12</v>
      </c>
      <c r="Q4" s="314">
        <f t="shared" si="0"/>
        <v>13</v>
      </c>
      <c r="R4" s="314">
        <f t="shared" si="0"/>
        <v>14</v>
      </c>
      <c r="S4" s="314">
        <f t="shared" si="0"/>
        <v>15</v>
      </c>
      <c r="T4" s="314"/>
      <c r="U4" s="314">
        <f>S4+1</f>
        <v>16</v>
      </c>
      <c r="V4" s="315"/>
      <c r="W4" s="315"/>
    </row>
    <row r="5" spans="1:24" ht="19.5" customHeight="1" x14ac:dyDescent="0.2">
      <c r="A5" s="622" t="s">
        <v>564</v>
      </c>
      <c r="B5" s="622" t="s">
        <v>565</v>
      </c>
      <c r="C5" s="613" t="s">
        <v>537</v>
      </c>
      <c r="D5" s="613"/>
      <c r="E5" s="613"/>
      <c r="F5" s="613"/>
      <c r="G5" s="613"/>
      <c r="H5" s="613"/>
      <c r="I5" s="613"/>
      <c r="J5" s="613"/>
      <c r="K5" s="613"/>
      <c r="L5" s="613"/>
      <c r="M5" s="613"/>
      <c r="N5" s="613"/>
      <c r="O5" s="613"/>
      <c r="P5" s="613"/>
      <c r="Q5" s="613"/>
      <c r="R5" s="613"/>
      <c r="S5" s="613"/>
      <c r="T5" s="613"/>
      <c r="U5" s="613"/>
    </row>
    <row r="6" spans="1:24" ht="12.75" customHeight="1" x14ac:dyDescent="0.2">
      <c r="A6" s="623"/>
      <c r="B6" s="623"/>
      <c r="C6" s="628" t="s">
        <v>446</v>
      </c>
      <c r="D6" s="628"/>
      <c r="E6" s="628"/>
      <c r="F6" s="628"/>
      <c r="G6" s="628"/>
      <c r="H6" s="628"/>
      <c r="I6" s="241"/>
      <c r="J6" s="241"/>
      <c r="K6" s="241"/>
      <c r="L6" s="242"/>
      <c r="M6" s="628" t="s">
        <v>539</v>
      </c>
      <c r="N6" s="628"/>
      <c r="O6" s="628"/>
      <c r="P6" s="628"/>
      <c r="Q6" s="628"/>
      <c r="R6" s="628"/>
      <c r="S6" s="241"/>
      <c r="T6" s="241"/>
    </row>
    <row r="7" spans="1:24" ht="12.75" x14ac:dyDescent="0.2">
      <c r="A7" s="624"/>
      <c r="B7" s="624"/>
      <c r="C7" s="243" t="s">
        <v>447</v>
      </c>
      <c r="D7" s="243" t="s">
        <v>448</v>
      </c>
      <c r="E7" s="243" t="s">
        <v>449</v>
      </c>
      <c r="F7" s="243" t="s">
        <v>450</v>
      </c>
      <c r="G7" s="243" t="s">
        <v>451</v>
      </c>
      <c r="H7" s="243" t="s">
        <v>452</v>
      </c>
      <c r="I7" s="244" t="s">
        <v>465</v>
      </c>
      <c r="J7" s="244" t="s">
        <v>540</v>
      </c>
      <c r="K7" s="244" t="s">
        <v>614</v>
      </c>
      <c r="L7" s="243"/>
      <c r="M7" s="243" t="s">
        <v>447</v>
      </c>
      <c r="N7" s="243" t="s">
        <v>448</v>
      </c>
      <c r="O7" s="243" t="s">
        <v>449</v>
      </c>
      <c r="P7" s="243" t="s">
        <v>450</v>
      </c>
      <c r="Q7" s="243" t="s">
        <v>451</v>
      </c>
      <c r="R7" s="243" t="s">
        <v>452</v>
      </c>
      <c r="S7" s="244" t="s">
        <v>465</v>
      </c>
      <c r="T7" s="244" t="s">
        <v>540</v>
      </c>
      <c r="U7" s="244" t="s">
        <v>614</v>
      </c>
    </row>
    <row r="8" spans="1:24" ht="11.25" customHeight="1" x14ac:dyDescent="0.2">
      <c r="A8" s="96"/>
      <c r="B8" s="96"/>
      <c r="C8" s="97"/>
      <c r="D8" s="97"/>
      <c r="E8" s="97"/>
      <c r="F8" s="32"/>
      <c r="G8" s="32"/>
      <c r="H8" s="32"/>
      <c r="I8" s="32"/>
      <c r="J8" s="32"/>
      <c r="K8" s="32"/>
      <c r="L8" s="32"/>
      <c r="M8" s="32"/>
      <c r="N8" s="32"/>
      <c r="O8" s="32"/>
      <c r="P8" s="32"/>
      <c r="Q8" s="32"/>
      <c r="R8" s="32"/>
      <c r="S8" s="32"/>
      <c r="T8" s="32"/>
    </row>
    <row r="9" spans="1:24" s="100" customFormat="1" ht="11.25" customHeight="1" x14ac:dyDescent="0.2">
      <c r="A9" s="72" t="s">
        <v>566</v>
      </c>
      <c r="B9" s="72" t="s">
        <v>129</v>
      </c>
      <c r="C9" s="75">
        <v>57.4</v>
      </c>
      <c r="D9" s="75">
        <v>60.6</v>
      </c>
      <c r="E9" s="75">
        <v>66.5</v>
      </c>
      <c r="F9" s="98">
        <v>72.900000000000006</v>
      </c>
      <c r="G9" s="99">
        <v>79.5</v>
      </c>
      <c r="H9" s="99">
        <v>84.7</v>
      </c>
      <c r="I9" s="99">
        <v>88</v>
      </c>
      <c r="J9" s="99">
        <v>87.9</v>
      </c>
      <c r="K9" s="99">
        <v>62.7</v>
      </c>
      <c r="L9" s="98"/>
      <c r="M9" s="75">
        <v>40.4</v>
      </c>
      <c r="N9" s="75">
        <v>41.9</v>
      </c>
      <c r="O9" s="75">
        <v>44.9</v>
      </c>
      <c r="P9" s="98">
        <v>48.1</v>
      </c>
      <c r="Q9" s="99">
        <v>52.9</v>
      </c>
      <c r="R9" s="99">
        <v>56.8</v>
      </c>
      <c r="S9" s="99">
        <v>58.5</v>
      </c>
      <c r="T9" s="99">
        <v>59.3</v>
      </c>
      <c r="U9" s="99">
        <v>54</v>
      </c>
      <c r="W9" s="247"/>
      <c r="X9" s="247"/>
    </row>
    <row r="10" spans="1:24" ht="11.25" customHeight="1" x14ac:dyDescent="0.2">
      <c r="A10" s="76" t="s">
        <v>466</v>
      </c>
      <c r="B10" s="144" t="s">
        <v>132</v>
      </c>
      <c r="C10" s="246">
        <v>56.6</v>
      </c>
      <c r="D10" s="246">
        <v>60.3</v>
      </c>
      <c r="E10" s="246">
        <v>66.2</v>
      </c>
      <c r="F10" s="101">
        <v>75.599999999999994</v>
      </c>
      <c r="G10" s="154">
        <v>84.2</v>
      </c>
      <c r="H10" s="154">
        <v>88.7</v>
      </c>
      <c r="I10" s="154">
        <v>90.7</v>
      </c>
      <c r="J10" s="154">
        <v>91.4</v>
      </c>
      <c r="K10" s="154">
        <v>64.5</v>
      </c>
      <c r="L10" s="101"/>
      <c r="M10" s="246">
        <v>40.4</v>
      </c>
      <c r="N10" s="246">
        <v>42.3</v>
      </c>
      <c r="O10" s="246">
        <v>44.5</v>
      </c>
      <c r="P10" s="101">
        <v>48.7</v>
      </c>
      <c r="Q10" s="154">
        <v>55.8</v>
      </c>
      <c r="R10" s="154">
        <v>60</v>
      </c>
      <c r="S10" s="154">
        <v>62.5</v>
      </c>
      <c r="T10" s="154">
        <v>63.1</v>
      </c>
      <c r="U10" s="154">
        <v>57.1</v>
      </c>
      <c r="W10" s="247"/>
      <c r="X10" s="247"/>
    </row>
    <row r="11" spans="1:24" ht="11.25" customHeight="1" x14ac:dyDescent="0.2">
      <c r="A11" s="76" t="s">
        <v>130</v>
      </c>
      <c r="B11" s="144" t="s">
        <v>131</v>
      </c>
      <c r="C11" s="246">
        <v>57.9</v>
      </c>
      <c r="D11" s="246">
        <v>60</v>
      </c>
      <c r="E11" s="246">
        <v>69.2</v>
      </c>
      <c r="F11" s="101">
        <v>73.900000000000006</v>
      </c>
      <c r="G11" s="154">
        <v>80.5</v>
      </c>
      <c r="H11" s="154">
        <v>92.4</v>
      </c>
      <c r="I11" s="154">
        <v>92.7</v>
      </c>
      <c r="J11" s="154">
        <v>90.2</v>
      </c>
      <c r="K11" s="154">
        <v>65.900000000000006</v>
      </c>
      <c r="L11" s="101"/>
      <c r="M11" s="246">
        <v>44.7</v>
      </c>
      <c r="N11" s="246">
        <v>46</v>
      </c>
      <c r="O11" s="246">
        <v>47.7</v>
      </c>
      <c r="P11" s="101">
        <v>51.6</v>
      </c>
      <c r="Q11" s="154">
        <v>54.7</v>
      </c>
      <c r="R11" s="154">
        <v>65.7</v>
      </c>
      <c r="S11" s="154">
        <v>62.2</v>
      </c>
      <c r="T11" s="154">
        <v>64.8</v>
      </c>
      <c r="U11" s="154">
        <v>56.4</v>
      </c>
      <c r="W11" s="247"/>
      <c r="X11" s="247"/>
    </row>
    <row r="12" spans="1:24" ht="11.25" customHeight="1" x14ac:dyDescent="0.2">
      <c r="A12" s="77" t="s">
        <v>133</v>
      </c>
      <c r="B12" s="144" t="s">
        <v>134</v>
      </c>
      <c r="C12" s="246">
        <v>69.7</v>
      </c>
      <c r="D12" s="246">
        <v>71.7</v>
      </c>
      <c r="E12" s="246">
        <v>75.2</v>
      </c>
      <c r="F12" s="101">
        <v>81.2</v>
      </c>
      <c r="G12" s="154">
        <v>84.5</v>
      </c>
      <c r="H12" s="154">
        <v>88.1</v>
      </c>
      <c r="I12" s="154">
        <v>89.1</v>
      </c>
      <c r="J12" s="154">
        <v>90.3</v>
      </c>
      <c r="K12" s="154">
        <v>66.5</v>
      </c>
      <c r="L12" s="101"/>
      <c r="M12" s="246">
        <v>45</v>
      </c>
      <c r="N12" s="246">
        <v>45.5</v>
      </c>
      <c r="O12" s="246">
        <v>47</v>
      </c>
      <c r="P12" s="101">
        <v>52.3</v>
      </c>
      <c r="Q12" s="154">
        <v>54.2</v>
      </c>
      <c r="R12" s="154">
        <v>60.3</v>
      </c>
      <c r="S12" s="154">
        <v>60.6</v>
      </c>
      <c r="T12" s="154">
        <v>61.7</v>
      </c>
      <c r="U12" s="154">
        <v>57.9</v>
      </c>
      <c r="W12" s="247"/>
      <c r="X12" s="247"/>
    </row>
    <row r="13" spans="1:24" ht="11.25" customHeight="1" x14ac:dyDescent="0.2">
      <c r="A13" s="77" t="s">
        <v>135</v>
      </c>
      <c r="B13" s="144" t="s">
        <v>136</v>
      </c>
      <c r="C13" s="246">
        <v>57.5</v>
      </c>
      <c r="D13" s="246">
        <v>61.6</v>
      </c>
      <c r="E13" s="246">
        <v>66.7</v>
      </c>
      <c r="F13" s="101">
        <v>72.900000000000006</v>
      </c>
      <c r="G13" s="154">
        <v>74.599999999999994</v>
      </c>
      <c r="H13" s="154">
        <v>77.8</v>
      </c>
      <c r="I13" s="154">
        <v>79.099999999999994</v>
      </c>
      <c r="J13" s="154">
        <v>80.5</v>
      </c>
      <c r="K13" s="154">
        <v>61.3</v>
      </c>
      <c r="L13" s="101"/>
      <c r="M13" s="246">
        <v>37.5</v>
      </c>
      <c r="N13" s="246">
        <v>38.6</v>
      </c>
      <c r="O13" s="246">
        <v>39.200000000000003</v>
      </c>
      <c r="P13" s="101">
        <v>48.5</v>
      </c>
      <c r="Q13" s="154">
        <v>49.6</v>
      </c>
      <c r="R13" s="154">
        <v>56.4</v>
      </c>
      <c r="S13" s="154">
        <v>48.8</v>
      </c>
      <c r="T13" s="154">
        <v>59</v>
      </c>
      <c r="U13" s="154">
        <v>53.6</v>
      </c>
      <c r="W13" s="247"/>
      <c r="X13" s="247"/>
    </row>
    <row r="14" spans="1:24" ht="11.25" customHeight="1" x14ac:dyDescent="0.2">
      <c r="A14" s="77" t="s">
        <v>137</v>
      </c>
      <c r="B14" s="144" t="s">
        <v>138</v>
      </c>
      <c r="C14" s="246">
        <v>48.9</v>
      </c>
      <c r="D14" s="246">
        <v>53.9</v>
      </c>
      <c r="E14" s="246">
        <v>61.7</v>
      </c>
      <c r="F14" s="101">
        <v>65.2</v>
      </c>
      <c r="G14" s="154">
        <v>74.5</v>
      </c>
      <c r="H14" s="154">
        <v>75.5</v>
      </c>
      <c r="I14" s="154">
        <v>82.5</v>
      </c>
      <c r="J14" s="154">
        <v>83.6</v>
      </c>
      <c r="K14" s="154">
        <v>56.9</v>
      </c>
      <c r="L14" s="101"/>
      <c r="M14" s="246">
        <v>30.1</v>
      </c>
      <c r="N14" s="246">
        <v>31.9</v>
      </c>
      <c r="O14" s="246">
        <v>35.799999999999997</v>
      </c>
      <c r="P14" s="101">
        <v>36.9</v>
      </c>
      <c r="Q14" s="154">
        <v>44.2</v>
      </c>
      <c r="R14" s="154">
        <v>40.9</v>
      </c>
      <c r="S14" s="154">
        <v>47.6</v>
      </c>
      <c r="T14" s="154">
        <v>50.3</v>
      </c>
      <c r="U14" s="154">
        <v>46.5</v>
      </c>
      <c r="W14" s="247"/>
      <c r="X14" s="247"/>
    </row>
    <row r="15" spans="1:24" ht="11.25" customHeight="1" x14ac:dyDescent="0.2">
      <c r="A15" s="77" t="s">
        <v>139</v>
      </c>
      <c r="B15" s="144" t="s">
        <v>140</v>
      </c>
      <c r="C15" s="246">
        <v>55.8</v>
      </c>
      <c r="D15" s="246">
        <v>61.3</v>
      </c>
      <c r="E15" s="246">
        <v>67.099999999999994</v>
      </c>
      <c r="F15" s="101">
        <v>72.5</v>
      </c>
      <c r="G15" s="154">
        <v>79.599999999999994</v>
      </c>
      <c r="H15" s="154">
        <v>84.6</v>
      </c>
      <c r="I15" s="154">
        <v>89.9</v>
      </c>
      <c r="J15" s="154">
        <v>90.3</v>
      </c>
      <c r="K15" s="154">
        <v>63.1</v>
      </c>
      <c r="L15" s="101"/>
      <c r="M15" s="246">
        <v>33.5</v>
      </c>
      <c r="N15" s="246">
        <v>38</v>
      </c>
      <c r="O15" s="246">
        <v>39.200000000000003</v>
      </c>
      <c r="P15" s="101">
        <v>41.9</v>
      </c>
      <c r="Q15" s="154">
        <v>49.5</v>
      </c>
      <c r="R15" s="154">
        <v>52.6</v>
      </c>
      <c r="S15" s="154">
        <v>55.9</v>
      </c>
      <c r="T15" s="154">
        <v>57.3</v>
      </c>
      <c r="U15" s="154">
        <v>56.3</v>
      </c>
      <c r="W15" s="247"/>
      <c r="X15" s="247"/>
    </row>
    <row r="16" spans="1:24" ht="11.25" customHeight="1" x14ac:dyDescent="0.2">
      <c r="A16" s="77" t="s">
        <v>141</v>
      </c>
      <c r="B16" s="144" t="s">
        <v>142</v>
      </c>
      <c r="C16" s="246">
        <v>62.2</v>
      </c>
      <c r="D16" s="246">
        <v>62.7</v>
      </c>
      <c r="E16" s="246">
        <v>67</v>
      </c>
      <c r="F16" s="101">
        <v>73.3</v>
      </c>
      <c r="G16" s="154">
        <v>79</v>
      </c>
      <c r="H16" s="154">
        <v>84.2</v>
      </c>
      <c r="I16" s="154">
        <v>89.4</v>
      </c>
      <c r="J16" s="154">
        <v>90.1</v>
      </c>
      <c r="K16" s="154">
        <v>67.5</v>
      </c>
      <c r="L16" s="101"/>
      <c r="M16" s="246">
        <v>47.9</v>
      </c>
      <c r="N16" s="246">
        <v>47.3</v>
      </c>
      <c r="O16" s="246">
        <v>50.4</v>
      </c>
      <c r="P16" s="101">
        <v>53.6</v>
      </c>
      <c r="Q16" s="154">
        <v>53.1</v>
      </c>
      <c r="R16" s="154">
        <v>58.5</v>
      </c>
      <c r="S16" s="154">
        <v>61.9</v>
      </c>
      <c r="T16" s="154">
        <v>64.8</v>
      </c>
      <c r="U16" s="154">
        <v>55.8</v>
      </c>
      <c r="W16" s="247"/>
      <c r="X16" s="247"/>
    </row>
    <row r="17" spans="1:24" ht="11.25" customHeight="1" x14ac:dyDescent="0.2">
      <c r="A17" s="77" t="s">
        <v>143</v>
      </c>
      <c r="B17" s="144" t="s">
        <v>144</v>
      </c>
      <c r="C17" s="246">
        <v>62</v>
      </c>
      <c r="D17" s="246">
        <v>61.6</v>
      </c>
      <c r="E17" s="246">
        <v>70.400000000000006</v>
      </c>
      <c r="F17" s="101">
        <v>73.3</v>
      </c>
      <c r="G17" s="154">
        <v>77.400000000000006</v>
      </c>
      <c r="H17" s="154">
        <v>83.7</v>
      </c>
      <c r="I17" s="154">
        <v>86</v>
      </c>
      <c r="J17" s="154">
        <v>84.1</v>
      </c>
      <c r="K17" s="154">
        <v>60.5</v>
      </c>
      <c r="L17" s="101"/>
      <c r="M17" s="246">
        <v>48.9</v>
      </c>
      <c r="N17" s="246">
        <v>46.3</v>
      </c>
      <c r="O17" s="246">
        <v>50.9</v>
      </c>
      <c r="P17" s="101">
        <v>51.9</v>
      </c>
      <c r="Q17" s="154">
        <v>54</v>
      </c>
      <c r="R17" s="154">
        <v>57.7</v>
      </c>
      <c r="S17" s="154">
        <v>58.2</v>
      </c>
      <c r="T17" s="154">
        <v>55.2</v>
      </c>
      <c r="U17" s="154">
        <v>52.1</v>
      </c>
      <c r="W17" s="247"/>
      <c r="X17" s="247"/>
    </row>
    <row r="18" spans="1:24" ht="11.25" customHeight="1" x14ac:dyDescent="0.2">
      <c r="A18" s="77" t="s">
        <v>145</v>
      </c>
      <c r="B18" s="144" t="s">
        <v>146</v>
      </c>
      <c r="C18" s="246">
        <v>50.3</v>
      </c>
      <c r="D18" s="246">
        <v>52.9</v>
      </c>
      <c r="E18" s="246">
        <v>60</v>
      </c>
      <c r="F18" s="101">
        <v>68.8</v>
      </c>
      <c r="G18" s="154">
        <v>76.099999999999994</v>
      </c>
      <c r="H18" s="154">
        <v>80.7</v>
      </c>
      <c r="I18" s="154">
        <v>83.9</v>
      </c>
      <c r="J18" s="154">
        <v>83.3</v>
      </c>
      <c r="K18" s="154">
        <v>58.3</v>
      </c>
      <c r="L18" s="101"/>
      <c r="M18" s="246">
        <v>40.1</v>
      </c>
      <c r="N18" s="246">
        <v>38.5</v>
      </c>
      <c r="O18" s="246">
        <v>45</v>
      </c>
      <c r="P18" s="101">
        <v>48.5</v>
      </c>
      <c r="Q18" s="154">
        <v>53.2</v>
      </c>
      <c r="R18" s="154">
        <v>55</v>
      </c>
      <c r="S18" s="154">
        <v>55</v>
      </c>
      <c r="T18" s="154">
        <v>55.1</v>
      </c>
      <c r="U18" s="154">
        <v>49.4</v>
      </c>
      <c r="W18" s="247"/>
      <c r="X18" s="247"/>
    </row>
    <row r="19" spans="1:24" ht="11.25" customHeight="1" x14ac:dyDescent="0.2">
      <c r="A19" s="77" t="s">
        <v>147</v>
      </c>
      <c r="B19" s="144" t="s">
        <v>148</v>
      </c>
      <c r="C19" s="246">
        <v>55.5</v>
      </c>
      <c r="D19" s="246">
        <v>59.3</v>
      </c>
      <c r="E19" s="246">
        <v>64.900000000000006</v>
      </c>
      <c r="F19" s="101">
        <v>77.7</v>
      </c>
      <c r="G19" s="154">
        <v>86.1</v>
      </c>
      <c r="H19" s="154">
        <v>89.3</v>
      </c>
      <c r="I19" s="154">
        <v>91.1</v>
      </c>
      <c r="J19" s="154">
        <v>93</v>
      </c>
      <c r="K19" s="154">
        <v>63.8</v>
      </c>
      <c r="L19" s="101"/>
      <c r="M19" s="246">
        <v>39.5</v>
      </c>
      <c r="N19" s="246">
        <v>41.9</v>
      </c>
      <c r="O19" s="246">
        <v>42.7</v>
      </c>
      <c r="P19" s="101">
        <v>47.9</v>
      </c>
      <c r="Q19" s="154">
        <v>53.9</v>
      </c>
      <c r="R19" s="154">
        <v>57.7</v>
      </c>
      <c r="S19" s="154">
        <v>58.2</v>
      </c>
      <c r="T19" s="154">
        <v>59.2</v>
      </c>
      <c r="U19" s="154">
        <v>53.6</v>
      </c>
      <c r="W19" s="247"/>
      <c r="X19" s="247"/>
    </row>
    <row r="20" spans="1:24" ht="11.25" customHeight="1" x14ac:dyDescent="0.2">
      <c r="A20" s="77" t="s">
        <v>149</v>
      </c>
      <c r="B20" s="144" t="s">
        <v>150</v>
      </c>
      <c r="C20" s="246">
        <v>55.3</v>
      </c>
      <c r="D20" s="246">
        <v>60.1</v>
      </c>
      <c r="E20" s="246">
        <v>64.400000000000006</v>
      </c>
      <c r="F20" s="101">
        <v>68</v>
      </c>
      <c r="G20" s="154">
        <v>75.3</v>
      </c>
      <c r="H20" s="154">
        <v>80.2</v>
      </c>
      <c r="I20" s="154">
        <v>83.8</v>
      </c>
      <c r="J20" s="154">
        <v>81.3</v>
      </c>
      <c r="K20" s="154">
        <v>64.7</v>
      </c>
      <c r="L20" s="101"/>
      <c r="M20" s="246">
        <v>41.2</v>
      </c>
      <c r="N20" s="246">
        <v>44.7</v>
      </c>
      <c r="O20" s="246">
        <v>48.4</v>
      </c>
      <c r="P20" s="101">
        <v>49.3</v>
      </c>
      <c r="Q20" s="154">
        <v>52.9</v>
      </c>
      <c r="R20" s="154">
        <v>57.3</v>
      </c>
      <c r="S20" s="154">
        <v>54.3</v>
      </c>
      <c r="T20" s="154">
        <v>57.4</v>
      </c>
      <c r="U20" s="154">
        <v>54.5</v>
      </c>
      <c r="W20" s="247"/>
      <c r="X20" s="247"/>
    </row>
    <row r="21" spans="1:24" ht="11.25" customHeight="1" x14ac:dyDescent="0.2">
      <c r="A21" s="76" t="s">
        <v>151</v>
      </c>
      <c r="B21" s="144" t="s">
        <v>152</v>
      </c>
      <c r="C21" s="246">
        <v>55</v>
      </c>
      <c r="D21" s="246">
        <v>59.4</v>
      </c>
      <c r="E21" s="246">
        <v>63.9</v>
      </c>
      <c r="F21" s="101">
        <v>69.2</v>
      </c>
      <c r="G21" s="154">
        <v>76.599999999999994</v>
      </c>
      <c r="H21" s="154">
        <v>85</v>
      </c>
      <c r="I21" s="154">
        <v>89.8</v>
      </c>
      <c r="J21" s="154">
        <v>89.5</v>
      </c>
      <c r="K21" s="154">
        <v>58.7</v>
      </c>
      <c r="L21" s="101"/>
      <c r="M21" s="246">
        <v>33.9</v>
      </c>
      <c r="N21" s="246">
        <v>38.5</v>
      </c>
      <c r="O21" s="246">
        <v>43</v>
      </c>
      <c r="P21" s="101">
        <v>45.1</v>
      </c>
      <c r="Q21" s="154">
        <v>52.6</v>
      </c>
      <c r="R21" s="154">
        <v>55.4</v>
      </c>
      <c r="S21" s="154">
        <v>62.6</v>
      </c>
      <c r="T21" s="154">
        <v>60.1</v>
      </c>
      <c r="U21" s="154">
        <v>50.3</v>
      </c>
      <c r="W21" s="247"/>
      <c r="X21" s="247"/>
    </row>
    <row r="22" spans="1:24" s="32" customFormat="1" ht="11.25" customHeight="1" x14ac:dyDescent="0.2">
      <c r="F22" s="101"/>
      <c r="G22" s="101"/>
      <c r="H22" s="101"/>
      <c r="P22" s="101"/>
      <c r="Q22" s="101"/>
      <c r="R22" s="101"/>
      <c r="W22" s="247"/>
      <c r="X22" s="247"/>
    </row>
    <row r="23" spans="1:24" s="100" customFormat="1" ht="11.25" customHeight="1" x14ac:dyDescent="0.2">
      <c r="A23" s="72" t="s">
        <v>567</v>
      </c>
      <c r="B23" s="72" t="s">
        <v>153</v>
      </c>
      <c r="C23" s="75">
        <v>56.6</v>
      </c>
      <c r="D23" s="75">
        <v>60.3</v>
      </c>
      <c r="E23" s="75">
        <v>65.400000000000006</v>
      </c>
      <c r="F23" s="98">
        <v>71</v>
      </c>
      <c r="G23" s="99">
        <v>77.7</v>
      </c>
      <c r="H23" s="99">
        <v>82.2</v>
      </c>
      <c r="I23" s="99">
        <v>84.2</v>
      </c>
      <c r="J23" s="99">
        <v>83.5</v>
      </c>
      <c r="K23" s="99">
        <v>65</v>
      </c>
      <c r="L23" s="82"/>
      <c r="M23" s="75">
        <v>42.2</v>
      </c>
      <c r="N23" s="75">
        <v>44.7</v>
      </c>
      <c r="O23" s="75">
        <v>47.5</v>
      </c>
      <c r="P23" s="98">
        <v>49.9</v>
      </c>
      <c r="Q23" s="99">
        <v>55.2</v>
      </c>
      <c r="R23" s="99">
        <v>58.4</v>
      </c>
      <c r="S23" s="99">
        <v>58.9</v>
      </c>
      <c r="T23" s="99">
        <v>59.9</v>
      </c>
      <c r="U23" s="99">
        <v>55.1</v>
      </c>
      <c r="W23" s="247"/>
      <c r="X23" s="247"/>
    </row>
    <row r="24" spans="1:24" ht="11.25" customHeight="1" x14ac:dyDescent="0.2">
      <c r="A24" s="79" t="s">
        <v>154</v>
      </c>
      <c r="B24" s="144" t="s">
        <v>155</v>
      </c>
      <c r="C24" s="246">
        <v>51.5</v>
      </c>
      <c r="D24" s="246">
        <v>59.9</v>
      </c>
      <c r="E24" s="246">
        <v>66.5</v>
      </c>
      <c r="F24" s="101">
        <v>72.599999999999994</v>
      </c>
      <c r="G24" s="154">
        <v>75.5</v>
      </c>
      <c r="H24" s="154">
        <v>78.2</v>
      </c>
      <c r="I24" s="154">
        <v>80.599999999999994</v>
      </c>
      <c r="J24" s="154">
        <v>78.400000000000006</v>
      </c>
      <c r="K24" s="154">
        <v>63.3</v>
      </c>
      <c r="L24" s="32"/>
      <c r="M24" s="246">
        <v>38.6</v>
      </c>
      <c r="N24" s="246">
        <v>43.7</v>
      </c>
      <c r="O24" s="246">
        <v>45.8</v>
      </c>
      <c r="P24" s="101">
        <v>43.9</v>
      </c>
      <c r="Q24" s="154">
        <v>51.9</v>
      </c>
      <c r="R24" s="154">
        <v>56.9</v>
      </c>
      <c r="S24" s="154">
        <v>57</v>
      </c>
      <c r="T24" s="154">
        <v>59.5</v>
      </c>
      <c r="U24" s="154">
        <v>53.7</v>
      </c>
      <c r="W24" s="247"/>
      <c r="X24" s="247"/>
    </row>
    <row r="25" spans="1:24" ht="11.25" customHeight="1" x14ac:dyDescent="0.2">
      <c r="A25" s="79" t="s">
        <v>156</v>
      </c>
      <c r="B25" s="144" t="s">
        <v>157</v>
      </c>
      <c r="C25" s="246">
        <v>48.9</v>
      </c>
      <c r="D25" s="246">
        <v>51.9</v>
      </c>
      <c r="E25" s="246">
        <v>53.5</v>
      </c>
      <c r="F25" s="101">
        <v>65.599999999999994</v>
      </c>
      <c r="G25" s="154">
        <v>75.400000000000006</v>
      </c>
      <c r="H25" s="154">
        <v>79.5</v>
      </c>
      <c r="I25" s="154">
        <v>81.5</v>
      </c>
      <c r="J25" s="154">
        <v>79.2</v>
      </c>
      <c r="K25" s="154">
        <v>52.6</v>
      </c>
      <c r="L25" s="32"/>
      <c r="M25" s="246">
        <v>34.200000000000003</v>
      </c>
      <c r="N25" s="246">
        <v>34.6</v>
      </c>
      <c r="O25" s="246">
        <v>34.5</v>
      </c>
      <c r="P25" s="101">
        <v>38.700000000000003</v>
      </c>
      <c r="Q25" s="154">
        <v>47.8</v>
      </c>
      <c r="R25" s="154">
        <v>46.2</v>
      </c>
      <c r="S25" s="154">
        <v>47.9</v>
      </c>
      <c r="T25" s="154">
        <v>46.1</v>
      </c>
      <c r="U25" s="154">
        <v>43.2</v>
      </c>
      <c r="W25" s="247"/>
      <c r="X25" s="247"/>
    </row>
    <row r="26" spans="1:24" ht="11.25" customHeight="1" x14ac:dyDescent="0.2">
      <c r="A26" s="80" t="s">
        <v>158</v>
      </c>
      <c r="B26" s="144" t="s">
        <v>159</v>
      </c>
      <c r="C26" s="246">
        <v>51.1</v>
      </c>
      <c r="D26" s="246">
        <v>54.8</v>
      </c>
      <c r="E26" s="246">
        <v>67.099999999999994</v>
      </c>
      <c r="F26" s="101">
        <v>71.400000000000006</v>
      </c>
      <c r="G26" s="154">
        <v>79.3</v>
      </c>
      <c r="H26" s="154">
        <v>84.8</v>
      </c>
      <c r="I26" s="154">
        <v>86.6</v>
      </c>
      <c r="J26" s="154">
        <v>85.8</v>
      </c>
      <c r="K26" s="154">
        <v>65.2</v>
      </c>
      <c r="L26" s="32"/>
      <c r="M26" s="246">
        <v>38</v>
      </c>
      <c r="N26" s="246">
        <v>40.1</v>
      </c>
      <c r="O26" s="246">
        <v>44.9</v>
      </c>
      <c r="P26" s="101">
        <v>46.2</v>
      </c>
      <c r="Q26" s="154">
        <v>53.2</v>
      </c>
      <c r="R26" s="154">
        <v>59.6</v>
      </c>
      <c r="S26" s="154">
        <v>60.2</v>
      </c>
      <c r="T26" s="154">
        <v>60.7</v>
      </c>
      <c r="U26" s="154">
        <v>56.8</v>
      </c>
      <c r="W26" s="247"/>
      <c r="X26" s="247"/>
    </row>
    <row r="27" spans="1:24" ht="11.25" customHeight="1" x14ac:dyDescent="0.2">
      <c r="A27" s="80" t="s">
        <v>160</v>
      </c>
      <c r="B27" s="144" t="s">
        <v>161</v>
      </c>
      <c r="C27" s="246">
        <v>59</v>
      </c>
      <c r="D27" s="246">
        <v>63.2</v>
      </c>
      <c r="E27" s="246">
        <v>67.400000000000006</v>
      </c>
      <c r="F27" s="101">
        <v>75</v>
      </c>
      <c r="G27" s="154">
        <v>80.400000000000006</v>
      </c>
      <c r="H27" s="154">
        <v>80.8</v>
      </c>
      <c r="I27" s="154">
        <v>83.7</v>
      </c>
      <c r="J27" s="154">
        <v>83.3</v>
      </c>
      <c r="K27" s="154">
        <v>69.599999999999994</v>
      </c>
      <c r="L27" s="32"/>
      <c r="M27" s="246">
        <v>47.9</v>
      </c>
      <c r="N27" s="246">
        <v>52.9</v>
      </c>
      <c r="O27" s="246">
        <v>55.5</v>
      </c>
      <c r="P27" s="101">
        <v>58.8</v>
      </c>
      <c r="Q27" s="154">
        <v>62.1</v>
      </c>
      <c r="R27" s="154">
        <v>62.8</v>
      </c>
      <c r="S27" s="154">
        <v>63</v>
      </c>
      <c r="T27" s="154">
        <v>62.3</v>
      </c>
      <c r="U27" s="154">
        <v>56.2</v>
      </c>
      <c r="W27" s="247"/>
      <c r="X27" s="247"/>
    </row>
    <row r="28" spans="1:24" ht="11.25" customHeight="1" x14ac:dyDescent="0.2">
      <c r="A28" s="80" t="s">
        <v>470</v>
      </c>
      <c r="B28" s="245" t="s">
        <v>308</v>
      </c>
      <c r="C28" s="246">
        <v>61.9</v>
      </c>
      <c r="D28" s="246">
        <v>63.4</v>
      </c>
      <c r="E28" s="246">
        <v>66.400000000000006</v>
      </c>
      <c r="F28" s="154" t="s">
        <v>308</v>
      </c>
      <c r="G28" s="154" t="s">
        <v>308</v>
      </c>
      <c r="H28" s="154" t="s">
        <v>308</v>
      </c>
      <c r="I28" s="154" t="s">
        <v>308</v>
      </c>
      <c r="J28" s="154" t="s">
        <v>308</v>
      </c>
      <c r="K28" s="154" t="s">
        <v>308</v>
      </c>
      <c r="L28" s="32"/>
      <c r="M28" s="246">
        <v>50.5</v>
      </c>
      <c r="N28" s="246">
        <v>51.5</v>
      </c>
      <c r="O28" s="246">
        <v>52.9</v>
      </c>
      <c r="P28" s="154" t="s">
        <v>308</v>
      </c>
      <c r="Q28" s="154" t="s">
        <v>308</v>
      </c>
      <c r="R28" s="154" t="s">
        <v>308</v>
      </c>
      <c r="S28" s="154" t="s">
        <v>308</v>
      </c>
      <c r="T28" s="154" t="s">
        <v>308</v>
      </c>
      <c r="U28" s="154" t="s">
        <v>308</v>
      </c>
      <c r="W28" s="247"/>
      <c r="X28" s="247"/>
    </row>
    <row r="29" spans="1:24" ht="11.25" customHeight="1" x14ac:dyDescent="0.2">
      <c r="A29" s="79" t="s">
        <v>162</v>
      </c>
      <c r="B29" s="144" t="s">
        <v>163</v>
      </c>
      <c r="C29" s="154" t="s">
        <v>308</v>
      </c>
      <c r="D29" s="154" t="s">
        <v>308</v>
      </c>
      <c r="E29" s="154" t="s">
        <v>308</v>
      </c>
      <c r="F29" s="101">
        <v>73</v>
      </c>
      <c r="G29" s="154">
        <v>80.099999999999994</v>
      </c>
      <c r="H29" s="154">
        <v>83.1</v>
      </c>
      <c r="I29" s="154">
        <v>84</v>
      </c>
      <c r="J29" s="154">
        <v>84.2</v>
      </c>
      <c r="K29" s="154">
        <v>70.8</v>
      </c>
      <c r="L29" s="32"/>
      <c r="M29" s="154" t="s">
        <v>308</v>
      </c>
      <c r="N29" s="154" t="s">
        <v>308</v>
      </c>
      <c r="O29" s="154" t="s">
        <v>308</v>
      </c>
      <c r="P29" s="101">
        <v>57.3</v>
      </c>
      <c r="Q29" s="154">
        <v>62.5</v>
      </c>
      <c r="R29" s="154">
        <v>64.400000000000006</v>
      </c>
      <c r="S29" s="154">
        <v>62</v>
      </c>
      <c r="T29" s="154">
        <v>62.4</v>
      </c>
      <c r="U29" s="154">
        <v>60.9</v>
      </c>
      <c r="W29" s="247"/>
      <c r="X29" s="247"/>
    </row>
    <row r="30" spans="1:24" ht="11.25" customHeight="1" x14ac:dyDescent="0.2">
      <c r="A30" s="79" t="s">
        <v>164</v>
      </c>
      <c r="B30" s="144" t="s">
        <v>165</v>
      </c>
      <c r="C30" s="154" t="s">
        <v>308</v>
      </c>
      <c r="D30" s="154" t="s">
        <v>308</v>
      </c>
      <c r="E30" s="154" t="s">
        <v>308</v>
      </c>
      <c r="F30" s="101">
        <v>68.2</v>
      </c>
      <c r="G30" s="154">
        <v>74.900000000000006</v>
      </c>
      <c r="H30" s="154">
        <v>79</v>
      </c>
      <c r="I30" s="154">
        <v>81</v>
      </c>
      <c r="J30" s="154">
        <v>82.6</v>
      </c>
      <c r="K30" s="154">
        <v>69.3</v>
      </c>
      <c r="L30" s="32"/>
      <c r="M30" s="154" t="s">
        <v>308</v>
      </c>
      <c r="N30" s="154" t="s">
        <v>308</v>
      </c>
      <c r="O30" s="154" t="s">
        <v>308</v>
      </c>
      <c r="P30" s="101">
        <v>50.6</v>
      </c>
      <c r="Q30" s="154">
        <v>56.4</v>
      </c>
      <c r="R30" s="154">
        <v>59.5</v>
      </c>
      <c r="S30" s="154">
        <v>59.8</v>
      </c>
      <c r="T30" s="154">
        <v>63</v>
      </c>
      <c r="U30" s="154">
        <v>57.6</v>
      </c>
      <c r="W30" s="247"/>
      <c r="X30" s="247"/>
    </row>
    <row r="31" spans="1:24" ht="11.25" customHeight="1" x14ac:dyDescent="0.2">
      <c r="A31" s="80" t="s">
        <v>166</v>
      </c>
      <c r="B31" s="144" t="s">
        <v>167</v>
      </c>
      <c r="C31" s="246">
        <v>57.9</v>
      </c>
      <c r="D31" s="246">
        <v>59.1</v>
      </c>
      <c r="E31" s="246">
        <v>63.2</v>
      </c>
      <c r="F31" s="101">
        <v>66.7</v>
      </c>
      <c r="G31" s="154">
        <v>73.8</v>
      </c>
      <c r="H31" s="154">
        <v>79.5</v>
      </c>
      <c r="I31" s="154">
        <v>81.599999999999994</v>
      </c>
      <c r="J31" s="154">
        <v>80.7</v>
      </c>
      <c r="K31" s="154">
        <v>65.2</v>
      </c>
      <c r="L31" s="32"/>
      <c r="M31" s="246">
        <v>45.3</v>
      </c>
      <c r="N31" s="246">
        <v>45.7</v>
      </c>
      <c r="O31" s="246">
        <v>48.4</v>
      </c>
      <c r="P31" s="101">
        <v>49.6</v>
      </c>
      <c r="Q31" s="154">
        <v>55.8</v>
      </c>
      <c r="R31" s="154">
        <v>57</v>
      </c>
      <c r="S31" s="154">
        <v>56.1</v>
      </c>
      <c r="T31" s="154">
        <v>56.5</v>
      </c>
      <c r="U31" s="154">
        <v>55.8</v>
      </c>
      <c r="W31" s="247"/>
      <c r="X31" s="247"/>
    </row>
    <row r="32" spans="1:24" ht="11.25" customHeight="1" x14ac:dyDescent="0.2">
      <c r="A32" s="79" t="s">
        <v>168</v>
      </c>
      <c r="B32" s="144" t="s">
        <v>169</v>
      </c>
      <c r="C32" s="246">
        <v>52.6</v>
      </c>
      <c r="D32" s="246">
        <v>61.9</v>
      </c>
      <c r="E32" s="246">
        <v>71.2</v>
      </c>
      <c r="F32" s="101">
        <v>71.5</v>
      </c>
      <c r="G32" s="154">
        <v>81.900000000000006</v>
      </c>
      <c r="H32" s="154">
        <v>86.6</v>
      </c>
      <c r="I32" s="154">
        <v>87.2</v>
      </c>
      <c r="J32" s="154">
        <v>86.5</v>
      </c>
      <c r="K32" s="154">
        <v>64.400000000000006</v>
      </c>
      <c r="L32" s="32"/>
      <c r="M32" s="246">
        <v>33.299999999999997</v>
      </c>
      <c r="N32" s="246">
        <v>41.1</v>
      </c>
      <c r="O32" s="246">
        <v>49.3</v>
      </c>
      <c r="P32" s="101">
        <v>44.6</v>
      </c>
      <c r="Q32" s="154">
        <v>50.1</v>
      </c>
      <c r="R32" s="154">
        <v>56.3</v>
      </c>
      <c r="S32" s="154">
        <v>59</v>
      </c>
      <c r="T32" s="154">
        <v>62.5</v>
      </c>
      <c r="U32" s="154">
        <v>56.8</v>
      </c>
      <c r="W32" s="247"/>
      <c r="X32" s="247"/>
    </row>
    <row r="33" spans="1:24" ht="11.25" customHeight="1" x14ac:dyDescent="0.2">
      <c r="A33" s="81" t="s">
        <v>170</v>
      </c>
      <c r="B33" s="144" t="s">
        <v>171</v>
      </c>
      <c r="C33" s="246">
        <v>48.8</v>
      </c>
      <c r="D33" s="246">
        <v>50.8</v>
      </c>
      <c r="E33" s="246">
        <v>57.5</v>
      </c>
      <c r="F33" s="101">
        <v>64</v>
      </c>
      <c r="G33" s="154">
        <v>68.099999999999994</v>
      </c>
      <c r="H33" s="154">
        <v>74.7</v>
      </c>
      <c r="I33" s="154">
        <v>73.599999999999994</v>
      </c>
      <c r="J33" s="154">
        <v>74.900000000000006</v>
      </c>
      <c r="K33" s="154">
        <v>43.8</v>
      </c>
      <c r="L33" s="32"/>
      <c r="M33" s="246">
        <v>26.1</v>
      </c>
      <c r="N33" s="246">
        <v>26.5</v>
      </c>
      <c r="O33" s="246">
        <v>29.9</v>
      </c>
      <c r="P33" s="101">
        <v>33.5</v>
      </c>
      <c r="Q33" s="154">
        <v>38</v>
      </c>
      <c r="R33" s="154">
        <v>40.799999999999997</v>
      </c>
      <c r="S33" s="154">
        <v>40.9</v>
      </c>
      <c r="T33" s="154">
        <v>43.7</v>
      </c>
      <c r="U33" s="154">
        <v>34.4</v>
      </c>
      <c r="W33" s="247"/>
      <c r="X33" s="247"/>
    </row>
    <row r="34" spans="1:24" ht="11.25" customHeight="1" x14ac:dyDescent="0.2">
      <c r="A34" s="79" t="s">
        <v>172</v>
      </c>
      <c r="B34" s="144" t="s">
        <v>173</v>
      </c>
      <c r="C34" s="246">
        <v>58.3</v>
      </c>
      <c r="D34" s="246">
        <v>61.6</v>
      </c>
      <c r="E34" s="246">
        <v>65.3</v>
      </c>
      <c r="F34" s="101">
        <v>71.3</v>
      </c>
      <c r="G34" s="154">
        <v>77.2</v>
      </c>
      <c r="H34" s="154">
        <v>82.5</v>
      </c>
      <c r="I34" s="154">
        <v>84.6</v>
      </c>
      <c r="J34" s="154">
        <v>82.8</v>
      </c>
      <c r="K34" s="154">
        <v>66.8</v>
      </c>
      <c r="L34" s="32"/>
      <c r="M34" s="246">
        <v>45.9</v>
      </c>
      <c r="N34" s="246">
        <v>48.2</v>
      </c>
      <c r="O34" s="246">
        <v>50.8</v>
      </c>
      <c r="P34" s="101">
        <v>53.5</v>
      </c>
      <c r="Q34" s="154">
        <v>56.7</v>
      </c>
      <c r="R34" s="154">
        <v>60.1</v>
      </c>
      <c r="S34" s="154">
        <v>59.9</v>
      </c>
      <c r="T34" s="154">
        <v>61.2</v>
      </c>
      <c r="U34" s="154">
        <v>56.1</v>
      </c>
      <c r="W34" s="247"/>
      <c r="X34" s="247"/>
    </row>
    <row r="35" spans="1:24" ht="11.25" customHeight="1" x14ac:dyDescent="0.2">
      <c r="A35" s="80" t="s">
        <v>174</v>
      </c>
      <c r="B35" s="144" t="s">
        <v>175</v>
      </c>
      <c r="C35" s="246">
        <v>54.1</v>
      </c>
      <c r="D35" s="246">
        <v>58.3</v>
      </c>
      <c r="E35" s="246">
        <v>66.2</v>
      </c>
      <c r="F35" s="101">
        <v>73.599999999999994</v>
      </c>
      <c r="G35" s="154">
        <v>81.8</v>
      </c>
      <c r="H35" s="154">
        <v>84.3</v>
      </c>
      <c r="I35" s="154">
        <v>84.7</v>
      </c>
      <c r="J35" s="154">
        <v>84.4</v>
      </c>
      <c r="K35" s="154">
        <v>59</v>
      </c>
      <c r="L35" s="32"/>
      <c r="M35" s="246">
        <v>35.5</v>
      </c>
      <c r="N35" s="246">
        <v>37.4</v>
      </c>
      <c r="O35" s="246">
        <v>41.2</v>
      </c>
      <c r="P35" s="101">
        <v>44.3</v>
      </c>
      <c r="Q35" s="154">
        <v>53</v>
      </c>
      <c r="R35" s="154">
        <v>55</v>
      </c>
      <c r="S35" s="154">
        <v>56.8</v>
      </c>
      <c r="T35" s="154">
        <v>56</v>
      </c>
      <c r="U35" s="154">
        <v>49.5</v>
      </c>
      <c r="W35" s="247"/>
      <c r="X35" s="247"/>
    </row>
    <row r="36" spans="1:24" ht="11.25" customHeight="1" x14ac:dyDescent="0.2">
      <c r="A36" s="80" t="s">
        <v>176</v>
      </c>
      <c r="B36" s="144" t="s">
        <v>177</v>
      </c>
      <c r="C36" s="246">
        <v>47.6</v>
      </c>
      <c r="D36" s="246">
        <v>52.2</v>
      </c>
      <c r="E36" s="246">
        <v>57</v>
      </c>
      <c r="F36" s="101">
        <v>62.6</v>
      </c>
      <c r="G36" s="154">
        <v>72.400000000000006</v>
      </c>
      <c r="H36" s="154">
        <v>79.7</v>
      </c>
      <c r="I36" s="154">
        <v>81.3</v>
      </c>
      <c r="J36" s="154">
        <v>81.3</v>
      </c>
      <c r="K36" s="154">
        <v>59.6</v>
      </c>
      <c r="L36" s="32"/>
      <c r="M36" s="246">
        <v>29</v>
      </c>
      <c r="N36" s="246">
        <v>32.299999999999997</v>
      </c>
      <c r="O36" s="246">
        <v>36.9</v>
      </c>
      <c r="P36" s="101">
        <v>38.6</v>
      </c>
      <c r="Q36" s="154">
        <v>45.7</v>
      </c>
      <c r="R36" s="154">
        <v>51.8</v>
      </c>
      <c r="S36" s="154">
        <v>53.2</v>
      </c>
      <c r="T36" s="154">
        <v>53.1</v>
      </c>
      <c r="U36" s="154">
        <v>50.7</v>
      </c>
      <c r="W36" s="247"/>
      <c r="X36" s="247"/>
    </row>
    <row r="37" spans="1:24" ht="11.25" customHeight="1" x14ac:dyDescent="0.2">
      <c r="A37" s="80" t="s">
        <v>178</v>
      </c>
      <c r="B37" s="144" t="s">
        <v>179</v>
      </c>
      <c r="C37" s="246">
        <v>55</v>
      </c>
      <c r="D37" s="246">
        <v>59.5</v>
      </c>
      <c r="E37" s="246">
        <v>64.2</v>
      </c>
      <c r="F37" s="101">
        <v>71.900000000000006</v>
      </c>
      <c r="G37" s="154">
        <v>79.3</v>
      </c>
      <c r="H37" s="154">
        <v>84.5</v>
      </c>
      <c r="I37" s="154">
        <v>85.8</v>
      </c>
      <c r="J37" s="154">
        <v>84</v>
      </c>
      <c r="K37" s="154">
        <v>58.3</v>
      </c>
      <c r="L37" s="32"/>
      <c r="M37" s="246">
        <v>35.4</v>
      </c>
      <c r="N37" s="246">
        <v>40.5</v>
      </c>
      <c r="O37" s="246">
        <v>43.1</v>
      </c>
      <c r="P37" s="101">
        <v>46.8</v>
      </c>
      <c r="Q37" s="154">
        <v>51.9</v>
      </c>
      <c r="R37" s="154">
        <v>56.1</v>
      </c>
      <c r="S37" s="154">
        <v>55.9</v>
      </c>
      <c r="T37" s="154">
        <v>57</v>
      </c>
      <c r="U37" s="154">
        <v>51.9</v>
      </c>
      <c r="W37" s="247"/>
      <c r="X37" s="247"/>
    </row>
    <row r="38" spans="1:24" ht="11.25" customHeight="1" x14ac:dyDescent="0.2">
      <c r="A38" s="80" t="s">
        <v>180</v>
      </c>
      <c r="B38" s="144" t="s">
        <v>181</v>
      </c>
      <c r="C38" s="246">
        <v>50.3</v>
      </c>
      <c r="D38" s="246">
        <v>55.9</v>
      </c>
      <c r="E38" s="246">
        <v>59.3</v>
      </c>
      <c r="F38" s="101">
        <v>66.099999999999994</v>
      </c>
      <c r="G38" s="154">
        <v>69.3</v>
      </c>
      <c r="H38" s="154">
        <v>73.599999999999994</v>
      </c>
      <c r="I38" s="154">
        <v>79.2</v>
      </c>
      <c r="J38" s="154">
        <v>81.400000000000006</v>
      </c>
      <c r="K38" s="154">
        <v>62.9</v>
      </c>
      <c r="L38" s="32"/>
      <c r="M38" s="246">
        <v>37.1</v>
      </c>
      <c r="N38" s="246">
        <v>41.9</v>
      </c>
      <c r="O38" s="246">
        <v>43.4</v>
      </c>
      <c r="P38" s="101">
        <v>47.8</v>
      </c>
      <c r="Q38" s="154">
        <v>51.4</v>
      </c>
      <c r="R38" s="154">
        <v>53.5</v>
      </c>
      <c r="S38" s="154">
        <v>52</v>
      </c>
      <c r="T38" s="154">
        <v>56.2</v>
      </c>
      <c r="U38" s="154">
        <v>53.3</v>
      </c>
      <c r="W38" s="247"/>
      <c r="X38" s="247"/>
    </row>
    <row r="39" spans="1:24" ht="11.25" customHeight="1" x14ac:dyDescent="0.2">
      <c r="A39" s="80" t="s">
        <v>182</v>
      </c>
      <c r="B39" s="144" t="s">
        <v>183</v>
      </c>
      <c r="C39" s="246">
        <v>51.4</v>
      </c>
      <c r="D39" s="246">
        <v>59.8</v>
      </c>
      <c r="E39" s="246">
        <v>66.900000000000006</v>
      </c>
      <c r="F39" s="101">
        <v>73.5</v>
      </c>
      <c r="G39" s="154">
        <v>83.3</v>
      </c>
      <c r="H39" s="154">
        <v>87.5</v>
      </c>
      <c r="I39" s="154">
        <v>89</v>
      </c>
      <c r="J39" s="154">
        <v>85.5</v>
      </c>
      <c r="K39" s="154">
        <v>54.4</v>
      </c>
      <c r="L39" s="32"/>
      <c r="M39" s="246">
        <v>32</v>
      </c>
      <c r="N39" s="246">
        <v>37.799999999999997</v>
      </c>
      <c r="O39" s="246">
        <v>40.299999999999997</v>
      </c>
      <c r="P39" s="101">
        <v>45.8</v>
      </c>
      <c r="Q39" s="154">
        <v>49.8</v>
      </c>
      <c r="R39" s="154">
        <v>52.9</v>
      </c>
      <c r="S39" s="154">
        <v>52</v>
      </c>
      <c r="T39" s="154">
        <v>54.8</v>
      </c>
      <c r="U39" s="154">
        <v>46.5</v>
      </c>
      <c r="W39" s="247"/>
      <c r="X39" s="247"/>
    </row>
    <row r="40" spans="1:24" ht="11.25" customHeight="1" x14ac:dyDescent="0.2">
      <c r="A40" s="80" t="s">
        <v>184</v>
      </c>
      <c r="B40" s="144" t="s">
        <v>185</v>
      </c>
      <c r="C40" s="246">
        <v>61.9</v>
      </c>
      <c r="D40" s="246">
        <v>64.099999999999994</v>
      </c>
      <c r="E40" s="246">
        <v>71.2</v>
      </c>
      <c r="F40" s="101">
        <v>77.400000000000006</v>
      </c>
      <c r="G40" s="154">
        <v>83</v>
      </c>
      <c r="H40" s="154">
        <v>87.7</v>
      </c>
      <c r="I40" s="154">
        <v>86.9</v>
      </c>
      <c r="J40" s="154">
        <v>87.1</v>
      </c>
      <c r="K40" s="154">
        <v>68.400000000000006</v>
      </c>
      <c r="L40" s="32"/>
      <c r="M40" s="246">
        <v>44</v>
      </c>
      <c r="N40" s="246">
        <v>45.9</v>
      </c>
      <c r="O40" s="246">
        <v>51.4</v>
      </c>
      <c r="P40" s="101">
        <v>53.2</v>
      </c>
      <c r="Q40" s="154">
        <v>55.8</v>
      </c>
      <c r="R40" s="154">
        <v>59.5</v>
      </c>
      <c r="S40" s="154">
        <v>58.5</v>
      </c>
      <c r="T40" s="154">
        <v>60.9</v>
      </c>
      <c r="U40" s="154">
        <v>54.3</v>
      </c>
      <c r="W40" s="247"/>
      <c r="X40" s="247"/>
    </row>
    <row r="41" spans="1:24" ht="11.25" customHeight="1" x14ac:dyDescent="0.2">
      <c r="A41" s="81" t="s">
        <v>186</v>
      </c>
      <c r="B41" s="144" t="s">
        <v>187</v>
      </c>
      <c r="C41" s="246">
        <v>56.6</v>
      </c>
      <c r="D41" s="246">
        <v>62.3</v>
      </c>
      <c r="E41" s="246">
        <v>68</v>
      </c>
      <c r="F41" s="101">
        <v>71.400000000000006</v>
      </c>
      <c r="G41" s="154">
        <v>80.7</v>
      </c>
      <c r="H41" s="154">
        <v>82.9</v>
      </c>
      <c r="I41" s="154">
        <v>85.5</v>
      </c>
      <c r="J41" s="154">
        <v>86.9</v>
      </c>
      <c r="K41" s="154">
        <v>65.099999999999994</v>
      </c>
      <c r="L41" s="32"/>
      <c r="M41" s="246">
        <v>38</v>
      </c>
      <c r="N41" s="246">
        <v>41.4</v>
      </c>
      <c r="O41" s="246">
        <v>44.2</v>
      </c>
      <c r="P41" s="101">
        <v>47.4</v>
      </c>
      <c r="Q41" s="154">
        <v>52.8</v>
      </c>
      <c r="R41" s="154">
        <v>55.7</v>
      </c>
      <c r="S41" s="154">
        <v>55.1</v>
      </c>
      <c r="T41" s="154">
        <v>55.5</v>
      </c>
      <c r="U41" s="154">
        <v>54.6</v>
      </c>
      <c r="W41" s="247"/>
      <c r="X41" s="247"/>
    </row>
    <row r="42" spans="1:24" ht="11.25" customHeight="1" x14ac:dyDescent="0.2">
      <c r="A42" s="80" t="s">
        <v>188</v>
      </c>
      <c r="B42" s="144" t="s">
        <v>189</v>
      </c>
      <c r="C42" s="246">
        <v>58.7</v>
      </c>
      <c r="D42" s="246">
        <v>60.1</v>
      </c>
      <c r="E42" s="246">
        <v>65.7</v>
      </c>
      <c r="F42" s="101">
        <v>68.599999999999994</v>
      </c>
      <c r="G42" s="154">
        <v>78.5</v>
      </c>
      <c r="H42" s="154">
        <v>82.2</v>
      </c>
      <c r="I42" s="154">
        <v>83.1</v>
      </c>
      <c r="J42" s="154">
        <v>84.7</v>
      </c>
      <c r="K42" s="154">
        <v>69.099999999999994</v>
      </c>
      <c r="L42" s="32"/>
      <c r="M42" s="246">
        <v>50</v>
      </c>
      <c r="N42" s="246">
        <v>50.5</v>
      </c>
      <c r="O42" s="246">
        <v>52.5</v>
      </c>
      <c r="P42" s="101">
        <v>55.3</v>
      </c>
      <c r="Q42" s="154">
        <v>61.9</v>
      </c>
      <c r="R42" s="154">
        <v>64.599999999999994</v>
      </c>
      <c r="S42" s="154">
        <v>65</v>
      </c>
      <c r="T42" s="154">
        <v>65.8</v>
      </c>
      <c r="U42" s="154">
        <v>57.5</v>
      </c>
      <c r="W42" s="247"/>
      <c r="X42" s="247"/>
    </row>
    <row r="43" spans="1:24" ht="11.25" customHeight="1" x14ac:dyDescent="0.2">
      <c r="A43" s="80" t="s">
        <v>190</v>
      </c>
      <c r="B43" s="144" t="s">
        <v>191</v>
      </c>
      <c r="C43" s="246">
        <v>50</v>
      </c>
      <c r="D43" s="246">
        <v>55.4</v>
      </c>
      <c r="E43" s="246">
        <v>60.6</v>
      </c>
      <c r="F43" s="101">
        <v>69.3</v>
      </c>
      <c r="G43" s="154">
        <v>74.400000000000006</v>
      </c>
      <c r="H43" s="154">
        <v>80.8</v>
      </c>
      <c r="I43" s="154">
        <v>85.4</v>
      </c>
      <c r="J43" s="154">
        <v>83.1</v>
      </c>
      <c r="K43" s="154">
        <v>62.1</v>
      </c>
      <c r="L43" s="32"/>
      <c r="M43" s="246">
        <v>38.5</v>
      </c>
      <c r="N43" s="246">
        <v>41.8</v>
      </c>
      <c r="O43" s="246">
        <v>41.8</v>
      </c>
      <c r="P43" s="101">
        <v>45.5</v>
      </c>
      <c r="Q43" s="154">
        <v>49.7</v>
      </c>
      <c r="R43" s="154">
        <v>55.6</v>
      </c>
      <c r="S43" s="154">
        <v>56.8</v>
      </c>
      <c r="T43" s="154">
        <v>59.4</v>
      </c>
      <c r="U43" s="154">
        <v>53.2</v>
      </c>
      <c r="W43" s="247"/>
      <c r="X43" s="247"/>
    </row>
    <row r="44" spans="1:24" ht="11.25" customHeight="1" x14ac:dyDescent="0.2">
      <c r="A44" s="80" t="s">
        <v>192</v>
      </c>
      <c r="B44" s="144" t="s">
        <v>193</v>
      </c>
      <c r="C44" s="246">
        <v>70.2</v>
      </c>
      <c r="D44" s="246">
        <v>74.599999999999994</v>
      </c>
      <c r="E44" s="246">
        <v>79.099999999999994</v>
      </c>
      <c r="F44" s="101">
        <v>80.3</v>
      </c>
      <c r="G44" s="154">
        <v>86.9</v>
      </c>
      <c r="H44" s="154">
        <v>89.3</v>
      </c>
      <c r="I44" s="154">
        <v>90.4</v>
      </c>
      <c r="J44" s="154">
        <v>88.5</v>
      </c>
      <c r="K44" s="154">
        <v>79.2</v>
      </c>
      <c r="L44" s="32"/>
      <c r="M44" s="246">
        <v>57</v>
      </c>
      <c r="N44" s="246">
        <v>60.8</v>
      </c>
      <c r="O44" s="246">
        <v>63.9</v>
      </c>
      <c r="P44" s="101">
        <v>63.3</v>
      </c>
      <c r="Q44" s="154">
        <v>68.5</v>
      </c>
      <c r="R44" s="154">
        <v>69.8</v>
      </c>
      <c r="S44" s="154">
        <v>72.400000000000006</v>
      </c>
      <c r="T44" s="154">
        <v>70.5</v>
      </c>
      <c r="U44" s="154">
        <v>71.400000000000006</v>
      </c>
      <c r="W44" s="247"/>
      <c r="X44" s="247"/>
    </row>
    <row r="45" spans="1:24" ht="11.25" customHeight="1" x14ac:dyDescent="0.2">
      <c r="A45" s="79" t="s">
        <v>194</v>
      </c>
      <c r="B45" s="144" t="s">
        <v>195</v>
      </c>
      <c r="C45" s="246">
        <v>66.400000000000006</v>
      </c>
      <c r="D45" s="246">
        <v>69.900000000000006</v>
      </c>
      <c r="E45" s="246">
        <v>71.599999999999994</v>
      </c>
      <c r="F45" s="101">
        <v>77.400000000000006</v>
      </c>
      <c r="G45" s="154">
        <v>78.599999999999994</v>
      </c>
      <c r="H45" s="154">
        <v>83.1</v>
      </c>
      <c r="I45" s="154">
        <v>84.9</v>
      </c>
      <c r="J45" s="154">
        <v>83.4</v>
      </c>
      <c r="K45" s="154">
        <v>65.599999999999994</v>
      </c>
      <c r="L45" s="32"/>
      <c r="M45" s="246">
        <v>48.6</v>
      </c>
      <c r="N45" s="246">
        <v>49.9</v>
      </c>
      <c r="O45" s="246">
        <v>53.3</v>
      </c>
      <c r="P45" s="101">
        <v>59.8</v>
      </c>
      <c r="Q45" s="154">
        <v>61.3</v>
      </c>
      <c r="R45" s="154">
        <v>64.3</v>
      </c>
      <c r="S45" s="154">
        <v>62.9</v>
      </c>
      <c r="T45" s="154">
        <v>65.7</v>
      </c>
      <c r="U45" s="154">
        <v>54.9</v>
      </c>
      <c r="W45" s="247"/>
      <c r="X45" s="247"/>
    </row>
    <row r="46" spans="1:24" ht="11.25" customHeight="1" x14ac:dyDescent="0.2">
      <c r="A46" s="80" t="s">
        <v>196</v>
      </c>
      <c r="B46" s="144" t="s">
        <v>197</v>
      </c>
      <c r="C46" s="246">
        <v>56.9</v>
      </c>
      <c r="D46" s="246">
        <v>60.8</v>
      </c>
      <c r="E46" s="246">
        <v>66.5</v>
      </c>
      <c r="F46" s="101">
        <v>69.8</v>
      </c>
      <c r="G46" s="154">
        <v>75.8</v>
      </c>
      <c r="H46" s="154">
        <v>78.2</v>
      </c>
      <c r="I46" s="154">
        <v>84.2</v>
      </c>
      <c r="J46" s="154">
        <v>81.7</v>
      </c>
      <c r="K46" s="154">
        <v>66.599999999999994</v>
      </c>
      <c r="L46" s="32"/>
      <c r="M46" s="246">
        <v>41.7</v>
      </c>
      <c r="N46" s="246">
        <v>44.7</v>
      </c>
      <c r="O46" s="246">
        <v>45.8</v>
      </c>
      <c r="P46" s="101">
        <v>48.7</v>
      </c>
      <c r="Q46" s="154">
        <v>56</v>
      </c>
      <c r="R46" s="154">
        <v>57.1</v>
      </c>
      <c r="S46" s="154">
        <v>64.2</v>
      </c>
      <c r="T46" s="154">
        <v>63.8</v>
      </c>
      <c r="U46" s="154">
        <v>57.3</v>
      </c>
      <c r="W46" s="247"/>
      <c r="X46" s="247"/>
    </row>
    <row r="47" spans="1:24" s="32" customFormat="1" ht="11.25" customHeight="1" x14ac:dyDescent="0.2">
      <c r="A47" s="81" t="s">
        <v>198</v>
      </c>
      <c r="B47" s="144" t="s">
        <v>199</v>
      </c>
      <c r="C47" s="246">
        <v>57.7</v>
      </c>
      <c r="D47" s="246">
        <v>60.9</v>
      </c>
      <c r="E47" s="246">
        <v>65.8</v>
      </c>
      <c r="F47" s="101">
        <v>73.3</v>
      </c>
      <c r="G47" s="154">
        <v>79.900000000000006</v>
      </c>
      <c r="H47" s="154">
        <v>84.8</v>
      </c>
      <c r="I47" s="154">
        <v>88</v>
      </c>
      <c r="J47" s="154">
        <v>86.9</v>
      </c>
      <c r="K47" s="154">
        <v>68.7</v>
      </c>
      <c r="M47" s="246">
        <v>46.3</v>
      </c>
      <c r="N47" s="246">
        <v>48.4</v>
      </c>
      <c r="O47" s="246">
        <v>50.2</v>
      </c>
      <c r="P47" s="101">
        <v>53.8</v>
      </c>
      <c r="Q47" s="154">
        <v>58.7</v>
      </c>
      <c r="R47" s="154">
        <v>64.099999999999994</v>
      </c>
      <c r="S47" s="154">
        <v>65.400000000000006</v>
      </c>
      <c r="T47" s="154">
        <v>66.2</v>
      </c>
      <c r="U47" s="154">
        <v>59.4</v>
      </c>
      <c r="W47" s="247"/>
      <c r="X47" s="247"/>
    </row>
    <row r="48" spans="1:24" s="100" customFormat="1" ht="11.25" customHeight="1" x14ac:dyDescent="0.2">
      <c r="A48" s="32"/>
      <c r="B48" s="73"/>
      <c r="C48" s="99"/>
      <c r="D48" s="99"/>
      <c r="E48" s="82"/>
      <c r="F48" s="98"/>
      <c r="G48" s="98"/>
      <c r="H48" s="98"/>
      <c r="I48" s="152"/>
      <c r="J48" s="152"/>
      <c r="K48" s="154"/>
      <c r="L48" s="82"/>
      <c r="M48" s="82"/>
      <c r="N48" s="82"/>
      <c r="O48" s="82"/>
      <c r="P48" s="98"/>
      <c r="Q48" s="98"/>
      <c r="R48" s="98"/>
      <c r="U48" s="154"/>
      <c r="W48" s="247"/>
      <c r="X48" s="247"/>
    </row>
    <row r="49" spans="1:24" ht="11.25" customHeight="1" x14ac:dyDescent="0.2">
      <c r="A49" s="72" t="s">
        <v>568</v>
      </c>
      <c r="B49" s="72" t="s">
        <v>200</v>
      </c>
      <c r="C49" s="75">
        <v>54.5</v>
      </c>
      <c r="D49" s="75">
        <v>57.8</v>
      </c>
      <c r="E49" s="75">
        <v>62.1</v>
      </c>
      <c r="F49" s="98">
        <v>69.2</v>
      </c>
      <c r="G49" s="99">
        <v>76.8</v>
      </c>
      <c r="H49" s="99">
        <v>81.599999999999994</v>
      </c>
      <c r="I49" s="99">
        <v>84.1</v>
      </c>
      <c r="J49" s="99">
        <v>84.7</v>
      </c>
      <c r="K49" s="99">
        <v>62.2</v>
      </c>
      <c r="L49" s="32"/>
      <c r="M49" s="75">
        <v>40.299999999999997</v>
      </c>
      <c r="N49" s="75">
        <v>42.5</v>
      </c>
      <c r="O49" s="75">
        <v>44.4</v>
      </c>
      <c r="P49" s="98">
        <v>47.3</v>
      </c>
      <c r="Q49" s="99">
        <v>52</v>
      </c>
      <c r="R49" s="99">
        <v>54.6</v>
      </c>
      <c r="S49" s="99">
        <v>57.3</v>
      </c>
      <c r="T49" s="99">
        <v>59.5</v>
      </c>
      <c r="U49" s="99">
        <v>53.1</v>
      </c>
      <c r="W49" s="247"/>
      <c r="X49" s="247"/>
    </row>
    <row r="50" spans="1:24" ht="11.25" customHeight="1" x14ac:dyDescent="0.2">
      <c r="A50" s="80" t="s">
        <v>201</v>
      </c>
      <c r="B50" s="144" t="s">
        <v>202</v>
      </c>
      <c r="C50" s="246">
        <v>49.5</v>
      </c>
      <c r="D50" s="246">
        <v>53.9</v>
      </c>
      <c r="E50" s="246">
        <v>55.8</v>
      </c>
      <c r="F50" s="101">
        <v>60.6</v>
      </c>
      <c r="G50" s="154">
        <v>69.900000000000006</v>
      </c>
      <c r="H50" s="154">
        <v>73.5</v>
      </c>
      <c r="I50" s="154">
        <v>76.8</v>
      </c>
      <c r="J50" s="154">
        <v>77.900000000000006</v>
      </c>
      <c r="K50" s="154">
        <v>54.8</v>
      </c>
      <c r="L50" s="32"/>
      <c r="M50" s="246">
        <v>30.7</v>
      </c>
      <c r="N50" s="246">
        <v>31.5</v>
      </c>
      <c r="O50" s="246">
        <v>33.1</v>
      </c>
      <c r="P50" s="101">
        <v>39.299999999999997</v>
      </c>
      <c r="Q50" s="154">
        <v>40.200000000000003</v>
      </c>
      <c r="R50" s="154">
        <v>44.4</v>
      </c>
      <c r="S50" s="154">
        <v>45.3</v>
      </c>
      <c r="T50" s="154">
        <v>50.3</v>
      </c>
      <c r="U50" s="154">
        <v>45.7</v>
      </c>
      <c r="W50" s="247"/>
      <c r="X50" s="247"/>
    </row>
    <row r="51" spans="1:24" ht="11.25" customHeight="1" x14ac:dyDescent="0.2">
      <c r="A51" s="80" t="s">
        <v>203</v>
      </c>
      <c r="B51" s="144" t="s">
        <v>204</v>
      </c>
      <c r="C51" s="246">
        <v>50.2</v>
      </c>
      <c r="D51" s="246">
        <v>52.1</v>
      </c>
      <c r="E51" s="246">
        <v>56.7</v>
      </c>
      <c r="F51" s="101">
        <v>63.7</v>
      </c>
      <c r="G51" s="154">
        <v>72.2</v>
      </c>
      <c r="H51" s="154">
        <v>79</v>
      </c>
      <c r="I51" s="154">
        <v>81.7</v>
      </c>
      <c r="J51" s="154">
        <v>83.4</v>
      </c>
      <c r="K51" s="154">
        <v>54.4</v>
      </c>
      <c r="L51" s="32"/>
      <c r="M51" s="246">
        <v>34</v>
      </c>
      <c r="N51" s="246">
        <v>36.299999999999997</v>
      </c>
      <c r="O51" s="246">
        <v>36.9</v>
      </c>
      <c r="P51" s="101">
        <v>41.6</v>
      </c>
      <c r="Q51" s="154">
        <v>44.4</v>
      </c>
      <c r="R51" s="154">
        <v>47.5</v>
      </c>
      <c r="S51" s="154">
        <v>52.4</v>
      </c>
      <c r="T51" s="154">
        <v>53</v>
      </c>
      <c r="U51" s="154">
        <v>43.4</v>
      </c>
      <c r="W51" s="247"/>
      <c r="X51" s="247"/>
    </row>
    <row r="52" spans="1:24" ht="11.25" customHeight="1" x14ac:dyDescent="0.2">
      <c r="A52" s="80" t="s">
        <v>205</v>
      </c>
      <c r="B52" s="144" t="s">
        <v>206</v>
      </c>
      <c r="C52" s="246">
        <v>58.1</v>
      </c>
      <c r="D52" s="246">
        <v>59.3</v>
      </c>
      <c r="E52" s="246">
        <v>66.5</v>
      </c>
      <c r="F52" s="101">
        <v>73.599999999999994</v>
      </c>
      <c r="G52" s="154">
        <v>76.5</v>
      </c>
      <c r="H52" s="154">
        <v>83</v>
      </c>
      <c r="I52" s="154">
        <v>87.6</v>
      </c>
      <c r="J52" s="154">
        <v>90.9</v>
      </c>
      <c r="K52" s="154">
        <v>70.5</v>
      </c>
      <c r="L52" s="32"/>
      <c r="M52" s="246">
        <v>43.8</v>
      </c>
      <c r="N52" s="246">
        <v>45.7</v>
      </c>
      <c r="O52" s="246">
        <v>50.3</v>
      </c>
      <c r="P52" s="101">
        <v>50.6</v>
      </c>
      <c r="Q52" s="154">
        <v>54.5</v>
      </c>
      <c r="R52" s="154">
        <v>59.4</v>
      </c>
      <c r="S52" s="154">
        <v>61.1</v>
      </c>
      <c r="T52" s="154">
        <v>65.7</v>
      </c>
      <c r="U52" s="154">
        <v>59.4</v>
      </c>
      <c r="W52" s="247"/>
      <c r="X52" s="247"/>
    </row>
    <row r="53" spans="1:24" ht="11.25" customHeight="1" x14ac:dyDescent="0.2">
      <c r="A53" s="80" t="s">
        <v>207</v>
      </c>
      <c r="B53" s="144" t="s">
        <v>208</v>
      </c>
      <c r="C53" s="246">
        <v>51.9</v>
      </c>
      <c r="D53" s="246">
        <v>57.8</v>
      </c>
      <c r="E53" s="246">
        <v>63.4</v>
      </c>
      <c r="F53" s="101">
        <v>72.2</v>
      </c>
      <c r="G53" s="154">
        <v>82.9</v>
      </c>
      <c r="H53" s="154">
        <v>88.2</v>
      </c>
      <c r="I53" s="154">
        <v>88.4</v>
      </c>
      <c r="J53" s="154">
        <v>86.5</v>
      </c>
      <c r="K53" s="154">
        <v>57.7</v>
      </c>
      <c r="L53" s="32"/>
      <c r="M53" s="246">
        <v>34.799999999999997</v>
      </c>
      <c r="N53" s="246">
        <v>37.4</v>
      </c>
      <c r="O53" s="246">
        <v>39.200000000000003</v>
      </c>
      <c r="P53" s="101">
        <v>42.9</v>
      </c>
      <c r="Q53" s="154">
        <v>51.4</v>
      </c>
      <c r="R53" s="154">
        <v>54.4</v>
      </c>
      <c r="S53" s="154">
        <v>54.7</v>
      </c>
      <c r="T53" s="154">
        <v>56.6</v>
      </c>
      <c r="U53" s="154">
        <v>48.5</v>
      </c>
      <c r="W53" s="247"/>
      <c r="X53" s="247"/>
    </row>
    <row r="54" spans="1:24" ht="11.25" customHeight="1" x14ac:dyDescent="0.2">
      <c r="A54" s="80" t="s">
        <v>209</v>
      </c>
      <c r="B54" s="144" t="s">
        <v>210</v>
      </c>
      <c r="C54" s="246">
        <v>62.2</v>
      </c>
      <c r="D54" s="246">
        <v>64.900000000000006</v>
      </c>
      <c r="E54" s="246">
        <v>65.900000000000006</v>
      </c>
      <c r="F54" s="101">
        <v>71.599999999999994</v>
      </c>
      <c r="G54" s="154">
        <v>77.7</v>
      </c>
      <c r="H54" s="154">
        <v>80.8</v>
      </c>
      <c r="I54" s="154">
        <v>83.8</v>
      </c>
      <c r="J54" s="154">
        <v>83.2</v>
      </c>
      <c r="K54" s="154">
        <v>66.3</v>
      </c>
      <c r="L54" s="32"/>
      <c r="M54" s="246">
        <v>49.8</v>
      </c>
      <c r="N54" s="246">
        <v>50.8</v>
      </c>
      <c r="O54" s="246">
        <v>52.5</v>
      </c>
      <c r="P54" s="101">
        <v>52.3</v>
      </c>
      <c r="Q54" s="154">
        <v>58.6</v>
      </c>
      <c r="R54" s="154">
        <v>55.4</v>
      </c>
      <c r="S54" s="154">
        <v>57.4</v>
      </c>
      <c r="T54" s="154">
        <v>61</v>
      </c>
      <c r="U54" s="154">
        <v>57.3</v>
      </c>
      <c r="W54" s="247"/>
      <c r="X54" s="247"/>
    </row>
    <row r="55" spans="1:24" ht="11.25" customHeight="1" x14ac:dyDescent="0.2">
      <c r="A55" s="80" t="s">
        <v>211</v>
      </c>
      <c r="B55" s="144" t="s">
        <v>212</v>
      </c>
      <c r="C55" s="246">
        <v>52.4</v>
      </c>
      <c r="D55" s="246">
        <v>52</v>
      </c>
      <c r="E55" s="246">
        <v>51.2</v>
      </c>
      <c r="F55" s="101">
        <v>65.400000000000006</v>
      </c>
      <c r="G55" s="154">
        <v>75.8</v>
      </c>
      <c r="H55" s="154">
        <v>82.4</v>
      </c>
      <c r="I55" s="154">
        <v>87.2</v>
      </c>
      <c r="J55" s="154">
        <v>88</v>
      </c>
      <c r="K55" s="154">
        <v>51.8</v>
      </c>
      <c r="L55" s="32"/>
      <c r="M55" s="246">
        <v>25.9</v>
      </c>
      <c r="N55" s="246">
        <v>30</v>
      </c>
      <c r="O55" s="246">
        <v>29.6</v>
      </c>
      <c r="P55" s="101">
        <v>36.9</v>
      </c>
      <c r="Q55" s="154">
        <v>42.3</v>
      </c>
      <c r="R55" s="154">
        <v>46.3</v>
      </c>
      <c r="S55" s="154">
        <v>47.8</v>
      </c>
      <c r="T55" s="154">
        <v>50</v>
      </c>
      <c r="U55" s="154">
        <v>43.9</v>
      </c>
      <c r="W55" s="247"/>
      <c r="X55" s="247"/>
    </row>
    <row r="56" spans="1:24" ht="11.25" customHeight="1" x14ac:dyDescent="0.2">
      <c r="A56" s="80" t="s">
        <v>213</v>
      </c>
      <c r="B56" s="144" t="s">
        <v>214</v>
      </c>
      <c r="C56" s="246">
        <v>53</v>
      </c>
      <c r="D56" s="246">
        <v>55.5</v>
      </c>
      <c r="E56" s="246">
        <v>61.5</v>
      </c>
      <c r="F56" s="101">
        <v>65</v>
      </c>
      <c r="G56" s="154">
        <v>72.900000000000006</v>
      </c>
      <c r="H56" s="154">
        <v>80.7</v>
      </c>
      <c r="I56" s="154">
        <v>82.6</v>
      </c>
      <c r="J56" s="154">
        <v>84.5</v>
      </c>
      <c r="K56" s="154">
        <v>65.3</v>
      </c>
      <c r="L56" s="32"/>
      <c r="M56" s="246">
        <v>40.799999999999997</v>
      </c>
      <c r="N56" s="246">
        <v>42.8</v>
      </c>
      <c r="O56" s="246">
        <v>45.6</v>
      </c>
      <c r="P56" s="101">
        <v>47.4</v>
      </c>
      <c r="Q56" s="154">
        <v>52.8</v>
      </c>
      <c r="R56" s="154">
        <v>59.3</v>
      </c>
      <c r="S56" s="154">
        <v>62</v>
      </c>
      <c r="T56" s="154">
        <v>62.6</v>
      </c>
      <c r="U56" s="154">
        <v>55.1</v>
      </c>
      <c r="W56" s="247"/>
      <c r="X56" s="247"/>
    </row>
    <row r="57" spans="1:24" ht="11.25" customHeight="1" x14ac:dyDescent="0.2">
      <c r="A57" s="80" t="s">
        <v>215</v>
      </c>
      <c r="B57" s="144" t="s">
        <v>216</v>
      </c>
      <c r="C57" s="246">
        <v>52.2</v>
      </c>
      <c r="D57" s="246">
        <v>55.9</v>
      </c>
      <c r="E57" s="246">
        <v>62.5</v>
      </c>
      <c r="F57" s="101">
        <v>67.5</v>
      </c>
      <c r="G57" s="154">
        <v>76.5</v>
      </c>
      <c r="H57" s="154">
        <v>81.599999999999994</v>
      </c>
      <c r="I57" s="154">
        <v>84.1</v>
      </c>
      <c r="J57" s="154">
        <v>86.1</v>
      </c>
      <c r="K57" s="154">
        <v>59.9</v>
      </c>
      <c r="L57" s="32"/>
      <c r="M57" s="246">
        <v>40.4</v>
      </c>
      <c r="N57" s="246">
        <v>42.1</v>
      </c>
      <c r="O57" s="246">
        <v>46.4</v>
      </c>
      <c r="P57" s="101">
        <v>45.9</v>
      </c>
      <c r="Q57" s="154">
        <v>50.6</v>
      </c>
      <c r="R57" s="154">
        <v>53.7</v>
      </c>
      <c r="S57" s="154">
        <v>55</v>
      </c>
      <c r="T57" s="154">
        <v>57.3</v>
      </c>
      <c r="U57" s="154">
        <v>50.2</v>
      </c>
      <c r="W57" s="247"/>
      <c r="X57" s="247"/>
    </row>
    <row r="58" spans="1:24" ht="11.25" customHeight="1" x14ac:dyDescent="0.2">
      <c r="A58" s="80" t="s">
        <v>217</v>
      </c>
      <c r="B58" s="144" t="s">
        <v>218</v>
      </c>
      <c r="C58" s="246">
        <v>48.2</v>
      </c>
      <c r="D58" s="246">
        <v>52</v>
      </c>
      <c r="E58" s="246">
        <v>58.6</v>
      </c>
      <c r="F58" s="101">
        <v>71.3</v>
      </c>
      <c r="G58" s="154">
        <v>79</v>
      </c>
      <c r="H58" s="154">
        <v>82.6</v>
      </c>
      <c r="I58" s="154">
        <v>85.7</v>
      </c>
      <c r="J58" s="154">
        <v>87.1</v>
      </c>
      <c r="K58" s="154">
        <v>61.2</v>
      </c>
      <c r="L58" s="32"/>
      <c r="M58" s="246">
        <v>35.4</v>
      </c>
      <c r="N58" s="246">
        <v>39</v>
      </c>
      <c r="O58" s="246">
        <v>39.700000000000003</v>
      </c>
      <c r="P58" s="101">
        <v>45.7</v>
      </c>
      <c r="Q58" s="154">
        <v>54.2</v>
      </c>
      <c r="R58" s="154">
        <v>54.2</v>
      </c>
      <c r="S58" s="154">
        <v>61.1</v>
      </c>
      <c r="T58" s="154">
        <v>58.5</v>
      </c>
      <c r="U58" s="154">
        <v>54.7</v>
      </c>
      <c r="W58" s="247"/>
      <c r="X58" s="247"/>
    </row>
    <row r="59" spans="1:24" ht="11.25" customHeight="1" x14ac:dyDescent="0.2">
      <c r="A59" s="80" t="s">
        <v>219</v>
      </c>
      <c r="B59" s="144" t="s">
        <v>220</v>
      </c>
      <c r="C59" s="246">
        <v>54.1</v>
      </c>
      <c r="D59" s="246">
        <v>60.2</v>
      </c>
      <c r="E59" s="246">
        <v>61.4</v>
      </c>
      <c r="F59" s="101">
        <v>72.5</v>
      </c>
      <c r="G59" s="154">
        <v>82.6</v>
      </c>
      <c r="H59" s="154">
        <v>86.6</v>
      </c>
      <c r="I59" s="154">
        <v>90.4</v>
      </c>
      <c r="J59" s="154">
        <v>89.4</v>
      </c>
      <c r="K59" s="154">
        <v>60.9</v>
      </c>
      <c r="L59" s="32"/>
      <c r="M59" s="246">
        <v>38.5</v>
      </c>
      <c r="N59" s="246">
        <v>40.9</v>
      </c>
      <c r="O59" s="246">
        <v>41.6</v>
      </c>
      <c r="P59" s="101">
        <v>45.4</v>
      </c>
      <c r="Q59" s="154">
        <v>51.5</v>
      </c>
      <c r="R59" s="154">
        <v>52.4</v>
      </c>
      <c r="S59" s="154">
        <v>56.3</v>
      </c>
      <c r="T59" s="154">
        <v>56.8</v>
      </c>
      <c r="U59" s="154">
        <v>54.1</v>
      </c>
      <c r="W59" s="247"/>
      <c r="X59" s="247"/>
    </row>
    <row r="60" spans="1:24" ht="11.25" customHeight="1" x14ac:dyDescent="0.2">
      <c r="A60" s="81" t="s">
        <v>221</v>
      </c>
      <c r="B60" s="144" t="s">
        <v>222</v>
      </c>
      <c r="C60" s="246">
        <v>64.2</v>
      </c>
      <c r="D60" s="246">
        <v>66.099999999999994</v>
      </c>
      <c r="E60" s="246">
        <v>69.900000000000006</v>
      </c>
      <c r="F60" s="101">
        <v>77.2</v>
      </c>
      <c r="G60" s="154">
        <v>81.599999999999994</v>
      </c>
      <c r="H60" s="154">
        <v>83.8</v>
      </c>
      <c r="I60" s="154">
        <v>85.7</v>
      </c>
      <c r="J60" s="154">
        <v>84.4</v>
      </c>
      <c r="K60" s="154">
        <v>69.099999999999994</v>
      </c>
      <c r="L60" s="32"/>
      <c r="M60" s="246">
        <v>53.5</v>
      </c>
      <c r="N60" s="246">
        <v>54.2</v>
      </c>
      <c r="O60" s="246">
        <v>54.7</v>
      </c>
      <c r="P60" s="101">
        <v>58.6</v>
      </c>
      <c r="Q60" s="154">
        <v>61.6</v>
      </c>
      <c r="R60" s="154">
        <v>63.2</v>
      </c>
      <c r="S60" s="154">
        <v>65.599999999999994</v>
      </c>
      <c r="T60" s="154">
        <v>65.400000000000006</v>
      </c>
      <c r="U60" s="154">
        <v>60.1</v>
      </c>
      <c r="W60" s="247"/>
      <c r="X60" s="247"/>
    </row>
    <row r="61" spans="1:24" ht="11.25" customHeight="1" x14ac:dyDescent="0.2">
      <c r="A61" s="80" t="s">
        <v>223</v>
      </c>
      <c r="B61" s="144" t="s">
        <v>224</v>
      </c>
      <c r="C61" s="246">
        <v>52.2</v>
      </c>
      <c r="D61" s="246">
        <v>54.6</v>
      </c>
      <c r="E61" s="246">
        <v>58.5</v>
      </c>
      <c r="F61" s="101">
        <v>66.900000000000006</v>
      </c>
      <c r="G61" s="154">
        <v>73.3</v>
      </c>
      <c r="H61" s="154">
        <v>81.8</v>
      </c>
      <c r="I61" s="154">
        <v>83.9</v>
      </c>
      <c r="J61" s="154">
        <v>84.8</v>
      </c>
      <c r="K61" s="154">
        <v>64.400000000000006</v>
      </c>
      <c r="L61" s="32"/>
      <c r="M61" s="246">
        <v>37.5</v>
      </c>
      <c r="N61" s="246">
        <v>39</v>
      </c>
      <c r="O61" s="246">
        <v>40.9</v>
      </c>
      <c r="P61" s="101">
        <v>47.1</v>
      </c>
      <c r="Q61" s="154">
        <v>50.8</v>
      </c>
      <c r="R61" s="154">
        <v>56.7</v>
      </c>
      <c r="S61" s="154">
        <v>60</v>
      </c>
      <c r="T61" s="154">
        <v>63.6</v>
      </c>
      <c r="U61" s="154">
        <v>56.8</v>
      </c>
      <c r="W61" s="247"/>
      <c r="X61" s="247"/>
    </row>
    <row r="62" spans="1:24" ht="11.25" customHeight="1" x14ac:dyDescent="0.2">
      <c r="A62" s="80" t="s">
        <v>225</v>
      </c>
      <c r="B62" s="144" t="s">
        <v>226</v>
      </c>
      <c r="C62" s="246">
        <v>48.5</v>
      </c>
      <c r="D62" s="246">
        <v>52.5</v>
      </c>
      <c r="E62" s="246">
        <v>57.4</v>
      </c>
      <c r="F62" s="101">
        <v>65.2</v>
      </c>
      <c r="G62" s="154">
        <v>71.5</v>
      </c>
      <c r="H62" s="154">
        <v>74.5</v>
      </c>
      <c r="I62" s="154">
        <v>76.900000000000006</v>
      </c>
      <c r="J62" s="154">
        <v>76.3</v>
      </c>
      <c r="K62" s="154">
        <v>61.1</v>
      </c>
      <c r="L62" s="32"/>
      <c r="M62" s="246">
        <v>37.1</v>
      </c>
      <c r="N62" s="246">
        <v>39.9</v>
      </c>
      <c r="O62" s="246">
        <v>40.6</v>
      </c>
      <c r="P62" s="101">
        <v>44.5</v>
      </c>
      <c r="Q62" s="154">
        <v>49.2</v>
      </c>
      <c r="R62" s="154">
        <v>49.4</v>
      </c>
      <c r="S62" s="154">
        <v>55.6</v>
      </c>
      <c r="T62" s="154">
        <v>57.3</v>
      </c>
      <c r="U62" s="154">
        <v>53</v>
      </c>
      <c r="W62" s="247"/>
      <c r="X62" s="247"/>
    </row>
    <row r="63" spans="1:24" ht="11.25" customHeight="1" x14ac:dyDescent="0.2">
      <c r="A63" s="80" t="s">
        <v>227</v>
      </c>
      <c r="B63" s="144" t="s">
        <v>228</v>
      </c>
      <c r="C63" s="246">
        <v>57.8</v>
      </c>
      <c r="D63" s="246">
        <v>65.5</v>
      </c>
      <c r="E63" s="246">
        <v>70.7</v>
      </c>
      <c r="F63" s="101">
        <v>75.5</v>
      </c>
      <c r="G63" s="154">
        <v>83.8</v>
      </c>
      <c r="H63" s="154">
        <v>86.1</v>
      </c>
      <c r="I63" s="154">
        <v>87.8</v>
      </c>
      <c r="J63" s="154">
        <v>89</v>
      </c>
      <c r="K63" s="154">
        <v>64.7</v>
      </c>
      <c r="L63" s="32"/>
      <c r="M63" s="246">
        <v>42.9</v>
      </c>
      <c r="N63" s="246">
        <v>46.5</v>
      </c>
      <c r="O63" s="246">
        <v>51.3</v>
      </c>
      <c r="P63" s="101">
        <v>49.3</v>
      </c>
      <c r="Q63" s="154">
        <v>55.8</v>
      </c>
      <c r="R63" s="154">
        <v>57.4</v>
      </c>
      <c r="S63" s="154">
        <v>59.3</v>
      </c>
      <c r="T63" s="154">
        <v>66.3</v>
      </c>
      <c r="U63" s="154">
        <v>56.9</v>
      </c>
      <c r="W63" s="247"/>
      <c r="X63" s="247"/>
    </row>
    <row r="64" spans="1:24" s="32" customFormat="1" ht="11.25" customHeight="1" x14ac:dyDescent="0.2">
      <c r="A64" s="80" t="s">
        <v>229</v>
      </c>
      <c r="B64" s="144" t="s">
        <v>230</v>
      </c>
      <c r="C64" s="246">
        <v>62.1</v>
      </c>
      <c r="D64" s="246">
        <v>67.5</v>
      </c>
      <c r="E64" s="246">
        <v>68.5</v>
      </c>
      <c r="F64" s="101">
        <v>73.099999999999994</v>
      </c>
      <c r="G64" s="154">
        <v>80.7</v>
      </c>
      <c r="H64" s="154">
        <v>84.3</v>
      </c>
      <c r="I64" s="154">
        <v>88.1</v>
      </c>
      <c r="J64" s="154">
        <v>87.4</v>
      </c>
      <c r="K64" s="154">
        <v>72.7</v>
      </c>
      <c r="M64" s="246">
        <v>48.8</v>
      </c>
      <c r="N64" s="246">
        <v>54.5</v>
      </c>
      <c r="O64" s="246">
        <v>53.8</v>
      </c>
      <c r="P64" s="101">
        <v>59.2</v>
      </c>
      <c r="Q64" s="154">
        <v>59.1</v>
      </c>
      <c r="R64" s="154">
        <v>62.1</v>
      </c>
      <c r="S64" s="154">
        <v>62.7</v>
      </c>
      <c r="T64" s="154">
        <v>67.400000000000006</v>
      </c>
      <c r="U64" s="154">
        <v>61.8</v>
      </c>
      <c r="W64" s="247"/>
      <c r="X64" s="247"/>
    </row>
    <row r="65" spans="1:24" s="100" customFormat="1" ht="11.25" customHeight="1" x14ac:dyDescent="0.2">
      <c r="A65" s="32"/>
      <c r="B65" s="73"/>
      <c r="C65" s="99"/>
      <c r="D65" s="99"/>
      <c r="E65" s="82"/>
      <c r="F65" s="98"/>
      <c r="G65" s="98"/>
      <c r="H65" s="98"/>
      <c r="I65" s="152"/>
      <c r="J65" s="152"/>
      <c r="K65" s="154"/>
      <c r="L65" s="82"/>
      <c r="M65" s="82"/>
      <c r="N65" s="82"/>
      <c r="O65" s="82"/>
      <c r="P65" s="98"/>
      <c r="Q65" s="98"/>
      <c r="R65" s="98"/>
      <c r="U65" s="154"/>
      <c r="W65" s="247"/>
      <c r="X65" s="247"/>
    </row>
    <row r="66" spans="1:24" ht="11.25" customHeight="1" x14ac:dyDescent="0.2">
      <c r="A66" s="72" t="s">
        <v>569</v>
      </c>
      <c r="B66" s="72" t="s">
        <v>231</v>
      </c>
      <c r="C66" s="75">
        <v>55.4</v>
      </c>
      <c r="D66" s="75">
        <v>57.9</v>
      </c>
      <c r="E66" s="75">
        <v>63.1</v>
      </c>
      <c r="F66" s="98">
        <v>68.900000000000006</v>
      </c>
      <c r="G66" s="99">
        <v>75.3</v>
      </c>
      <c r="H66" s="99">
        <v>80.099999999999994</v>
      </c>
      <c r="I66" s="99">
        <v>82.8</v>
      </c>
      <c r="J66" s="99">
        <v>82.8</v>
      </c>
      <c r="K66" s="99">
        <v>62.6</v>
      </c>
      <c r="L66" s="32"/>
      <c r="M66" s="75">
        <v>42.9</v>
      </c>
      <c r="N66" s="75">
        <v>44.4</v>
      </c>
      <c r="O66" s="75">
        <v>47</v>
      </c>
      <c r="P66" s="98">
        <v>49.9</v>
      </c>
      <c r="Q66" s="99">
        <v>53.7</v>
      </c>
      <c r="R66" s="99">
        <v>57.1</v>
      </c>
      <c r="S66" s="99">
        <v>57.6</v>
      </c>
      <c r="T66" s="99">
        <v>59.3</v>
      </c>
      <c r="U66" s="99">
        <v>53.2</v>
      </c>
      <c r="W66" s="247"/>
      <c r="X66" s="247"/>
    </row>
    <row r="67" spans="1:24" ht="11.25" customHeight="1" x14ac:dyDescent="0.2">
      <c r="A67" s="81" t="s">
        <v>232</v>
      </c>
      <c r="B67" s="144" t="s">
        <v>233</v>
      </c>
      <c r="C67" s="246">
        <v>55.6</v>
      </c>
      <c r="D67" s="246">
        <v>54.6</v>
      </c>
      <c r="E67" s="246">
        <v>63.7</v>
      </c>
      <c r="F67" s="101">
        <v>66.599999999999994</v>
      </c>
      <c r="G67" s="154">
        <v>77.3</v>
      </c>
      <c r="H67" s="154">
        <v>81.599999999999994</v>
      </c>
      <c r="I67" s="154">
        <v>84.7</v>
      </c>
      <c r="J67" s="154">
        <v>81.8</v>
      </c>
      <c r="K67" s="154">
        <v>58.5</v>
      </c>
      <c r="L67" s="32"/>
      <c r="M67" s="246">
        <v>42.2</v>
      </c>
      <c r="N67" s="246">
        <v>40</v>
      </c>
      <c r="O67" s="246">
        <v>49.4</v>
      </c>
      <c r="P67" s="101">
        <v>45.6</v>
      </c>
      <c r="Q67" s="154">
        <v>55.1</v>
      </c>
      <c r="R67" s="154">
        <v>56.9</v>
      </c>
      <c r="S67" s="154">
        <v>57.2</v>
      </c>
      <c r="T67" s="154">
        <v>55.6</v>
      </c>
      <c r="U67" s="154">
        <v>49</v>
      </c>
      <c r="W67" s="247"/>
      <c r="X67" s="247"/>
    </row>
    <row r="68" spans="1:24" ht="11.25" customHeight="1" x14ac:dyDescent="0.2">
      <c r="A68" s="81" t="s">
        <v>234</v>
      </c>
      <c r="B68" s="144" t="s">
        <v>235</v>
      </c>
      <c r="C68" s="246">
        <v>57.1</v>
      </c>
      <c r="D68" s="246">
        <v>58.6</v>
      </c>
      <c r="E68" s="246">
        <v>63.1</v>
      </c>
      <c r="F68" s="101">
        <v>67.900000000000006</v>
      </c>
      <c r="G68" s="154">
        <v>73.7</v>
      </c>
      <c r="H68" s="154">
        <v>79</v>
      </c>
      <c r="I68" s="154">
        <v>80.7</v>
      </c>
      <c r="J68" s="154">
        <v>81.599999999999994</v>
      </c>
      <c r="K68" s="154">
        <v>62.6</v>
      </c>
      <c r="L68" s="32"/>
      <c r="M68" s="246">
        <v>45.5</v>
      </c>
      <c r="N68" s="246">
        <v>47</v>
      </c>
      <c r="O68" s="246">
        <v>48.5</v>
      </c>
      <c r="P68" s="101">
        <v>51</v>
      </c>
      <c r="Q68" s="154">
        <v>55</v>
      </c>
      <c r="R68" s="154">
        <v>58.4</v>
      </c>
      <c r="S68" s="154">
        <v>57.2</v>
      </c>
      <c r="T68" s="154">
        <v>59.1</v>
      </c>
      <c r="U68" s="154">
        <v>52.9</v>
      </c>
      <c r="W68" s="247"/>
      <c r="X68" s="247"/>
    </row>
    <row r="69" spans="1:24" ht="11.25" customHeight="1" x14ac:dyDescent="0.2">
      <c r="A69" s="81" t="s">
        <v>236</v>
      </c>
      <c r="B69" s="144" t="s">
        <v>237</v>
      </c>
      <c r="C69" s="246">
        <v>47.6</v>
      </c>
      <c r="D69" s="246">
        <v>51.7</v>
      </c>
      <c r="E69" s="246">
        <v>55.5</v>
      </c>
      <c r="F69" s="101">
        <v>64.5</v>
      </c>
      <c r="G69" s="154">
        <v>72.599999999999994</v>
      </c>
      <c r="H69" s="154">
        <v>77.400000000000006</v>
      </c>
      <c r="I69" s="154">
        <v>78.8</v>
      </c>
      <c r="J69" s="154">
        <v>79.599999999999994</v>
      </c>
      <c r="K69" s="154">
        <v>61.4</v>
      </c>
      <c r="L69" s="32"/>
      <c r="M69" s="246">
        <v>33.5</v>
      </c>
      <c r="N69" s="246">
        <v>36.5</v>
      </c>
      <c r="O69" s="246">
        <v>39.9</v>
      </c>
      <c r="P69" s="101">
        <v>44.4</v>
      </c>
      <c r="Q69" s="154">
        <v>48.9</v>
      </c>
      <c r="R69" s="154">
        <v>52.1</v>
      </c>
      <c r="S69" s="154">
        <v>51.5</v>
      </c>
      <c r="T69" s="154">
        <v>54.8</v>
      </c>
      <c r="U69" s="154">
        <v>51.2</v>
      </c>
      <c r="W69" s="247"/>
      <c r="X69" s="247"/>
    </row>
    <row r="70" spans="1:24" ht="11.25" customHeight="1" x14ac:dyDescent="0.2">
      <c r="A70" s="81" t="s">
        <v>238</v>
      </c>
      <c r="B70" s="144" t="s">
        <v>239</v>
      </c>
      <c r="C70" s="246">
        <v>58.4</v>
      </c>
      <c r="D70" s="246">
        <v>60.8</v>
      </c>
      <c r="E70" s="246">
        <v>64.7</v>
      </c>
      <c r="F70" s="101">
        <v>68.599999999999994</v>
      </c>
      <c r="G70" s="154">
        <v>74.900000000000006</v>
      </c>
      <c r="H70" s="154">
        <v>79.7</v>
      </c>
      <c r="I70" s="154">
        <v>80.599999999999994</v>
      </c>
      <c r="J70" s="154">
        <v>82</v>
      </c>
      <c r="K70" s="154">
        <v>66</v>
      </c>
      <c r="L70" s="32"/>
      <c r="M70" s="246">
        <v>46.7</v>
      </c>
      <c r="N70" s="246">
        <v>48.8</v>
      </c>
      <c r="O70" s="246">
        <v>51.9</v>
      </c>
      <c r="P70" s="101">
        <v>52.6</v>
      </c>
      <c r="Q70" s="154">
        <v>55.3</v>
      </c>
      <c r="R70" s="154">
        <v>56.9</v>
      </c>
      <c r="S70" s="154">
        <v>56.9</v>
      </c>
      <c r="T70" s="154">
        <v>59.5</v>
      </c>
      <c r="U70" s="154">
        <v>56</v>
      </c>
      <c r="W70" s="247"/>
      <c r="X70" s="247"/>
    </row>
    <row r="71" spans="1:24" ht="11.25" customHeight="1" x14ac:dyDescent="0.2">
      <c r="A71" s="80" t="s">
        <v>240</v>
      </c>
      <c r="B71" s="144" t="s">
        <v>241</v>
      </c>
      <c r="C71" s="246">
        <v>62.2</v>
      </c>
      <c r="D71" s="246">
        <v>65.5</v>
      </c>
      <c r="E71" s="246">
        <v>71.099999999999994</v>
      </c>
      <c r="F71" s="101">
        <v>75.7</v>
      </c>
      <c r="G71" s="154">
        <v>80.400000000000006</v>
      </c>
      <c r="H71" s="154">
        <v>84.3</v>
      </c>
      <c r="I71" s="154">
        <v>85.9</v>
      </c>
      <c r="J71" s="154">
        <v>84.5</v>
      </c>
      <c r="K71" s="154">
        <v>64.400000000000006</v>
      </c>
      <c r="L71" s="32"/>
      <c r="M71" s="246">
        <v>48.6</v>
      </c>
      <c r="N71" s="246">
        <v>50.6</v>
      </c>
      <c r="O71" s="246">
        <v>52.6</v>
      </c>
      <c r="P71" s="101">
        <v>56.2</v>
      </c>
      <c r="Q71" s="154">
        <v>59.2</v>
      </c>
      <c r="R71" s="154">
        <v>62.2</v>
      </c>
      <c r="S71" s="154">
        <v>62.1</v>
      </c>
      <c r="T71" s="154">
        <v>61.8</v>
      </c>
      <c r="U71" s="154">
        <v>53.9</v>
      </c>
      <c r="W71" s="247"/>
      <c r="X71" s="247"/>
    </row>
    <row r="72" spans="1:24" ht="11.25" customHeight="1" x14ac:dyDescent="0.2">
      <c r="A72" s="80" t="s">
        <v>242</v>
      </c>
      <c r="B72" s="144" t="s">
        <v>243</v>
      </c>
      <c r="C72" s="246">
        <v>54.5</v>
      </c>
      <c r="D72" s="246">
        <v>55.1</v>
      </c>
      <c r="E72" s="246">
        <v>59.5</v>
      </c>
      <c r="F72" s="101">
        <v>66</v>
      </c>
      <c r="G72" s="154">
        <v>69.7</v>
      </c>
      <c r="H72" s="154">
        <v>76</v>
      </c>
      <c r="I72" s="154">
        <v>80.099999999999994</v>
      </c>
      <c r="J72" s="154">
        <v>80</v>
      </c>
      <c r="K72" s="154">
        <v>60.7</v>
      </c>
      <c r="L72" s="32"/>
      <c r="M72" s="246">
        <v>42.1</v>
      </c>
      <c r="N72" s="246">
        <v>42.3</v>
      </c>
      <c r="O72" s="246">
        <v>45.4</v>
      </c>
      <c r="P72" s="101">
        <v>48.9</v>
      </c>
      <c r="Q72" s="154">
        <v>51.9</v>
      </c>
      <c r="R72" s="154">
        <v>55.3</v>
      </c>
      <c r="S72" s="154">
        <v>56.2</v>
      </c>
      <c r="T72" s="154">
        <v>58.1</v>
      </c>
      <c r="U72" s="154">
        <v>51</v>
      </c>
      <c r="W72" s="247"/>
      <c r="X72" s="247"/>
    </row>
    <row r="73" spans="1:24" ht="11.25" customHeight="1" x14ac:dyDescent="0.2">
      <c r="A73" s="80" t="s">
        <v>244</v>
      </c>
      <c r="B73" s="144" t="s">
        <v>245</v>
      </c>
      <c r="C73" s="246">
        <v>44.8</v>
      </c>
      <c r="D73" s="246">
        <v>53.4</v>
      </c>
      <c r="E73" s="246">
        <v>58.8</v>
      </c>
      <c r="F73" s="101">
        <v>67.099999999999994</v>
      </c>
      <c r="G73" s="154">
        <v>72.3</v>
      </c>
      <c r="H73" s="154">
        <v>76.599999999999994</v>
      </c>
      <c r="I73" s="154">
        <v>80.2</v>
      </c>
      <c r="J73" s="154">
        <v>77.900000000000006</v>
      </c>
      <c r="K73" s="154">
        <v>50</v>
      </c>
      <c r="L73" s="32"/>
      <c r="M73" s="246">
        <v>28.5</v>
      </c>
      <c r="N73" s="246">
        <v>33.1</v>
      </c>
      <c r="O73" s="246">
        <v>34.700000000000003</v>
      </c>
      <c r="P73" s="101">
        <v>41.4</v>
      </c>
      <c r="Q73" s="154">
        <v>44.2</v>
      </c>
      <c r="R73" s="154">
        <v>46.7</v>
      </c>
      <c r="S73" s="154">
        <v>49.6</v>
      </c>
      <c r="T73" s="154">
        <v>50.3</v>
      </c>
      <c r="U73" s="154">
        <v>43.3</v>
      </c>
      <c r="W73" s="247"/>
      <c r="X73" s="247"/>
    </row>
    <row r="74" spans="1:24" ht="11.25" customHeight="1" x14ac:dyDescent="0.2">
      <c r="A74" s="80" t="s">
        <v>246</v>
      </c>
      <c r="B74" s="144" t="s">
        <v>247</v>
      </c>
      <c r="C74" s="246">
        <v>51.2</v>
      </c>
      <c r="D74" s="246">
        <v>54.9</v>
      </c>
      <c r="E74" s="246">
        <v>61.2</v>
      </c>
      <c r="F74" s="101">
        <v>69.2</v>
      </c>
      <c r="G74" s="154">
        <v>78.099999999999994</v>
      </c>
      <c r="H74" s="154">
        <v>82.6</v>
      </c>
      <c r="I74" s="154">
        <v>87.6</v>
      </c>
      <c r="J74" s="154">
        <v>88.4</v>
      </c>
      <c r="K74" s="154">
        <v>65.5</v>
      </c>
      <c r="L74" s="32"/>
      <c r="M74" s="246">
        <v>40.1</v>
      </c>
      <c r="N74" s="246">
        <v>41.7</v>
      </c>
      <c r="O74" s="246">
        <v>43.3</v>
      </c>
      <c r="P74" s="101">
        <v>47.2</v>
      </c>
      <c r="Q74" s="154">
        <v>51.4</v>
      </c>
      <c r="R74" s="154">
        <v>57.6</v>
      </c>
      <c r="S74" s="154">
        <v>60.6</v>
      </c>
      <c r="T74" s="154">
        <v>63.4</v>
      </c>
      <c r="U74" s="154">
        <v>57.2</v>
      </c>
      <c r="W74" s="247"/>
      <c r="X74" s="247"/>
    </row>
    <row r="75" spans="1:24" s="32" customFormat="1" ht="11.25" customHeight="1" x14ac:dyDescent="0.2">
      <c r="A75" s="81" t="s">
        <v>248</v>
      </c>
      <c r="B75" s="144" t="s">
        <v>249</v>
      </c>
      <c r="C75" s="246">
        <v>68.2</v>
      </c>
      <c r="D75" s="246">
        <v>68.900000000000006</v>
      </c>
      <c r="E75" s="246">
        <v>71</v>
      </c>
      <c r="F75" s="101">
        <v>73.400000000000006</v>
      </c>
      <c r="G75" s="154">
        <v>79.3</v>
      </c>
      <c r="H75" s="154">
        <v>78.599999999999994</v>
      </c>
      <c r="I75" s="154">
        <v>80.5</v>
      </c>
      <c r="J75" s="154">
        <v>84.4</v>
      </c>
      <c r="K75" s="154">
        <v>67.3</v>
      </c>
      <c r="M75" s="246">
        <v>56.1</v>
      </c>
      <c r="N75" s="246">
        <v>58</v>
      </c>
      <c r="O75" s="246">
        <v>58.6</v>
      </c>
      <c r="P75" s="101">
        <v>58.2</v>
      </c>
      <c r="Q75" s="154">
        <v>61.4</v>
      </c>
      <c r="R75" s="154">
        <v>60.8</v>
      </c>
      <c r="S75" s="154">
        <v>55.5</v>
      </c>
      <c r="T75" s="154">
        <v>67.2</v>
      </c>
      <c r="U75" s="154">
        <v>61.9</v>
      </c>
      <c r="W75" s="247"/>
      <c r="X75" s="247"/>
    </row>
    <row r="76" spans="1:24" s="100" customFormat="1" ht="11.25" customHeight="1" x14ac:dyDescent="0.2">
      <c r="A76" s="32"/>
      <c r="B76" s="73"/>
      <c r="C76" s="99"/>
      <c r="D76" s="99"/>
      <c r="E76" s="82"/>
      <c r="F76" s="98"/>
      <c r="G76" s="98"/>
      <c r="H76" s="98"/>
      <c r="K76" s="154"/>
      <c r="L76" s="82"/>
      <c r="M76" s="82"/>
      <c r="N76" s="82"/>
      <c r="O76" s="82"/>
      <c r="P76" s="98"/>
      <c r="Q76" s="98"/>
      <c r="R76" s="98"/>
      <c r="U76" s="154"/>
      <c r="W76" s="247"/>
      <c r="X76" s="247"/>
    </row>
    <row r="77" spans="1:24" ht="11.25" customHeight="1" x14ac:dyDescent="0.2">
      <c r="A77" s="72" t="s">
        <v>570</v>
      </c>
      <c r="B77" s="72" t="s">
        <v>250</v>
      </c>
      <c r="C77" s="75">
        <v>56.4</v>
      </c>
      <c r="D77" s="75">
        <v>59.3</v>
      </c>
      <c r="E77" s="75">
        <v>64.099999999999994</v>
      </c>
      <c r="F77" s="98">
        <v>70.099999999999994</v>
      </c>
      <c r="G77" s="99">
        <v>77.900000000000006</v>
      </c>
      <c r="H77" s="99">
        <v>83</v>
      </c>
      <c r="I77" s="99">
        <v>85.6</v>
      </c>
      <c r="J77" s="99">
        <v>85.6</v>
      </c>
      <c r="K77" s="99">
        <v>63.8</v>
      </c>
      <c r="L77" s="32"/>
      <c r="M77" s="75">
        <v>41.6</v>
      </c>
      <c r="N77" s="75">
        <v>43.3</v>
      </c>
      <c r="O77" s="75">
        <v>46.1</v>
      </c>
      <c r="P77" s="98">
        <v>48.5</v>
      </c>
      <c r="Q77" s="99">
        <v>54.2</v>
      </c>
      <c r="R77" s="99">
        <v>57.4</v>
      </c>
      <c r="S77" s="99">
        <v>58.8</v>
      </c>
      <c r="T77" s="99">
        <v>59.9</v>
      </c>
      <c r="U77" s="99">
        <v>54.2</v>
      </c>
      <c r="W77" s="247"/>
      <c r="X77" s="247"/>
    </row>
    <row r="78" spans="1:24" ht="11.25" customHeight="1" x14ac:dyDescent="0.2">
      <c r="A78" s="81" t="s">
        <v>251</v>
      </c>
      <c r="B78" s="144" t="s">
        <v>252</v>
      </c>
      <c r="C78" s="246">
        <v>58.8</v>
      </c>
      <c r="D78" s="246">
        <v>61.8</v>
      </c>
      <c r="E78" s="246">
        <v>66.599999999999994</v>
      </c>
      <c r="F78" s="101">
        <v>72.7</v>
      </c>
      <c r="G78" s="154">
        <v>81.900000000000006</v>
      </c>
      <c r="H78" s="154">
        <v>86.4</v>
      </c>
      <c r="I78" s="154">
        <v>88.2</v>
      </c>
      <c r="J78" s="154">
        <v>87.6</v>
      </c>
      <c r="K78" s="154">
        <v>63.9</v>
      </c>
      <c r="L78" s="32"/>
      <c r="M78" s="246">
        <v>40.799999999999997</v>
      </c>
      <c r="N78" s="246">
        <v>41.7</v>
      </c>
      <c r="O78" s="246">
        <v>45.5</v>
      </c>
      <c r="P78" s="101">
        <v>47.7</v>
      </c>
      <c r="Q78" s="154">
        <v>54.9</v>
      </c>
      <c r="R78" s="154">
        <v>58.2</v>
      </c>
      <c r="S78" s="154">
        <v>60.1</v>
      </c>
      <c r="T78" s="154">
        <v>59.8</v>
      </c>
      <c r="U78" s="154">
        <v>55.2</v>
      </c>
      <c r="W78" s="247"/>
      <c r="X78" s="247"/>
    </row>
    <row r="79" spans="1:24" ht="11.25" customHeight="1" x14ac:dyDescent="0.2">
      <c r="A79" s="80" t="s">
        <v>253</v>
      </c>
      <c r="B79" s="144" t="s">
        <v>254</v>
      </c>
      <c r="C79" s="246">
        <v>47.9</v>
      </c>
      <c r="D79" s="246">
        <v>52.6</v>
      </c>
      <c r="E79" s="246">
        <v>60.7</v>
      </c>
      <c r="F79" s="101">
        <v>70</v>
      </c>
      <c r="G79" s="154">
        <v>82.2</v>
      </c>
      <c r="H79" s="154">
        <v>86</v>
      </c>
      <c r="I79" s="154">
        <v>87.4</v>
      </c>
      <c r="J79" s="154">
        <v>87.3</v>
      </c>
      <c r="K79" s="154">
        <v>60.7</v>
      </c>
      <c r="L79" s="32"/>
      <c r="M79" s="246">
        <v>37.799999999999997</v>
      </c>
      <c r="N79" s="246">
        <v>38.9</v>
      </c>
      <c r="O79" s="246">
        <v>41.8</v>
      </c>
      <c r="P79" s="101">
        <v>47.8</v>
      </c>
      <c r="Q79" s="154">
        <v>51.7</v>
      </c>
      <c r="R79" s="154">
        <v>54.7</v>
      </c>
      <c r="S79" s="154">
        <v>58.7</v>
      </c>
      <c r="T79" s="154">
        <v>56.4</v>
      </c>
      <c r="U79" s="154">
        <v>50.5</v>
      </c>
      <c r="W79" s="247"/>
      <c r="X79" s="247"/>
    </row>
    <row r="80" spans="1:24" ht="11.25" customHeight="1" x14ac:dyDescent="0.2">
      <c r="A80" s="81" t="s">
        <v>255</v>
      </c>
      <c r="B80" s="144" t="s">
        <v>256</v>
      </c>
      <c r="C80" s="246">
        <v>55.8</v>
      </c>
      <c r="D80" s="246">
        <v>56.9</v>
      </c>
      <c r="E80" s="246">
        <v>61.1</v>
      </c>
      <c r="F80" s="101">
        <v>66.7</v>
      </c>
      <c r="G80" s="154">
        <v>75.099999999999994</v>
      </c>
      <c r="H80" s="154">
        <v>80.8</v>
      </c>
      <c r="I80" s="154">
        <v>83.2</v>
      </c>
      <c r="J80" s="154">
        <v>81.2</v>
      </c>
      <c r="K80" s="154">
        <v>62.3</v>
      </c>
      <c r="L80" s="32"/>
      <c r="M80" s="246">
        <v>43</v>
      </c>
      <c r="N80" s="246">
        <v>43.6</v>
      </c>
      <c r="O80" s="246">
        <v>46.9</v>
      </c>
      <c r="P80" s="101">
        <v>48.9</v>
      </c>
      <c r="Q80" s="154">
        <v>56.4</v>
      </c>
      <c r="R80" s="154">
        <v>58.5</v>
      </c>
      <c r="S80" s="154">
        <v>56.1</v>
      </c>
      <c r="T80" s="154">
        <v>59.7</v>
      </c>
      <c r="U80" s="154">
        <v>52.7</v>
      </c>
      <c r="W80" s="247"/>
      <c r="X80" s="247"/>
    </row>
    <row r="81" spans="1:24" ht="11.25" customHeight="1" x14ac:dyDescent="0.2">
      <c r="A81" s="141" t="s">
        <v>467</v>
      </c>
      <c r="B81" s="144" t="s">
        <v>257</v>
      </c>
      <c r="C81" s="246">
        <v>61.8</v>
      </c>
      <c r="D81" s="246">
        <v>62</v>
      </c>
      <c r="E81" s="246">
        <v>68.3</v>
      </c>
      <c r="F81" s="101">
        <v>73.5</v>
      </c>
      <c r="G81" s="154">
        <v>81.2</v>
      </c>
      <c r="H81" s="154">
        <v>87.1</v>
      </c>
      <c r="I81" s="154">
        <v>87.4</v>
      </c>
      <c r="J81" s="154">
        <v>84.5</v>
      </c>
      <c r="K81" s="154">
        <v>66.7</v>
      </c>
      <c r="L81" s="32"/>
      <c r="M81" s="246">
        <v>48.2</v>
      </c>
      <c r="N81" s="246">
        <v>51.7</v>
      </c>
      <c r="O81" s="246">
        <v>52.4</v>
      </c>
      <c r="P81" s="101">
        <v>52.2</v>
      </c>
      <c r="Q81" s="154">
        <v>56</v>
      </c>
      <c r="R81" s="154">
        <v>57.5</v>
      </c>
      <c r="S81" s="154">
        <v>56.5</v>
      </c>
      <c r="T81" s="154">
        <v>56.1</v>
      </c>
      <c r="U81" s="154">
        <v>57.7</v>
      </c>
      <c r="W81" s="247"/>
      <c r="X81" s="247"/>
    </row>
    <row r="82" spans="1:24" ht="11.25" customHeight="1" x14ac:dyDescent="0.2">
      <c r="A82" s="80" t="s">
        <v>258</v>
      </c>
      <c r="B82" s="144" t="s">
        <v>259</v>
      </c>
      <c r="C82" s="246">
        <v>47.3</v>
      </c>
      <c r="D82" s="246">
        <v>54.8</v>
      </c>
      <c r="E82" s="246">
        <v>56.3</v>
      </c>
      <c r="F82" s="101">
        <v>66.099999999999994</v>
      </c>
      <c r="G82" s="154">
        <v>74.900000000000006</v>
      </c>
      <c r="H82" s="154">
        <v>83.8</v>
      </c>
      <c r="I82" s="154">
        <v>85.8</v>
      </c>
      <c r="J82" s="154">
        <v>87.7</v>
      </c>
      <c r="K82" s="154">
        <v>58.4</v>
      </c>
      <c r="L82" s="32"/>
      <c r="M82" s="246">
        <v>29.7</v>
      </c>
      <c r="N82" s="246">
        <v>30.2</v>
      </c>
      <c r="O82" s="246">
        <v>31.5</v>
      </c>
      <c r="P82" s="101">
        <v>37.5</v>
      </c>
      <c r="Q82" s="154">
        <v>43.6</v>
      </c>
      <c r="R82" s="154">
        <v>50</v>
      </c>
      <c r="S82" s="154">
        <v>53.8</v>
      </c>
      <c r="T82" s="154">
        <v>54.1</v>
      </c>
      <c r="U82" s="154">
        <v>49.8</v>
      </c>
      <c r="W82" s="247"/>
      <c r="X82" s="247"/>
    </row>
    <row r="83" spans="1:24" ht="11.25" customHeight="1" x14ac:dyDescent="0.2">
      <c r="A83" s="79" t="s">
        <v>260</v>
      </c>
      <c r="B83" s="144" t="s">
        <v>261</v>
      </c>
      <c r="C83" s="246">
        <v>62.6</v>
      </c>
      <c r="D83" s="246">
        <v>66.599999999999994</v>
      </c>
      <c r="E83" s="246">
        <v>68</v>
      </c>
      <c r="F83" s="101">
        <v>72.400000000000006</v>
      </c>
      <c r="G83" s="154">
        <v>72.599999999999994</v>
      </c>
      <c r="H83" s="154">
        <v>77.099999999999994</v>
      </c>
      <c r="I83" s="154">
        <v>78.400000000000006</v>
      </c>
      <c r="J83" s="154">
        <v>79</v>
      </c>
      <c r="K83" s="154">
        <v>66.099999999999994</v>
      </c>
      <c r="L83" s="32"/>
      <c r="M83" s="246">
        <v>50.3</v>
      </c>
      <c r="N83" s="246">
        <v>53.3</v>
      </c>
      <c r="O83" s="246">
        <v>54.4</v>
      </c>
      <c r="P83" s="101">
        <v>56.6</v>
      </c>
      <c r="Q83" s="154">
        <v>57.8</v>
      </c>
      <c r="R83" s="154">
        <v>60</v>
      </c>
      <c r="S83" s="154">
        <v>58.6</v>
      </c>
      <c r="T83" s="154">
        <v>60.4</v>
      </c>
      <c r="U83" s="154">
        <v>55.6</v>
      </c>
      <c r="W83" s="247"/>
      <c r="X83" s="247"/>
    </row>
    <row r="84" spans="1:24" ht="11.25" customHeight="1" x14ac:dyDescent="0.2">
      <c r="A84" s="80" t="s">
        <v>262</v>
      </c>
      <c r="B84" s="144" t="s">
        <v>263</v>
      </c>
      <c r="C84" s="246">
        <v>66.8</v>
      </c>
      <c r="D84" s="246">
        <v>69.2</v>
      </c>
      <c r="E84" s="246">
        <v>73.900000000000006</v>
      </c>
      <c r="F84" s="101">
        <v>77.7</v>
      </c>
      <c r="G84" s="154">
        <v>86</v>
      </c>
      <c r="H84" s="154">
        <v>89.4</v>
      </c>
      <c r="I84" s="154">
        <v>91</v>
      </c>
      <c r="J84" s="154">
        <v>89.6</v>
      </c>
      <c r="K84" s="154">
        <v>68.400000000000006</v>
      </c>
      <c r="L84" s="32"/>
      <c r="M84" s="246">
        <v>50.5</v>
      </c>
      <c r="N84" s="246">
        <v>53</v>
      </c>
      <c r="O84" s="246">
        <v>54.6</v>
      </c>
      <c r="P84" s="101">
        <v>54.4</v>
      </c>
      <c r="Q84" s="154">
        <v>60.1</v>
      </c>
      <c r="R84" s="154">
        <v>61.7</v>
      </c>
      <c r="S84" s="154">
        <v>62.7</v>
      </c>
      <c r="T84" s="154">
        <v>67.099999999999994</v>
      </c>
      <c r="U84" s="154">
        <v>60.4</v>
      </c>
      <c r="W84" s="247"/>
      <c r="X84" s="247"/>
    </row>
    <row r="85" spans="1:24" ht="11.25" customHeight="1" x14ac:dyDescent="0.2">
      <c r="A85" s="81" t="s">
        <v>264</v>
      </c>
      <c r="B85" s="144" t="s">
        <v>265</v>
      </c>
      <c r="C85" s="246">
        <v>56.5</v>
      </c>
      <c r="D85" s="246">
        <v>60</v>
      </c>
      <c r="E85" s="246">
        <v>65</v>
      </c>
      <c r="F85" s="101">
        <v>69.7</v>
      </c>
      <c r="G85" s="154">
        <v>74.8</v>
      </c>
      <c r="H85" s="154">
        <v>78.900000000000006</v>
      </c>
      <c r="I85" s="154">
        <v>83.5</v>
      </c>
      <c r="J85" s="154">
        <v>83.9</v>
      </c>
      <c r="K85" s="154">
        <v>64.3</v>
      </c>
      <c r="L85" s="32"/>
      <c r="M85" s="246">
        <v>42.8</v>
      </c>
      <c r="N85" s="246">
        <v>45.7</v>
      </c>
      <c r="O85" s="246">
        <v>49.7</v>
      </c>
      <c r="P85" s="101">
        <v>50.8</v>
      </c>
      <c r="Q85" s="154">
        <v>54</v>
      </c>
      <c r="R85" s="154">
        <v>56.5</v>
      </c>
      <c r="S85" s="154">
        <v>58.7</v>
      </c>
      <c r="T85" s="154">
        <v>59.9</v>
      </c>
      <c r="U85" s="154">
        <v>54.4</v>
      </c>
      <c r="W85" s="247"/>
      <c r="X85" s="247"/>
    </row>
    <row r="86" spans="1:24" ht="11.25" customHeight="1" x14ac:dyDescent="0.2">
      <c r="A86" s="81" t="s">
        <v>266</v>
      </c>
      <c r="B86" s="144" t="s">
        <v>267</v>
      </c>
      <c r="C86" s="246">
        <v>49.3</v>
      </c>
      <c r="D86" s="246">
        <v>53.9</v>
      </c>
      <c r="E86" s="246">
        <v>61.3</v>
      </c>
      <c r="F86" s="101">
        <v>68.2</v>
      </c>
      <c r="G86" s="154">
        <v>76.3</v>
      </c>
      <c r="H86" s="154">
        <v>81.099999999999994</v>
      </c>
      <c r="I86" s="154">
        <v>84.3</v>
      </c>
      <c r="J86" s="154">
        <v>82.7</v>
      </c>
      <c r="K86" s="154">
        <v>56.3</v>
      </c>
      <c r="L86" s="32"/>
      <c r="M86" s="246">
        <v>33.299999999999997</v>
      </c>
      <c r="N86" s="246">
        <v>34.799999999999997</v>
      </c>
      <c r="O86" s="246">
        <v>36.9</v>
      </c>
      <c r="P86" s="101">
        <v>39.4</v>
      </c>
      <c r="Q86" s="154">
        <v>48.4</v>
      </c>
      <c r="R86" s="154">
        <v>48.2</v>
      </c>
      <c r="S86" s="154">
        <v>51.8</v>
      </c>
      <c r="T86" s="154">
        <v>49.9</v>
      </c>
      <c r="U86" s="154">
        <v>49.2</v>
      </c>
      <c r="W86" s="247"/>
      <c r="X86" s="247"/>
    </row>
    <row r="87" spans="1:24" ht="11.25" customHeight="1" x14ac:dyDescent="0.2">
      <c r="A87" s="79" t="s">
        <v>268</v>
      </c>
      <c r="B87" s="144" t="s">
        <v>269</v>
      </c>
      <c r="C87" s="246">
        <v>55.4</v>
      </c>
      <c r="D87" s="246">
        <v>55.2</v>
      </c>
      <c r="E87" s="246">
        <v>60.3</v>
      </c>
      <c r="F87" s="101">
        <v>67.099999999999994</v>
      </c>
      <c r="G87" s="154">
        <v>79.2</v>
      </c>
      <c r="H87" s="154">
        <v>84.4</v>
      </c>
      <c r="I87" s="154">
        <v>86.5</v>
      </c>
      <c r="J87" s="154">
        <v>88.1</v>
      </c>
      <c r="K87" s="154">
        <v>59.8</v>
      </c>
      <c r="L87" s="32"/>
      <c r="M87" s="246">
        <v>39.6</v>
      </c>
      <c r="N87" s="246">
        <v>40.799999999999997</v>
      </c>
      <c r="O87" s="246">
        <v>44.6</v>
      </c>
      <c r="P87" s="101">
        <v>47.7</v>
      </c>
      <c r="Q87" s="154">
        <v>55.9</v>
      </c>
      <c r="R87" s="154">
        <v>57.9</v>
      </c>
      <c r="S87" s="154">
        <v>61.3</v>
      </c>
      <c r="T87" s="154">
        <v>58.6</v>
      </c>
      <c r="U87" s="154">
        <v>51.2</v>
      </c>
      <c r="W87" s="247"/>
      <c r="X87" s="247"/>
    </row>
    <row r="88" spans="1:24" ht="11.25" customHeight="1" x14ac:dyDescent="0.2">
      <c r="A88" s="80" t="s">
        <v>270</v>
      </c>
      <c r="B88" s="144" t="s">
        <v>271</v>
      </c>
      <c r="C88" s="246">
        <v>50</v>
      </c>
      <c r="D88" s="246">
        <v>50.5</v>
      </c>
      <c r="E88" s="246">
        <v>59.4</v>
      </c>
      <c r="F88" s="101">
        <v>65</v>
      </c>
      <c r="G88" s="154">
        <v>75.3</v>
      </c>
      <c r="H88" s="154">
        <v>83.2</v>
      </c>
      <c r="I88" s="154">
        <v>86.8</v>
      </c>
      <c r="J88" s="154">
        <v>87.1</v>
      </c>
      <c r="K88" s="154">
        <v>58.5</v>
      </c>
      <c r="L88" s="32"/>
      <c r="M88" s="246">
        <v>34.9</v>
      </c>
      <c r="N88" s="246">
        <v>35.5</v>
      </c>
      <c r="O88" s="246">
        <v>40.6</v>
      </c>
      <c r="P88" s="101">
        <v>44</v>
      </c>
      <c r="Q88" s="154">
        <v>49.5</v>
      </c>
      <c r="R88" s="154">
        <v>56.3</v>
      </c>
      <c r="S88" s="154">
        <v>55.9</v>
      </c>
      <c r="T88" s="154">
        <v>58.7</v>
      </c>
      <c r="U88" s="154">
        <v>48.3</v>
      </c>
      <c r="W88" s="247"/>
      <c r="X88" s="247"/>
    </row>
    <row r="89" spans="1:24" ht="11.25" customHeight="1" x14ac:dyDescent="0.2">
      <c r="A89" s="80" t="s">
        <v>272</v>
      </c>
      <c r="B89" s="144" t="s">
        <v>273</v>
      </c>
      <c r="C89" s="246">
        <v>58.5</v>
      </c>
      <c r="D89" s="246">
        <v>58.3</v>
      </c>
      <c r="E89" s="246">
        <v>64.599999999999994</v>
      </c>
      <c r="F89" s="101">
        <v>69.099999999999994</v>
      </c>
      <c r="G89" s="154">
        <v>76</v>
      </c>
      <c r="H89" s="154">
        <v>82.8</v>
      </c>
      <c r="I89" s="154">
        <v>86.5</v>
      </c>
      <c r="J89" s="154">
        <v>86.5</v>
      </c>
      <c r="K89" s="154">
        <v>70.5</v>
      </c>
      <c r="L89" s="32"/>
      <c r="M89" s="246">
        <v>48</v>
      </c>
      <c r="N89" s="246">
        <v>47.8</v>
      </c>
      <c r="O89" s="246">
        <v>51.4</v>
      </c>
      <c r="P89" s="101">
        <v>53.8</v>
      </c>
      <c r="Q89" s="154">
        <v>58.9</v>
      </c>
      <c r="R89" s="154">
        <v>60.7</v>
      </c>
      <c r="S89" s="154">
        <v>63.1</v>
      </c>
      <c r="T89" s="154">
        <v>65.3</v>
      </c>
      <c r="U89" s="154">
        <v>59.8</v>
      </c>
      <c r="W89" s="247"/>
      <c r="X89" s="247"/>
    </row>
    <row r="90" spans="1:24" ht="11.25" customHeight="1" x14ac:dyDescent="0.2">
      <c r="A90" s="80" t="s">
        <v>274</v>
      </c>
      <c r="B90" s="144" t="s">
        <v>275</v>
      </c>
      <c r="C90" s="246">
        <v>55.9</v>
      </c>
      <c r="D90" s="246">
        <v>60.7</v>
      </c>
      <c r="E90" s="246">
        <v>63.5</v>
      </c>
      <c r="F90" s="101">
        <v>71.2</v>
      </c>
      <c r="G90" s="154">
        <v>77.400000000000006</v>
      </c>
      <c r="H90" s="154">
        <v>83.9</v>
      </c>
      <c r="I90" s="154">
        <v>84.1</v>
      </c>
      <c r="J90" s="154">
        <v>87.3</v>
      </c>
      <c r="K90" s="154">
        <v>57.6</v>
      </c>
      <c r="L90" s="32"/>
      <c r="M90" s="246">
        <v>34.700000000000003</v>
      </c>
      <c r="N90" s="246">
        <v>36.799999999999997</v>
      </c>
      <c r="O90" s="246">
        <v>39.799999999999997</v>
      </c>
      <c r="P90" s="101">
        <v>43.4</v>
      </c>
      <c r="Q90" s="154">
        <v>52.1</v>
      </c>
      <c r="R90" s="154">
        <v>57.7</v>
      </c>
      <c r="S90" s="154">
        <v>56.7</v>
      </c>
      <c r="T90" s="154">
        <v>61</v>
      </c>
      <c r="U90" s="154">
        <v>45.9</v>
      </c>
      <c r="W90" s="247"/>
      <c r="X90" s="247"/>
    </row>
    <row r="91" spans="1:24" s="32" customFormat="1" ht="11.25" customHeight="1" x14ac:dyDescent="0.2">
      <c r="A91" s="79" t="s">
        <v>276</v>
      </c>
      <c r="B91" s="144" t="s">
        <v>277</v>
      </c>
      <c r="C91" s="246">
        <v>57.6</v>
      </c>
      <c r="D91" s="246">
        <v>61.6</v>
      </c>
      <c r="E91" s="246">
        <v>63.7</v>
      </c>
      <c r="F91" s="101">
        <v>69.3</v>
      </c>
      <c r="G91" s="154">
        <v>77.2</v>
      </c>
      <c r="H91" s="154">
        <v>80.900000000000006</v>
      </c>
      <c r="I91" s="154">
        <v>83.4</v>
      </c>
      <c r="J91" s="154">
        <v>84.2</v>
      </c>
      <c r="K91" s="154">
        <v>67.5</v>
      </c>
      <c r="M91" s="246">
        <v>43.1</v>
      </c>
      <c r="N91" s="246">
        <v>47.7</v>
      </c>
      <c r="O91" s="246">
        <v>47.5</v>
      </c>
      <c r="P91" s="101">
        <v>48.8</v>
      </c>
      <c r="Q91" s="154">
        <v>54.9</v>
      </c>
      <c r="R91" s="154">
        <v>60.1</v>
      </c>
      <c r="S91" s="154">
        <v>60.7</v>
      </c>
      <c r="T91" s="154">
        <v>62.9</v>
      </c>
      <c r="U91" s="154">
        <v>57.6</v>
      </c>
      <c r="W91" s="247"/>
      <c r="X91" s="247"/>
    </row>
    <row r="92" spans="1:24" s="100" customFormat="1" ht="11.25" customHeight="1" x14ac:dyDescent="0.2">
      <c r="A92" s="32"/>
      <c r="B92" s="73"/>
      <c r="C92" s="99"/>
      <c r="D92" s="99"/>
      <c r="E92" s="82"/>
      <c r="F92" s="98"/>
      <c r="G92" s="98"/>
      <c r="H92" s="98"/>
      <c r="K92" s="154"/>
      <c r="L92" s="82"/>
      <c r="M92" s="82"/>
      <c r="N92" s="82"/>
      <c r="O92" s="82"/>
      <c r="P92" s="98"/>
      <c r="Q92" s="98"/>
      <c r="R92" s="98"/>
      <c r="U92" s="154"/>
      <c r="W92" s="247"/>
      <c r="X92" s="247"/>
    </row>
    <row r="93" spans="1:24" ht="11.25" customHeight="1" x14ac:dyDescent="0.2">
      <c r="A93" s="73" t="s">
        <v>571</v>
      </c>
      <c r="B93" s="72" t="s">
        <v>278</v>
      </c>
      <c r="C93" s="75">
        <v>59.3</v>
      </c>
      <c r="D93" s="75">
        <v>61.2</v>
      </c>
      <c r="E93" s="75">
        <v>64.7</v>
      </c>
      <c r="F93" s="98">
        <v>69</v>
      </c>
      <c r="G93" s="99">
        <v>74.3</v>
      </c>
      <c r="H93" s="99">
        <v>78</v>
      </c>
      <c r="I93" s="99">
        <v>80.599999999999994</v>
      </c>
      <c r="J93" s="99">
        <v>79.599999999999994</v>
      </c>
      <c r="K93" s="99">
        <v>65.099999999999994</v>
      </c>
      <c r="L93" s="32"/>
      <c r="M93" s="75">
        <v>46.7</v>
      </c>
      <c r="N93" s="75">
        <v>48.4</v>
      </c>
      <c r="O93" s="75">
        <v>50.3</v>
      </c>
      <c r="P93" s="98">
        <v>51.9</v>
      </c>
      <c r="Q93" s="99">
        <v>56</v>
      </c>
      <c r="R93" s="99">
        <v>59.1</v>
      </c>
      <c r="S93" s="99">
        <v>58.2</v>
      </c>
      <c r="T93" s="99">
        <v>59.8</v>
      </c>
      <c r="U93" s="99">
        <v>56.5</v>
      </c>
      <c r="W93" s="247"/>
      <c r="X93" s="247"/>
    </row>
    <row r="94" spans="1:24" ht="11.25" customHeight="1" x14ac:dyDescent="0.2">
      <c r="A94" s="144" t="s">
        <v>469</v>
      </c>
      <c r="B94" s="154" t="s">
        <v>308</v>
      </c>
      <c r="C94" s="246">
        <v>56.2</v>
      </c>
      <c r="D94" s="246">
        <v>58.1</v>
      </c>
      <c r="E94" s="246">
        <v>63.3</v>
      </c>
      <c r="F94" s="154" t="s">
        <v>308</v>
      </c>
      <c r="G94" s="154" t="s">
        <v>308</v>
      </c>
      <c r="H94" s="154" t="s">
        <v>308</v>
      </c>
      <c r="I94" s="154" t="s">
        <v>308</v>
      </c>
      <c r="J94" s="154" t="s">
        <v>308</v>
      </c>
      <c r="K94" s="154" t="s">
        <v>308</v>
      </c>
      <c r="L94" s="32"/>
      <c r="M94" s="246">
        <v>44.1</v>
      </c>
      <c r="N94" s="246">
        <v>47.1</v>
      </c>
      <c r="O94" s="246">
        <v>49.3</v>
      </c>
      <c r="P94" s="154" t="s">
        <v>308</v>
      </c>
      <c r="Q94" s="154" t="s">
        <v>308</v>
      </c>
      <c r="R94" s="154" t="s">
        <v>308</v>
      </c>
      <c r="S94" s="154" t="s">
        <v>308</v>
      </c>
      <c r="T94" s="154" t="s">
        <v>308</v>
      </c>
      <c r="U94" s="154" t="s">
        <v>308</v>
      </c>
      <c r="W94" s="247"/>
      <c r="X94" s="247"/>
    </row>
    <row r="95" spans="1:24" ht="11.25" customHeight="1" x14ac:dyDescent="0.2">
      <c r="A95" s="81" t="s">
        <v>279</v>
      </c>
      <c r="B95" s="144" t="s">
        <v>280</v>
      </c>
      <c r="C95" s="154" t="s">
        <v>308</v>
      </c>
      <c r="D95" s="154" t="s">
        <v>308</v>
      </c>
      <c r="E95" s="154" t="s">
        <v>308</v>
      </c>
      <c r="F95" s="101">
        <v>67.8</v>
      </c>
      <c r="G95" s="154">
        <v>75.599999999999994</v>
      </c>
      <c r="H95" s="154">
        <v>78.3</v>
      </c>
      <c r="I95" s="154">
        <v>78.900000000000006</v>
      </c>
      <c r="J95" s="154">
        <v>80.2</v>
      </c>
      <c r="K95" s="154">
        <v>61</v>
      </c>
      <c r="L95" s="32"/>
      <c r="M95" s="154" t="s">
        <v>308</v>
      </c>
      <c r="N95" s="154" t="s">
        <v>308</v>
      </c>
      <c r="O95" s="154" t="s">
        <v>308</v>
      </c>
      <c r="P95" s="101">
        <v>48.1</v>
      </c>
      <c r="Q95" s="154">
        <v>50.8</v>
      </c>
      <c r="R95" s="154">
        <v>56.2</v>
      </c>
      <c r="S95" s="154">
        <v>53.4</v>
      </c>
      <c r="T95" s="154">
        <v>59.7</v>
      </c>
      <c r="U95" s="154">
        <v>50.7</v>
      </c>
      <c r="W95" s="247"/>
      <c r="X95" s="247"/>
    </row>
    <row r="96" spans="1:24" ht="11.25" customHeight="1" x14ac:dyDescent="0.2">
      <c r="A96" s="79" t="s">
        <v>281</v>
      </c>
      <c r="B96" s="144" t="s">
        <v>282</v>
      </c>
      <c r="C96" s="246">
        <v>60.2</v>
      </c>
      <c r="D96" s="246">
        <v>61.1</v>
      </c>
      <c r="E96" s="246">
        <v>65.5</v>
      </c>
      <c r="F96" s="101">
        <v>70.2</v>
      </c>
      <c r="G96" s="154">
        <v>75.5</v>
      </c>
      <c r="H96" s="154">
        <v>77.099999999999994</v>
      </c>
      <c r="I96" s="154">
        <v>79.900000000000006</v>
      </c>
      <c r="J96" s="154">
        <v>79</v>
      </c>
      <c r="K96" s="154">
        <v>64</v>
      </c>
      <c r="L96" s="32"/>
      <c r="M96" s="246">
        <v>50.1</v>
      </c>
      <c r="N96" s="246">
        <v>49.6</v>
      </c>
      <c r="O96" s="246">
        <v>53.6</v>
      </c>
      <c r="P96" s="101">
        <v>56.2</v>
      </c>
      <c r="Q96" s="154">
        <v>58.9</v>
      </c>
      <c r="R96" s="154">
        <v>59.3</v>
      </c>
      <c r="S96" s="154">
        <v>57.5</v>
      </c>
      <c r="T96" s="154">
        <v>61</v>
      </c>
      <c r="U96" s="154">
        <v>55.5</v>
      </c>
      <c r="W96" s="247"/>
      <c r="X96" s="247"/>
    </row>
    <row r="97" spans="1:24" ht="11.25" customHeight="1" x14ac:dyDescent="0.2">
      <c r="A97" s="79" t="s">
        <v>283</v>
      </c>
      <c r="B97" s="144" t="s">
        <v>284</v>
      </c>
      <c r="C97" s="154" t="s">
        <v>308</v>
      </c>
      <c r="D97" s="154" t="s">
        <v>308</v>
      </c>
      <c r="E97" s="154" t="s">
        <v>308</v>
      </c>
      <c r="F97" s="101">
        <v>66.5</v>
      </c>
      <c r="G97" s="154">
        <v>71.5</v>
      </c>
      <c r="H97" s="154">
        <v>76.8</v>
      </c>
      <c r="I97" s="154">
        <v>79.8</v>
      </c>
      <c r="J97" s="154">
        <v>81.900000000000006</v>
      </c>
      <c r="K97" s="154">
        <v>65.900000000000006</v>
      </c>
      <c r="L97" s="32"/>
      <c r="M97" s="154" t="s">
        <v>308</v>
      </c>
      <c r="N97" s="154" t="s">
        <v>308</v>
      </c>
      <c r="O97" s="154" t="s">
        <v>308</v>
      </c>
      <c r="P97" s="101">
        <v>50</v>
      </c>
      <c r="Q97" s="154">
        <v>54.2</v>
      </c>
      <c r="R97" s="154">
        <v>59.4</v>
      </c>
      <c r="S97" s="154">
        <v>57.6</v>
      </c>
      <c r="T97" s="154">
        <v>57.7</v>
      </c>
      <c r="U97" s="154">
        <v>56.4</v>
      </c>
      <c r="W97" s="247"/>
      <c r="X97" s="247"/>
    </row>
    <row r="98" spans="1:24" ht="11.25" customHeight="1" x14ac:dyDescent="0.2">
      <c r="A98" s="79" t="s">
        <v>285</v>
      </c>
      <c r="B98" s="144" t="s">
        <v>286</v>
      </c>
      <c r="C98" s="246">
        <v>59</v>
      </c>
      <c r="D98" s="246">
        <v>60.9</v>
      </c>
      <c r="E98" s="246">
        <v>63.3</v>
      </c>
      <c r="F98" s="101">
        <v>68.2</v>
      </c>
      <c r="G98" s="154">
        <v>73.3</v>
      </c>
      <c r="H98" s="154">
        <v>78.7</v>
      </c>
      <c r="I98" s="154">
        <v>82</v>
      </c>
      <c r="J98" s="154">
        <v>80.099999999999994</v>
      </c>
      <c r="K98" s="154">
        <v>64.3</v>
      </c>
      <c r="L98" s="32"/>
      <c r="M98" s="246">
        <v>45.2</v>
      </c>
      <c r="N98" s="246">
        <v>47.2</v>
      </c>
      <c r="O98" s="246">
        <v>49</v>
      </c>
      <c r="P98" s="101">
        <v>50.2</v>
      </c>
      <c r="Q98" s="154">
        <v>54.6</v>
      </c>
      <c r="R98" s="154">
        <v>58.2</v>
      </c>
      <c r="S98" s="154">
        <v>59</v>
      </c>
      <c r="T98" s="154">
        <v>60.5</v>
      </c>
      <c r="U98" s="154">
        <v>55.7</v>
      </c>
      <c r="W98" s="247"/>
      <c r="X98" s="247"/>
    </row>
    <row r="99" spans="1:24" ht="11.25" customHeight="1" x14ac:dyDescent="0.2">
      <c r="A99" s="80" t="s">
        <v>287</v>
      </c>
      <c r="B99" s="144" t="s">
        <v>288</v>
      </c>
      <c r="C99" s="246">
        <v>64.7</v>
      </c>
      <c r="D99" s="246">
        <v>67</v>
      </c>
      <c r="E99" s="246">
        <v>71.099999999999994</v>
      </c>
      <c r="F99" s="101">
        <v>74.099999999999994</v>
      </c>
      <c r="G99" s="154">
        <v>79.900000000000006</v>
      </c>
      <c r="H99" s="154">
        <v>83.5</v>
      </c>
      <c r="I99" s="154">
        <v>84.9</v>
      </c>
      <c r="J99" s="154">
        <v>83.9</v>
      </c>
      <c r="K99" s="154">
        <v>72.900000000000006</v>
      </c>
      <c r="L99" s="32"/>
      <c r="M99" s="246">
        <v>53.7</v>
      </c>
      <c r="N99" s="246">
        <v>55.9</v>
      </c>
      <c r="O99" s="246">
        <v>58.1</v>
      </c>
      <c r="P99" s="101">
        <v>59.3</v>
      </c>
      <c r="Q99" s="154">
        <v>64.099999999999994</v>
      </c>
      <c r="R99" s="154">
        <v>66.900000000000006</v>
      </c>
      <c r="S99" s="154">
        <v>65.8</v>
      </c>
      <c r="T99" s="154">
        <v>66.3</v>
      </c>
      <c r="U99" s="154">
        <v>65.8</v>
      </c>
      <c r="W99" s="247"/>
      <c r="X99" s="247"/>
    </row>
    <row r="100" spans="1:24" ht="11.25" customHeight="1" x14ac:dyDescent="0.2">
      <c r="A100" s="81" t="s">
        <v>289</v>
      </c>
      <c r="B100" s="144" t="s">
        <v>290</v>
      </c>
      <c r="C100" s="246">
        <v>51</v>
      </c>
      <c r="D100" s="246">
        <v>55.4</v>
      </c>
      <c r="E100" s="246">
        <v>62.2</v>
      </c>
      <c r="F100" s="101">
        <v>69.3</v>
      </c>
      <c r="G100" s="154">
        <v>76.7</v>
      </c>
      <c r="H100" s="154">
        <v>81.400000000000006</v>
      </c>
      <c r="I100" s="154">
        <v>85.1</v>
      </c>
      <c r="J100" s="154">
        <v>85.3</v>
      </c>
      <c r="K100" s="154">
        <v>61.5</v>
      </c>
      <c r="L100" s="32"/>
      <c r="M100" s="246">
        <v>36.5</v>
      </c>
      <c r="N100" s="246">
        <v>40.700000000000003</v>
      </c>
      <c r="O100" s="246">
        <v>45.3</v>
      </c>
      <c r="P100" s="101">
        <v>46.2</v>
      </c>
      <c r="Q100" s="154">
        <v>52.2</v>
      </c>
      <c r="R100" s="154">
        <v>56.7</v>
      </c>
      <c r="S100" s="154">
        <v>57.7</v>
      </c>
      <c r="T100" s="154">
        <v>58.7</v>
      </c>
      <c r="U100" s="154">
        <v>52.7</v>
      </c>
      <c r="W100" s="247"/>
      <c r="X100" s="247"/>
    </row>
    <row r="101" spans="1:24" ht="11.25" customHeight="1" x14ac:dyDescent="0.2">
      <c r="A101" s="80" t="s">
        <v>291</v>
      </c>
      <c r="B101" s="144" t="s">
        <v>292</v>
      </c>
      <c r="C101" s="246">
        <v>55.4</v>
      </c>
      <c r="D101" s="246">
        <v>56.4</v>
      </c>
      <c r="E101" s="246">
        <v>60.2</v>
      </c>
      <c r="F101" s="101">
        <v>63.9</v>
      </c>
      <c r="G101" s="154">
        <v>67.099999999999994</v>
      </c>
      <c r="H101" s="154">
        <v>71.2</v>
      </c>
      <c r="I101" s="154">
        <v>73.900000000000006</v>
      </c>
      <c r="J101" s="154">
        <v>71.400000000000006</v>
      </c>
      <c r="K101" s="154">
        <v>61.1</v>
      </c>
      <c r="L101" s="32"/>
      <c r="M101" s="246">
        <v>44.5</v>
      </c>
      <c r="N101" s="246">
        <v>45.2</v>
      </c>
      <c r="O101" s="246">
        <v>47.9</v>
      </c>
      <c r="P101" s="101">
        <v>50</v>
      </c>
      <c r="Q101" s="154">
        <v>52.3</v>
      </c>
      <c r="R101" s="154">
        <v>55.4</v>
      </c>
      <c r="S101" s="154">
        <v>55.6</v>
      </c>
      <c r="T101" s="154">
        <v>54.4</v>
      </c>
      <c r="U101" s="154">
        <v>52</v>
      </c>
      <c r="W101" s="247"/>
      <c r="X101" s="247"/>
    </row>
    <row r="102" spans="1:24" ht="11.25" customHeight="1" x14ac:dyDescent="0.2">
      <c r="A102" s="79" t="s">
        <v>293</v>
      </c>
      <c r="B102" s="144" t="s">
        <v>294</v>
      </c>
      <c r="C102" s="246">
        <v>58.3</v>
      </c>
      <c r="D102" s="246">
        <v>56.3</v>
      </c>
      <c r="E102" s="246">
        <v>58.8</v>
      </c>
      <c r="F102" s="101">
        <v>62.6</v>
      </c>
      <c r="G102" s="154">
        <v>72.7</v>
      </c>
      <c r="H102" s="154">
        <v>80.2</v>
      </c>
      <c r="I102" s="154">
        <v>83.2</v>
      </c>
      <c r="J102" s="154">
        <v>86.2</v>
      </c>
      <c r="K102" s="154">
        <v>58.6</v>
      </c>
      <c r="L102" s="32"/>
      <c r="M102" s="246">
        <v>39.4</v>
      </c>
      <c r="N102" s="246">
        <v>37.6</v>
      </c>
      <c r="O102" s="246">
        <v>37.200000000000003</v>
      </c>
      <c r="P102" s="101">
        <v>40.6</v>
      </c>
      <c r="Q102" s="154">
        <v>45.5</v>
      </c>
      <c r="R102" s="154">
        <v>49.4</v>
      </c>
      <c r="S102" s="154">
        <v>49.3</v>
      </c>
      <c r="T102" s="154">
        <v>56.2</v>
      </c>
      <c r="U102" s="154">
        <v>49.4</v>
      </c>
      <c r="W102" s="247"/>
      <c r="X102" s="247"/>
    </row>
    <row r="103" spans="1:24" ht="11.25" customHeight="1" x14ac:dyDescent="0.2">
      <c r="A103" s="79" t="s">
        <v>295</v>
      </c>
      <c r="B103" s="144" t="s">
        <v>296</v>
      </c>
      <c r="C103" s="246">
        <v>63</v>
      </c>
      <c r="D103" s="246">
        <v>66.099999999999994</v>
      </c>
      <c r="E103" s="246">
        <v>68.5</v>
      </c>
      <c r="F103" s="101">
        <v>70.400000000000006</v>
      </c>
      <c r="G103" s="154">
        <v>78.400000000000006</v>
      </c>
      <c r="H103" s="154">
        <v>81.3</v>
      </c>
      <c r="I103" s="154">
        <v>82.2</v>
      </c>
      <c r="J103" s="154">
        <v>82.2</v>
      </c>
      <c r="K103" s="154">
        <v>67.8</v>
      </c>
      <c r="L103" s="32"/>
      <c r="M103" s="246">
        <v>49.9</v>
      </c>
      <c r="N103" s="246">
        <v>54.6</v>
      </c>
      <c r="O103" s="246">
        <v>55</v>
      </c>
      <c r="P103" s="101">
        <v>57.8</v>
      </c>
      <c r="Q103" s="154">
        <v>61.8</v>
      </c>
      <c r="R103" s="154">
        <v>65</v>
      </c>
      <c r="S103" s="154">
        <v>61.8</v>
      </c>
      <c r="T103" s="154">
        <v>61.9</v>
      </c>
      <c r="U103" s="154">
        <v>61.8</v>
      </c>
      <c r="W103" s="247"/>
      <c r="X103" s="247"/>
    </row>
    <row r="104" spans="1:24" s="32" customFormat="1" ht="11.25" customHeight="1" x14ac:dyDescent="0.2">
      <c r="A104" s="80" t="s">
        <v>297</v>
      </c>
      <c r="B104" s="144" t="s">
        <v>298</v>
      </c>
      <c r="C104" s="246">
        <v>59.4</v>
      </c>
      <c r="D104" s="246">
        <v>61.3</v>
      </c>
      <c r="E104" s="246">
        <v>63.3</v>
      </c>
      <c r="F104" s="101">
        <v>67.099999999999994</v>
      </c>
      <c r="G104" s="154">
        <v>71.099999999999994</v>
      </c>
      <c r="H104" s="154">
        <v>72.400000000000006</v>
      </c>
      <c r="I104" s="154">
        <v>74.8</v>
      </c>
      <c r="J104" s="154">
        <v>73.599999999999994</v>
      </c>
      <c r="K104" s="154">
        <v>61.4</v>
      </c>
      <c r="M104" s="246">
        <v>45.9</v>
      </c>
      <c r="N104" s="246">
        <v>47.3</v>
      </c>
      <c r="O104" s="246">
        <v>46.6</v>
      </c>
      <c r="P104" s="101">
        <v>48.7</v>
      </c>
      <c r="Q104" s="154">
        <v>51.8</v>
      </c>
      <c r="R104" s="154">
        <v>54.7</v>
      </c>
      <c r="S104" s="154">
        <v>50.5</v>
      </c>
      <c r="T104" s="154">
        <v>54.6</v>
      </c>
      <c r="U104" s="154">
        <v>50.8</v>
      </c>
      <c r="W104" s="247"/>
      <c r="X104" s="247"/>
    </row>
    <row r="105" spans="1:24" s="100" customFormat="1" ht="11.25" customHeight="1" x14ac:dyDescent="0.2">
      <c r="A105" s="79" t="s">
        <v>299</v>
      </c>
      <c r="B105" s="144" t="s">
        <v>300</v>
      </c>
      <c r="C105" s="246">
        <v>56</v>
      </c>
      <c r="D105" s="246">
        <v>60.6</v>
      </c>
      <c r="E105" s="246">
        <v>67.5</v>
      </c>
      <c r="F105" s="101">
        <v>78.8</v>
      </c>
      <c r="G105" s="154">
        <v>84.2</v>
      </c>
      <c r="H105" s="154">
        <v>85</v>
      </c>
      <c r="I105" s="154">
        <v>88.6</v>
      </c>
      <c r="J105" s="154">
        <v>87.8</v>
      </c>
      <c r="K105" s="154">
        <v>65.7</v>
      </c>
      <c r="L105" s="82"/>
      <c r="M105" s="246">
        <v>38.5</v>
      </c>
      <c r="N105" s="246">
        <v>39.799999999999997</v>
      </c>
      <c r="O105" s="246">
        <v>42.6</v>
      </c>
      <c r="P105" s="101">
        <v>46.6</v>
      </c>
      <c r="Q105" s="154">
        <v>56.8</v>
      </c>
      <c r="R105" s="154">
        <v>60.1</v>
      </c>
      <c r="S105" s="154">
        <v>59.2</v>
      </c>
      <c r="T105" s="154">
        <v>59.5</v>
      </c>
      <c r="U105" s="154">
        <v>57.4</v>
      </c>
      <c r="W105" s="247"/>
      <c r="X105" s="247"/>
    </row>
    <row r="106" spans="1:24" s="100" customFormat="1" ht="11.25" customHeight="1" x14ac:dyDescent="0.2">
      <c r="A106" s="32"/>
      <c r="B106" s="82"/>
      <c r="C106" s="32"/>
      <c r="D106" s="32"/>
      <c r="E106" s="82"/>
      <c r="F106" s="98"/>
      <c r="G106" s="98"/>
      <c r="H106" s="98"/>
      <c r="I106" s="152"/>
      <c r="J106" s="152"/>
      <c r="K106" s="154"/>
      <c r="L106" s="82"/>
      <c r="M106" s="82"/>
      <c r="N106" s="82"/>
      <c r="O106" s="82"/>
      <c r="P106" s="98"/>
      <c r="Q106" s="98"/>
      <c r="R106" s="98"/>
      <c r="U106" s="154"/>
      <c r="W106" s="247"/>
      <c r="X106" s="247"/>
    </row>
    <row r="107" spans="1:24" s="100" customFormat="1" ht="11.25" customHeight="1" x14ac:dyDescent="0.2">
      <c r="A107" s="73" t="s">
        <v>478</v>
      </c>
      <c r="B107" s="72" t="s">
        <v>301</v>
      </c>
      <c r="C107" s="75">
        <v>58.3</v>
      </c>
      <c r="D107" s="75">
        <v>60.9</v>
      </c>
      <c r="E107" s="75">
        <v>65</v>
      </c>
      <c r="F107" s="98">
        <v>71.3</v>
      </c>
      <c r="G107" s="99">
        <v>77.8</v>
      </c>
      <c r="H107" s="99">
        <v>82</v>
      </c>
      <c r="I107" s="99">
        <v>84.1</v>
      </c>
      <c r="J107" s="99">
        <v>84.4</v>
      </c>
      <c r="K107" s="99">
        <v>70</v>
      </c>
      <c r="L107" s="82"/>
      <c r="M107" s="75">
        <v>45.8</v>
      </c>
      <c r="N107" s="75">
        <v>48</v>
      </c>
      <c r="O107" s="75">
        <v>50.7</v>
      </c>
      <c r="P107" s="98">
        <v>54</v>
      </c>
      <c r="Q107" s="99">
        <v>58</v>
      </c>
      <c r="R107" s="99">
        <v>61.9</v>
      </c>
      <c r="S107" s="99">
        <v>62.4</v>
      </c>
      <c r="T107" s="99">
        <v>65.099999999999994</v>
      </c>
      <c r="U107" s="99">
        <v>60.6</v>
      </c>
      <c r="W107" s="247"/>
      <c r="X107" s="247"/>
    </row>
    <row r="108" spans="1:24" ht="11.25" customHeight="1" x14ac:dyDescent="0.2">
      <c r="A108" s="72" t="s">
        <v>302</v>
      </c>
      <c r="B108" s="72" t="s">
        <v>303</v>
      </c>
      <c r="C108" s="75">
        <v>53.6</v>
      </c>
      <c r="D108" s="75">
        <v>56.6</v>
      </c>
      <c r="E108" s="75">
        <v>60.8</v>
      </c>
      <c r="F108" s="98">
        <v>68.3</v>
      </c>
      <c r="G108" s="99">
        <v>74.400000000000006</v>
      </c>
      <c r="H108" s="99">
        <v>78.900000000000006</v>
      </c>
      <c r="I108" s="99">
        <v>81.599999999999994</v>
      </c>
      <c r="J108" s="99">
        <v>82.8</v>
      </c>
      <c r="K108" s="99">
        <v>68.2</v>
      </c>
      <c r="L108" s="32"/>
      <c r="M108" s="75">
        <v>39.299999999999997</v>
      </c>
      <c r="N108" s="75">
        <v>42.4</v>
      </c>
      <c r="O108" s="75">
        <v>45.5</v>
      </c>
      <c r="P108" s="98">
        <v>49.6</v>
      </c>
      <c r="Q108" s="99">
        <v>54.2</v>
      </c>
      <c r="R108" s="99">
        <v>59.6</v>
      </c>
      <c r="S108" s="99">
        <v>60.8</v>
      </c>
      <c r="T108" s="99">
        <v>63.1</v>
      </c>
      <c r="U108" s="99">
        <v>58.4</v>
      </c>
      <c r="W108" s="247"/>
      <c r="X108" s="247"/>
    </row>
    <row r="109" spans="1:24" ht="11.25" customHeight="1" x14ac:dyDescent="0.2">
      <c r="A109" s="81" t="s">
        <v>304</v>
      </c>
      <c r="B109" s="144" t="s">
        <v>305</v>
      </c>
      <c r="C109" s="246">
        <v>54.7</v>
      </c>
      <c r="D109" s="246">
        <v>55.9</v>
      </c>
      <c r="E109" s="246">
        <v>62.6</v>
      </c>
      <c r="F109" s="101">
        <v>63.6</v>
      </c>
      <c r="G109" s="154">
        <v>68.7</v>
      </c>
      <c r="H109" s="154">
        <v>73.7</v>
      </c>
      <c r="I109" s="154">
        <v>77.3</v>
      </c>
      <c r="J109" s="154">
        <v>77.5</v>
      </c>
      <c r="K109" s="154">
        <v>67.3</v>
      </c>
      <c r="L109" s="32"/>
      <c r="M109" s="246">
        <v>45.7</v>
      </c>
      <c r="N109" s="246">
        <v>45.6</v>
      </c>
      <c r="O109" s="246">
        <v>45.8</v>
      </c>
      <c r="P109" s="101">
        <v>51.1</v>
      </c>
      <c r="Q109" s="154">
        <v>53.1</v>
      </c>
      <c r="R109" s="154">
        <v>60.2</v>
      </c>
      <c r="S109" s="154">
        <v>59</v>
      </c>
      <c r="T109" s="154">
        <v>60.4</v>
      </c>
      <c r="U109" s="154">
        <v>59.4</v>
      </c>
      <c r="W109" s="247"/>
      <c r="X109" s="247"/>
    </row>
    <row r="110" spans="1:24" ht="11.25" customHeight="1" x14ac:dyDescent="0.2">
      <c r="A110" s="81" t="s">
        <v>306</v>
      </c>
      <c r="B110" s="174" t="s">
        <v>307</v>
      </c>
      <c r="C110" s="246" t="s">
        <v>308</v>
      </c>
      <c r="D110" s="246" t="s">
        <v>308</v>
      </c>
      <c r="E110" s="246" t="s">
        <v>308</v>
      </c>
      <c r="F110" s="246" t="s">
        <v>308</v>
      </c>
      <c r="G110" s="246" t="s">
        <v>308</v>
      </c>
      <c r="H110" s="246" t="s">
        <v>308</v>
      </c>
      <c r="I110" s="246" t="s">
        <v>308</v>
      </c>
      <c r="J110" s="246" t="s">
        <v>308</v>
      </c>
      <c r="K110" s="154" t="s">
        <v>308</v>
      </c>
      <c r="L110" s="32"/>
      <c r="M110" s="246" t="s">
        <v>308</v>
      </c>
      <c r="N110" s="246" t="s">
        <v>308</v>
      </c>
      <c r="O110" s="246" t="s">
        <v>308</v>
      </c>
      <c r="P110" s="246" t="s">
        <v>308</v>
      </c>
      <c r="Q110" s="246" t="s">
        <v>308</v>
      </c>
      <c r="R110" s="246" t="s">
        <v>308</v>
      </c>
      <c r="S110" s="154" t="s">
        <v>308</v>
      </c>
      <c r="T110" s="154" t="s">
        <v>308</v>
      </c>
      <c r="U110" s="154" t="s">
        <v>308</v>
      </c>
      <c r="W110" s="247"/>
      <c r="X110" s="247"/>
    </row>
    <row r="111" spans="1:24" ht="11.25" customHeight="1" x14ac:dyDescent="0.2">
      <c r="A111" s="80" t="s">
        <v>309</v>
      </c>
      <c r="B111" s="144" t="s">
        <v>310</v>
      </c>
      <c r="C111" s="246">
        <v>50.9</v>
      </c>
      <c r="D111" s="246">
        <v>53.7</v>
      </c>
      <c r="E111" s="246">
        <v>56.1</v>
      </c>
      <c r="F111" s="101">
        <v>66.900000000000006</v>
      </c>
      <c r="G111" s="154">
        <v>71.099999999999994</v>
      </c>
      <c r="H111" s="154">
        <v>74.900000000000006</v>
      </c>
      <c r="I111" s="154">
        <v>79.2</v>
      </c>
      <c r="J111" s="154">
        <v>79.599999999999994</v>
      </c>
      <c r="K111" s="154">
        <v>70.7</v>
      </c>
      <c r="L111" s="32"/>
      <c r="M111" s="246">
        <v>36.700000000000003</v>
      </c>
      <c r="N111" s="246">
        <v>41.9</v>
      </c>
      <c r="O111" s="246">
        <v>42.6</v>
      </c>
      <c r="P111" s="101">
        <v>52.2</v>
      </c>
      <c r="Q111" s="154">
        <v>55.3</v>
      </c>
      <c r="R111" s="154">
        <v>57</v>
      </c>
      <c r="S111" s="154">
        <v>60.2</v>
      </c>
      <c r="T111" s="154">
        <v>61.2</v>
      </c>
      <c r="U111" s="154">
        <v>58.1</v>
      </c>
      <c r="W111" s="247"/>
      <c r="X111" s="247"/>
    </row>
    <row r="112" spans="1:24" ht="11.25" customHeight="1" x14ac:dyDescent="0.2">
      <c r="A112" s="81" t="s">
        <v>311</v>
      </c>
      <c r="B112" s="144" t="s">
        <v>312</v>
      </c>
      <c r="C112" s="246">
        <v>62.1</v>
      </c>
      <c r="D112" s="246">
        <v>66.900000000000006</v>
      </c>
      <c r="E112" s="246">
        <v>73.400000000000006</v>
      </c>
      <c r="F112" s="101">
        <v>82.2</v>
      </c>
      <c r="G112" s="154">
        <v>89.1</v>
      </c>
      <c r="H112" s="154">
        <v>91.5</v>
      </c>
      <c r="I112" s="154">
        <v>83.8</v>
      </c>
      <c r="J112" s="154">
        <v>83.5</v>
      </c>
      <c r="K112" s="154">
        <v>72.2</v>
      </c>
      <c r="L112" s="32"/>
      <c r="M112" s="246">
        <v>49</v>
      </c>
      <c r="N112" s="246">
        <v>58</v>
      </c>
      <c r="O112" s="246">
        <v>55.6</v>
      </c>
      <c r="P112" s="101">
        <v>64.099999999999994</v>
      </c>
      <c r="Q112" s="154">
        <v>68.2</v>
      </c>
      <c r="R112" s="154">
        <v>71.3</v>
      </c>
      <c r="S112" s="154">
        <v>65.599999999999994</v>
      </c>
      <c r="T112" s="154">
        <v>66.5</v>
      </c>
      <c r="U112" s="154">
        <v>63.3</v>
      </c>
      <c r="W112" s="247"/>
      <c r="X112" s="247"/>
    </row>
    <row r="113" spans="1:24" ht="11.25" customHeight="1" x14ac:dyDescent="0.2">
      <c r="A113" s="80" t="s">
        <v>313</v>
      </c>
      <c r="B113" s="144" t="s">
        <v>314</v>
      </c>
      <c r="C113" s="246">
        <v>51.7</v>
      </c>
      <c r="D113" s="246">
        <v>56.3</v>
      </c>
      <c r="E113" s="246">
        <v>60.1</v>
      </c>
      <c r="F113" s="101">
        <v>67.7</v>
      </c>
      <c r="G113" s="154">
        <v>73</v>
      </c>
      <c r="H113" s="154">
        <v>77.599999999999994</v>
      </c>
      <c r="I113" s="154">
        <v>78.8</v>
      </c>
      <c r="J113" s="154">
        <v>83.5</v>
      </c>
      <c r="K113" s="154">
        <v>69.099999999999994</v>
      </c>
      <c r="L113" s="32"/>
      <c r="M113" s="246">
        <v>34.299999999999997</v>
      </c>
      <c r="N113" s="246">
        <v>37.4</v>
      </c>
      <c r="O113" s="246">
        <v>42.1</v>
      </c>
      <c r="P113" s="101">
        <v>45.7</v>
      </c>
      <c r="Q113" s="154">
        <v>48</v>
      </c>
      <c r="R113" s="154">
        <v>57.3</v>
      </c>
      <c r="S113" s="154">
        <v>58.6</v>
      </c>
      <c r="T113" s="154">
        <v>63.5</v>
      </c>
      <c r="U113" s="154">
        <v>57.8</v>
      </c>
      <c r="W113" s="247"/>
      <c r="X113" s="247"/>
    </row>
    <row r="114" spans="1:24" ht="12.75" customHeight="1" x14ac:dyDescent="0.2">
      <c r="A114" s="80" t="s">
        <v>315</v>
      </c>
      <c r="B114" s="144" t="s">
        <v>316</v>
      </c>
      <c r="C114" s="246">
        <v>47</v>
      </c>
      <c r="D114" s="246">
        <v>49.3</v>
      </c>
      <c r="E114" s="246">
        <v>56.4</v>
      </c>
      <c r="F114" s="101">
        <v>65.3</v>
      </c>
      <c r="G114" s="154">
        <v>72</v>
      </c>
      <c r="H114" s="154">
        <v>75.099999999999994</v>
      </c>
      <c r="I114" s="154">
        <v>78.900000000000006</v>
      </c>
      <c r="J114" s="154">
        <v>82.9</v>
      </c>
      <c r="K114" s="154">
        <v>69</v>
      </c>
      <c r="L114" s="32"/>
      <c r="M114" s="246">
        <v>32.799999999999997</v>
      </c>
      <c r="N114" s="246">
        <v>37.4</v>
      </c>
      <c r="O114" s="246">
        <v>38.9</v>
      </c>
      <c r="P114" s="101">
        <v>45</v>
      </c>
      <c r="Q114" s="154">
        <v>50</v>
      </c>
      <c r="R114" s="154">
        <v>49.4</v>
      </c>
      <c r="S114" s="154">
        <v>53.7</v>
      </c>
      <c r="T114" s="154">
        <v>63.5</v>
      </c>
      <c r="U114" s="154">
        <v>59.4</v>
      </c>
      <c r="W114" s="247"/>
      <c r="X114" s="247"/>
    </row>
    <row r="115" spans="1:24" ht="11.25" customHeight="1" x14ac:dyDescent="0.2">
      <c r="A115" s="80" t="s">
        <v>317</v>
      </c>
      <c r="B115" s="144" t="s">
        <v>318</v>
      </c>
      <c r="C115" s="246">
        <v>63</v>
      </c>
      <c r="D115" s="246">
        <v>68.400000000000006</v>
      </c>
      <c r="E115" s="246">
        <v>71.3</v>
      </c>
      <c r="F115" s="101">
        <v>84.9</v>
      </c>
      <c r="G115" s="154">
        <v>92.4</v>
      </c>
      <c r="H115" s="154">
        <v>91</v>
      </c>
      <c r="I115" s="154">
        <v>89.6</v>
      </c>
      <c r="J115" s="154">
        <v>92.1</v>
      </c>
      <c r="K115" s="154">
        <v>78.5</v>
      </c>
      <c r="L115" s="32"/>
      <c r="M115" s="246">
        <v>54.3</v>
      </c>
      <c r="N115" s="246">
        <v>56.6</v>
      </c>
      <c r="O115" s="246">
        <v>59.9</v>
      </c>
      <c r="P115" s="101">
        <v>66.099999999999994</v>
      </c>
      <c r="Q115" s="154">
        <v>71.3</v>
      </c>
      <c r="R115" s="154">
        <v>73.099999999999994</v>
      </c>
      <c r="S115" s="154">
        <v>79.599999999999994</v>
      </c>
      <c r="T115" s="154">
        <v>80.2</v>
      </c>
      <c r="U115" s="154">
        <v>72.5</v>
      </c>
      <c r="W115" s="247"/>
      <c r="X115" s="247"/>
    </row>
    <row r="116" spans="1:24" ht="11.25" customHeight="1" x14ac:dyDescent="0.2">
      <c r="A116" s="80" t="s">
        <v>319</v>
      </c>
      <c r="B116" s="144" t="s">
        <v>320</v>
      </c>
      <c r="C116" s="246">
        <v>55.4</v>
      </c>
      <c r="D116" s="246">
        <v>56</v>
      </c>
      <c r="E116" s="246">
        <v>62.3</v>
      </c>
      <c r="F116" s="101">
        <v>72.5</v>
      </c>
      <c r="G116" s="154">
        <v>74.2</v>
      </c>
      <c r="H116" s="154">
        <v>80.099999999999994</v>
      </c>
      <c r="I116" s="154">
        <v>85</v>
      </c>
      <c r="J116" s="154">
        <v>86.4</v>
      </c>
      <c r="K116" s="154">
        <v>67.5</v>
      </c>
      <c r="L116" s="32"/>
      <c r="M116" s="246">
        <v>41.7</v>
      </c>
      <c r="N116" s="246">
        <v>41.4</v>
      </c>
      <c r="O116" s="246">
        <v>47.1</v>
      </c>
      <c r="P116" s="101">
        <v>53.5</v>
      </c>
      <c r="Q116" s="154">
        <v>53</v>
      </c>
      <c r="R116" s="154">
        <v>61.1</v>
      </c>
      <c r="S116" s="154">
        <v>62.8</v>
      </c>
      <c r="T116" s="154">
        <v>65.900000000000006</v>
      </c>
      <c r="U116" s="154">
        <v>56.1</v>
      </c>
      <c r="W116" s="247"/>
      <c r="X116" s="247"/>
    </row>
    <row r="117" spans="1:24" ht="11.25" customHeight="1" x14ac:dyDescent="0.2">
      <c r="A117" s="80" t="s">
        <v>321</v>
      </c>
      <c r="B117" s="144" t="s">
        <v>322</v>
      </c>
      <c r="C117" s="246">
        <v>54.8</v>
      </c>
      <c r="D117" s="246">
        <v>55</v>
      </c>
      <c r="E117" s="246">
        <v>59.8</v>
      </c>
      <c r="F117" s="101">
        <v>62</v>
      </c>
      <c r="G117" s="154">
        <v>64</v>
      </c>
      <c r="H117" s="154">
        <v>69</v>
      </c>
      <c r="I117" s="154">
        <v>75.400000000000006</v>
      </c>
      <c r="J117" s="154">
        <v>79</v>
      </c>
      <c r="K117" s="154">
        <v>58.9</v>
      </c>
      <c r="L117" s="32"/>
      <c r="M117" s="246">
        <v>40.799999999999997</v>
      </c>
      <c r="N117" s="246">
        <v>40.4</v>
      </c>
      <c r="O117" s="246">
        <v>45.9</v>
      </c>
      <c r="P117" s="101">
        <v>47</v>
      </c>
      <c r="Q117" s="154">
        <v>48</v>
      </c>
      <c r="R117" s="154">
        <v>56.1</v>
      </c>
      <c r="S117" s="154">
        <v>56</v>
      </c>
      <c r="T117" s="154">
        <v>58</v>
      </c>
      <c r="U117" s="154">
        <v>50.6</v>
      </c>
      <c r="W117" s="247"/>
      <c r="X117" s="247"/>
    </row>
    <row r="118" spans="1:24" ht="11.25" customHeight="1" x14ac:dyDescent="0.2">
      <c r="A118" s="80" t="s">
        <v>323</v>
      </c>
      <c r="B118" s="144" t="s">
        <v>324</v>
      </c>
      <c r="C118" s="246">
        <v>52.8</v>
      </c>
      <c r="D118" s="246">
        <v>55.7</v>
      </c>
      <c r="E118" s="246">
        <v>57.5</v>
      </c>
      <c r="F118" s="101">
        <v>63.7</v>
      </c>
      <c r="G118" s="154">
        <v>69.2</v>
      </c>
      <c r="H118" s="154">
        <v>75.7</v>
      </c>
      <c r="I118" s="154">
        <v>79.400000000000006</v>
      </c>
      <c r="J118" s="154">
        <v>79.099999999999994</v>
      </c>
      <c r="K118" s="154">
        <v>65.400000000000006</v>
      </c>
      <c r="L118" s="32"/>
      <c r="M118" s="246">
        <v>41.1</v>
      </c>
      <c r="N118" s="246">
        <v>44</v>
      </c>
      <c r="O118" s="246">
        <v>45.3</v>
      </c>
      <c r="P118" s="101">
        <v>47.1</v>
      </c>
      <c r="Q118" s="154">
        <v>52.1</v>
      </c>
      <c r="R118" s="154">
        <v>58.5</v>
      </c>
      <c r="S118" s="154">
        <v>61.9</v>
      </c>
      <c r="T118" s="154">
        <v>58.4</v>
      </c>
      <c r="U118" s="154">
        <v>54.3</v>
      </c>
      <c r="W118" s="247"/>
      <c r="X118" s="247"/>
    </row>
    <row r="119" spans="1:24" ht="11.25" customHeight="1" x14ac:dyDescent="0.2">
      <c r="A119" s="80" t="s">
        <v>325</v>
      </c>
      <c r="B119" s="144" t="s">
        <v>326</v>
      </c>
      <c r="C119" s="246">
        <v>48.8</v>
      </c>
      <c r="D119" s="246">
        <v>52.7</v>
      </c>
      <c r="E119" s="246">
        <v>56.3</v>
      </c>
      <c r="F119" s="101">
        <v>67.5</v>
      </c>
      <c r="G119" s="154">
        <v>78.900000000000006</v>
      </c>
      <c r="H119" s="154">
        <v>82.1</v>
      </c>
      <c r="I119" s="154">
        <v>84.8</v>
      </c>
      <c r="J119" s="154">
        <v>85.1</v>
      </c>
      <c r="K119" s="154">
        <v>70.5</v>
      </c>
      <c r="L119" s="32"/>
      <c r="M119" s="246">
        <v>34.4</v>
      </c>
      <c r="N119" s="246">
        <v>38.4</v>
      </c>
      <c r="O119" s="246">
        <v>42.7</v>
      </c>
      <c r="P119" s="101">
        <v>46</v>
      </c>
      <c r="Q119" s="154">
        <v>56.1</v>
      </c>
      <c r="R119" s="154">
        <v>58</v>
      </c>
      <c r="S119" s="154">
        <v>58.8</v>
      </c>
      <c r="T119" s="154">
        <v>65.2</v>
      </c>
      <c r="U119" s="154">
        <v>61.7</v>
      </c>
      <c r="W119" s="247"/>
      <c r="X119" s="247"/>
    </row>
    <row r="120" spans="1:24" ht="11.25" customHeight="1" x14ac:dyDescent="0.2">
      <c r="A120" s="80" t="s">
        <v>327</v>
      </c>
      <c r="B120" s="144" t="s">
        <v>328</v>
      </c>
      <c r="C120" s="246">
        <v>56.3</v>
      </c>
      <c r="D120" s="246">
        <v>59.5</v>
      </c>
      <c r="E120" s="246">
        <v>59.1</v>
      </c>
      <c r="F120" s="101">
        <v>66.3</v>
      </c>
      <c r="G120" s="154">
        <v>75</v>
      </c>
      <c r="H120" s="154">
        <v>80.900000000000006</v>
      </c>
      <c r="I120" s="154">
        <v>84.4</v>
      </c>
      <c r="J120" s="154">
        <v>85.8</v>
      </c>
      <c r="K120" s="154">
        <v>68.3</v>
      </c>
      <c r="L120" s="32"/>
      <c r="M120" s="246">
        <v>34</v>
      </c>
      <c r="N120" s="246">
        <v>36.5</v>
      </c>
      <c r="O120" s="246">
        <v>41.2</v>
      </c>
      <c r="P120" s="101">
        <v>45.9</v>
      </c>
      <c r="Q120" s="154">
        <v>51.8</v>
      </c>
      <c r="R120" s="154">
        <v>61.5</v>
      </c>
      <c r="S120" s="154">
        <v>61.9</v>
      </c>
      <c r="T120" s="154">
        <v>64.7</v>
      </c>
      <c r="U120" s="154">
        <v>58</v>
      </c>
      <c r="W120" s="247"/>
      <c r="X120" s="247"/>
    </row>
    <row r="121" spans="1:24" ht="11.25" customHeight="1" x14ac:dyDescent="0.2">
      <c r="A121" s="80" t="s">
        <v>329</v>
      </c>
      <c r="B121" s="144" t="s">
        <v>330</v>
      </c>
      <c r="C121" s="246">
        <v>58.3</v>
      </c>
      <c r="D121" s="246">
        <v>61.2</v>
      </c>
      <c r="E121" s="246">
        <v>66.2</v>
      </c>
      <c r="F121" s="101">
        <v>71.3</v>
      </c>
      <c r="G121" s="154">
        <v>79.7</v>
      </c>
      <c r="H121" s="154">
        <v>84.6</v>
      </c>
      <c r="I121" s="154">
        <v>85.4</v>
      </c>
      <c r="J121" s="154">
        <v>83</v>
      </c>
      <c r="K121" s="154">
        <v>65.7</v>
      </c>
      <c r="L121" s="32"/>
      <c r="M121" s="246">
        <v>41.8</v>
      </c>
      <c r="N121" s="246">
        <v>46.9</v>
      </c>
      <c r="O121" s="246">
        <v>50.1</v>
      </c>
      <c r="P121" s="101">
        <v>52.1</v>
      </c>
      <c r="Q121" s="154">
        <v>58.1</v>
      </c>
      <c r="R121" s="154">
        <v>61.7</v>
      </c>
      <c r="S121" s="154">
        <v>58.3</v>
      </c>
      <c r="T121" s="154">
        <v>61.3</v>
      </c>
      <c r="U121" s="154">
        <v>57.7</v>
      </c>
      <c r="W121" s="247"/>
      <c r="X121" s="247"/>
    </row>
    <row r="122" spans="1:24" s="32" customFormat="1" ht="11.25" customHeight="1" x14ac:dyDescent="0.2">
      <c r="A122" s="80" t="s">
        <v>331</v>
      </c>
      <c r="B122" s="144" t="s">
        <v>332</v>
      </c>
      <c r="C122" s="246">
        <v>48.7</v>
      </c>
      <c r="D122" s="246">
        <v>55.1</v>
      </c>
      <c r="E122" s="246">
        <v>66.3</v>
      </c>
      <c r="F122" s="101">
        <v>78.5</v>
      </c>
      <c r="G122" s="154">
        <v>83.9</v>
      </c>
      <c r="H122" s="154">
        <v>85.9</v>
      </c>
      <c r="I122" s="154">
        <v>87.5</v>
      </c>
      <c r="J122" s="154">
        <v>86.8</v>
      </c>
      <c r="K122" s="154">
        <v>76.099999999999994</v>
      </c>
      <c r="M122" s="246">
        <v>40.6</v>
      </c>
      <c r="N122" s="246">
        <v>46</v>
      </c>
      <c r="O122" s="246">
        <v>49.7</v>
      </c>
      <c r="P122" s="101">
        <v>52.8</v>
      </c>
      <c r="Q122" s="154">
        <v>62.5</v>
      </c>
      <c r="R122" s="154">
        <v>63.1</v>
      </c>
      <c r="S122" s="154">
        <v>70</v>
      </c>
      <c r="T122" s="154">
        <v>69.599999999999994</v>
      </c>
      <c r="U122" s="154">
        <v>67.099999999999994</v>
      </c>
      <c r="W122" s="247"/>
      <c r="X122" s="247"/>
    </row>
    <row r="123" spans="1:24" s="100" customFormat="1" ht="11.25" customHeight="1" x14ac:dyDescent="0.2">
      <c r="A123" s="32"/>
      <c r="B123" s="144"/>
      <c r="C123" s="99"/>
      <c r="D123" s="99"/>
      <c r="E123" s="82"/>
      <c r="F123" s="98"/>
      <c r="G123" s="98"/>
      <c r="H123" s="98"/>
      <c r="K123" s="154"/>
      <c r="L123" s="82"/>
      <c r="M123" s="82"/>
      <c r="N123" s="82"/>
      <c r="O123" s="82"/>
      <c r="P123" s="98"/>
      <c r="Q123" s="98"/>
      <c r="R123" s="98"/>
      <c r="U123" s="154"/>
      <c r="W123" s="247"/>
      <c r="X123" s="247"/>
    </row>
    <row r="124" spans="1:24" ht="11.25" customHeight="1" x14ac:dyDescent="0.2">
      <c r="A124" s="73" t="s">
        <v>333</v>
      </c>
      <c r="B124" s="72" t="s">
        <v>334</v>
      </c>
      <c r="C124" s="75">
        <v>60.5</v>
      </c>
      <c r="D124" s="75">
        <v>62.8</v>
      </c>
      <c r="E124" s="75">
        <v>66.900000000000006</v>
      </c>
      <c r="F124" s="98">
        <v>72.599999999999994</v>
      </c>
      <c r="G124" s="99">
        <v>79.3</v>
      </c>
      <c r="H124" s="99">
        <v>83.4</v>
      </c>
      <c r="I124" s="99">
        <v>85.3</v>
      </c>
      <c r="J124" s="99">
        <v>85.2</v>
      </c>
      <c r="K124" s="99">
        <v>70.900000000000006</v>
      </c>
      <c r="L124" s="32"/>
      <c r="M124" s="75">
        <v>48.8</v>
      </c>
      <c r="N124" s="75">
        <v>50.4</v>
      </c>
      <c r="O124" s="75">
        <v>53</v>
      </c>
      <c r="P124" s="98">
        <v>56</v>
      </c>
      <c r="Q124" s="99">
        <v>59.8</v>
      </c>
      <c r="R124" s="99">
        <v>62.9</v>
      </c>
      <c r="S124" s="99">
        <v>63.1</v>
      </c>
      <c r="T124" s="99">
        <v>66</v>
      </c>
      <c r="U124" s="99">
        <v>61.7</v>
      </c>
      <c r="W124" s="247"/>
      <c r="X124" s="247"/>
    </row>
    <row r="125" spans="1:24" ht="11.25" customHeight="1" x14ac:dyDescent="0.2">
      <c r="A125" s="80" t="s">
        <v>335</v>
      </c>
      <c r="B125" s="144" t="s">
        <v>336</v>
      </c>
      <c r="C125" s="246">
        <v>55.8</v>
      </c>
      <c r="D125" s="246">
        <v>58.7</v>
      </c>
      <c r="E125" s="246">
        <v>58.4</v>
      </c>
      <c r="F125" s="101">
        <v>67.400000000000006</v>
      </c>
      <c r="G125" s="154">
        <v>76.5</v>
      </c>
      <c r="H125" s="154">
        <v>81.2</v>
      </c>
      <c r="I125" s="154">
        <v>83.3</v>
      </c>
      <c r="J125" s="154">
        <v>82.5</v>
      </c>
      <c r="K125" s="154">
        <v>65.3</v>
      </c>
      <c r="L125" s="32"/>
      <c r="M125" s="246">
        <v>37.700000000000003</v>
      </c>
      <c r="N125" s="246">
        <v>39.700000000000003</v>
      </c>
      <c r="O125" s="246">
        <v>39.200000000000003</v>
      </c>
      <c r="P125" s="101">
        <v>45.1</v>
      </c>
      <c r="Q125" s="154">
        <v>51.6</v>
      </c>
      <c r="R125" s="154">
        <v>57.2</v>
      </c>
      <c r="S125" s="154">
        <v>58.6</v>
      </c>
      <c r="T125" s="154">
        <v>60.2</v>
      </c>
      <c r="U125" s="154">
        <v>57.8</v>
      </c>
      <c r="W125" s="247"/>
      <c r="X125" s="247"/>
    </row>
    <row r="126" spans="1:24" ht="11.25" customHeight="1" x14ac:dyDescent="0.2">
      <c r="A126" s="80" t="s">
        <v>337</v>
      </c>
      <c r="B126" s="144" t="s">
        <v>338</v>
      </c>
      <c r="C126" s="246">
        <v>65.5</v>
      </c>
      <c r="D126" s="246">
        <v>70.099999999999994</v>
      </c>
      <c r="E126" s="246">
        <v>73.8</v>
      </c>
      <c r="F126" s="101">
        <v>76.900000000000006</v>
      </c>
      <c r="G126" s="154">
        <v>83.2</v>
      </c>
      <c r="H126" s="154">
        <v>87</v>
      </c>
      <c r="I126" s="154">
        <v>85.8</v>
      </c>
      <c r="J126" s="154">
        <v>87</v>
      </c>
      <c r="K126" s="154">
        <v>74.400000000000006</v>
      </c>
      <c r="L126" s="32"/>
      <c r="M126" s="246">
        <v>55.9</v>
      </c>
      <c r="N126" s="246">
        <v>59.7</v>
      </c>
      <c r="O126" s="246">
        <v>61.1</v>
      </c>
      <c r="P126" s="101">
        <v>61.4</v>
      </c>
      <c r="Q126" s="154">
        <v>67.3</v>
      </c>
      <c r="R126" s="154">
        <v>68.8</v>
      </c>
      <c r="S126" s="154">
        <v>69.2</v>
      </c>
      <c r="T126" s="154">
        <v>71.5</v>
      </c>
      <c r="U126" s="154">
        <v>66.3</v>
      </c>
      <c r="W126" s="247"/>
      <c r="X126" s="247"/>
    </row>
    <row r="127" spans="1:24" ht="11.25" customHeight="1" x14ac:dyDescent="0.2">
      <c r="A127" s="80" t="s">
        <v>339</v>
      </c>
      <c r="B127" s="144" t="s">
        <v>340</v>
      </c>
      <c r="C127" s="246">
        <v>64.2</v>
      </c>
      <c r="D127" s="246">
        <v>62.4</v>
      </c>
      <c r="E127" s="246">
        <v>64</v>
      </c>
      <c r="F127" s="101">
        <v>72.5</v>
      </c>
      <c r="G127" s="154">
        <v>81.099999999999994</v>
      </c>
      <c r="H127" s="154">
        <v>87.3</v>
      </c>
      <c r="I127" s="154">
        <v>89.4</v>
      </c>
      <c r="J127" s="154">
        <v>88.6</v>
      </c>
      <c r="K127" s="154">
        <v>68.8</v>
      </c>
      <c r="L127" s="32"/>
      <c r="M127" s="246">
        <v>50.3</v>
      </c>
      <c r="N127" s="246">
        <v>49.7</v>
      </c>
      <c r="O127" s="246">
        <v>51.4</v>
      </c>
      <c r="P127" s="101">
        <v>57.3</v>
      </c>
      <c r="Q127" s="154">
        <v>59.8</v>
      </c>
      <c r="R127" s="154">
        <v>63.3</v>
      </c>
      <c r="S127" s="154">
        <v>65</v>
      </c>
      <c r="T127" s="154">
        <v>66</v>
      </c>
      <c r="U127" s="154">
        <v>59.8</v>
      </c>
      <c r="W127" s="247"/>
      <c r="X127" s="247"/>
    </row>
    <row r="128" spans="1:24" ht="11.25" customHeight="1" x14ac:dyDescent="0.2">
      <c r="A128" s="80" t="s">
        <v>341</v>
      </c>
      <c r="B128" s="144" t="s">
        <v>342</v>
      </c>
      <c r="C128" s="246">
        <v>61.4</v>
      </c>
      <c r="D128" s="246">
        <v>64.8</v>
      </c>
      <c r="E128" s="246">
        <v>68.599999999999994</v>
      </c>
      <c r="F128" s="101">
        <v>71.8</v>
      </c>
      <c r="G128" s="154">
        <v>75.400000000000006</v>
      </c>
      <c r="H128" s="154">
        <v>79.900000000000006</v>
      </c>
      <c r="I128" s="154">
        <v>77.7</v>
      </c>
      <c r="J128" s="154">
        <v>81.099999999999994</v>
      </c>
      <c r="K128" s="154">
        <v>68.8</v>
      </c>
      <c r="L128" s="32"/>
      <c r="M128" s="246">
        <v>48.9</v>
      </c>
      <c r="N128" s="246">
        <v>51</v>
      </c>
      <c r="O128" s="246">
        <v>55.8</v>
      </c>
      <c r="P128" s="101">
        <v>57.1</v>
      </c>
      <c r="Q128" s="154">
        <v>60.1</v>
      </c>
      <c r="R128" s="154">
        <v>62.1</v>
      </c>
      <c r="S128" s="154">
        <v>58.7</v>
      </c>
      <c r="T128" s="154">
        <v>62.9</v>
      </c>
      <c r="U128" s="154">
        <v>59.3</v>
      </c>
      <c r="W128" s="247"/>
      <c r="X128" s="247"/>
    </row>
    <row r="129" spans="1:24" ht="11.25" customHeight="1" x14ac:dyDescent="0.2">
      <c r="A129" s="80" t="s">
        <v>343</v>
      </c>
      <c r="B129" s="144" t="s">
        <v>344</v>
      </c>
      <c r="C129" s="246">
        <v>67.599999999999994</v>
      </c>
      <c r="D129" s="246">
        <v>71.3</v>
      </c>
      <c r="E129" s="246">
        <v>73.400000000000006</v>
      </c>
      <c r="F129" s="101">
        <v>78.3</v>
      </c>
      <c r="G129" s="154">
        <v>85.2</v>
      </c>
      <c r="H129" s="154">
        <v>88.1</v>
      </c>
      <c r="I129" s="154">
        <v>93.2</v>
      </c>
      <c r="J129" s="154">
        <v>92.9</v>
      </c>
      <c r="K129" s="154">
        <v>74.2</v>
      </c>
      <c r="L129" s="32"/>
      <c r="M129" s="246">
        <v>54.2</v>
      </c>
      <c r="N129" s="246">
        <v>55.3</v>
      </c>
      <c r="O129" s="246">
        <v>59.5</v>
      </c>
      <c r="P129" s="101">
        <v>62.6</v>
      </c>
      <c r="Q129" s="154">
        <v>65.099999999999994</v>
      </c>
      <c r="R129" s="154">
        <v>67.2</v>
      </c>
      <c r="S129" s="154">
        <v>68.900000000000006</v>
      </c>
      <c r="T129" s="154">
        <v>73.900000000000006</v>
      </c>
      <c r="U129" s="154">
        <v>64.900000000000006</v>
      </c>
      <c r="W129" s="247"/>
      <c r="X129" s="247"/>
    </row>
    <row r="130" spans="1:24" ht="11.25" customHeight="1" x14ac:dyDescent="0.2">
      <c r="A130" s="80" t="s">
        <v>345</v>
      </c>
      <c r="B130" s="144" t="s">
        <v>346</v>
      </c>
      <c r="C130" s="246">
        <v>56.7</v>
      </c>
      <c r="D130" s="246">
        <v>58.8</v>
      </c>
      <c r="E130" s="246">
        <v>64.7</v>
      </c>
      <c r="F130" s="101">
        <v>74.099999999999994</v>
      </c>
      <c r="G130" s="154">
        <v>82.9</v>
      </c>
      <c r="H130" s="154">
        <v>87.4</v>
      </c>
      <c r="I130" s="154">
        <v>88</v>
      </c>
      <c r="J130" s="154">
        <v>85.3</v>
      </c>
      <c r="K130" s="154">
        <v>67.8</v>
      </c>
      <c r="L130" s="32"/>
      <c r="M130" s="246">
        <v>42.7</v>
      </c>
      <c r="N130" s="246">
        <v>44.4</v>
      </c>
      <c r="O130" s="246">
        <v>47.6</v>
      </c>
      <c r="P130" s="101">
        <v>51.9</v>
      </c>
      <c r="Q130" s="154">
        <v>54.4</v>
      </c>
      <c r="R130" s="154">
        <v>61</v>
      </c>
      <c r="S130" s="154">
        <v>62.2</v>
      </c>
      <c r="T130" s="154">
        <v>64.400000000000006</v>
      </c>
      <c r="U130" s="154">
        <v>56.3</v>
      </c>
      <c r="W130" s="247"/>
      <c r="X130" s="247"/>
    </row>
    <row r="131" spans="1:24" ht="11.25" customHeight="1" x14ac:dyDescent="0.2">
      <c r="A131" s="80" t="s">
        <v>347</v>
      </c>
      <c r="B131" s="144" t="s">
        <v>348</v>
      </c>
      <c r="C131" s="246">
        <v>61.8</v>
      </c>
      <c r="D131" s="246">
        <v>62</v>
      </c>
      <c r="E131" s="246">
        <v>68.400000000000006</v>
      </c>
      <c r="F131" s="101">
        <v>70.8</v>
      </c>
      <c r="G131" s="154">
        <v>76.900000000000006</v>
      </c>
      <c r="H131" s="154">
        <v>76.2</v>
      </c>
      <c r="I131" s="154">
        <v>78.8</v>
      </c>
      <c r="J131" s="154">
        <v>80</v>
      </c>
      <c r="K131" s="154">
        <v>67.099999999999994</v>
      </c>
      <c r="L131" s="32"/>
      <c r="M131" s="246">
        <v>48.8</v>
      </c>
      <c r="N131" s="246">
        <v>49.1</v>
      </c>
      <c r="O131" s="246">
        <v>52.1</v>
      </c>
      <c r="P131" s="101">
        <v>54</v>
      </c>
      <c r="Q131" s="154">
        <v>58.7</v>
      </c>
      <c r="R131" s="154">
        <v>57.3</v>
      </c>
      <c r="S131" s="154">
        <v>57.7</v>
      </c>
      <c r="T131" s="154">
        <v>60.9</v>
      </c>
      <c r="U131" s="154">
        <v>58.6</v>
      </c>
      <c r="W131" s="247"/>
      <c r="X131" s="247"/>
    </row>
    <row r="132" spans="1:24" ht="11.25" customHeight="1" x14ac:dyDescent="0.2">
      <c r="A132" s="80" t="s">
        <v>349</v>
      </c>
      <c r="B132" s="144" t="s">
        <v>350</v>
      </c>
      <c r="C132" s="246">
        <v>53.5</v>
      </c>
      <c r="D132" s="246">
        <v>56.2</v>
      </c>
      <c r="E132" s="246">
        <v>58.4</v>
      </c>
      <c r="F132" s="101">
        <v>67.7</v>
      </c>
      <c r="G132" s="154">
        <v>74.099999999999994</v>
      </c>
      <c r="H132" s="154">
        <v>81.2</v>
      </c>
      <c r="I132" s="154">
        <v>81.099999999999994</v>
      </c>
      <c r="J132" s="154">
        <v>81</v>
      </c>
      <c r="K132" s="154">
        <v>68.099999999999994</v>
      </c>
      <c r="L132" s="32"/>
      <c r="M132" s="246">
        <v>43</v>
      </c>
      <c r="N132" s="246">
        <v>47.5</v>
      </c>
      <c r="O132" s="246">
        <v>48</v>
      </c>
      <c r="P132" s="101">
        <v>50.4</v>
      </c>
      <c r="Q132" s="154">
        <v>55.3</v>
      </c>
      <c r="R132" s="154">
        <v>59.5</v>
      </c>
      <c r="S132" s="154">
        <v>55.5</v>
      </c>
      <c r="T132" s="154">
        <v>63.2</v>
      </c>
      <c r="U132" s="154">
        <v>59.2</v>
      </c>
      <c r="W132" s="247"/>
      <c r="X132" s="247"/>
    </row>
    <row r="133" spans="1:24" ht="11.25" customHeight="1" x14ac:dyDescent="0.2">
      <c r="A133" s="80" t="s">
        <v>351</v>
      </c>
      <c r="B133" s="144" t="s">
        <v>352</v>
      </c>
      <c r="C133" s="246">
        <v>43</v>
      </c>
      <c r="D133" s="246">
        <v>47.3</v>
      </c>
      <c r="E133" s="246">
        <v>57.8</v>
      </c>
      <c r="F133" s="101">
        <v>62.9</v>
      </c>
      <c r="G133" s="154">
        <v>72</v>
      </c>
      <c r="H133" s="154">
        <v>75.599999999999994</v>
      </c>
      <c r="I133" s="154">
        <v>88.6</v>
      </c>
      <c r="J133" s="154">
        <v>89.6</v>
      </c>
      <c r="K133" s="154">
        <v>69.5</v>
      </c>
      <c r="L133" s="32"/>
      <c r="M133" s="246">
        <v>31.4</v>
      </c>
      <c r="N133" s="246">
        <v>34</v>
      </c>
      <c r="O133" s="246">
        <v>40.4</v>
      </c>
      <c r="P133" s="101">
        <v>43.4</v>
      </c>
      <c r="Q133" s="154">
        <v>50.1</v>
      </c>
      <c r="R133" s="154">
        <v>54.5</v>
      </c>
      <c r="S133" s="154">
        <v>63.1</v>
      </c>
      <c r="T133" s="154">
        <v>65.400000000000006</v>
      </c>
      <c r="U133" s="154">
        <v>58.7</v>
      </c>
      <c r="W133" s="247"/>
      <c r="X133" s="247"/>
    </row>
    <row r="134" spans="1:24" ht="11.25" customHeight="1" x14ac:dyDescent="0.2">
      <c r="A134" s="81" t="s">
        <v>353</v>
      </c>
      <c r="B134" s="144" t="s">
        <v>354</v>
      </c>
      <c r="C134" s="246">
        <v>64.3</v>
      </c>
      <c r="D134" s="246">
        <v>68</v>
      </c>
      <c r="E134" s="246">
        <v>69.5</v>
      </c>
      <c r="F134" s="101">
        <v>74.8</v>
      </c>
      <c r="G134" s="154">
        <v>78.099999999999994</v>
      </c>
      <c r="H134" s="154">
        <v>80.3</v>
      </c>
      <c r="I134" s="154">
        <v>83.8</v>
      </c>
      <c r="J134" s="154">
        <v>82.2</v>
      </c>
      <c r="K134" s="154">
        <v>70.400000000000006</v>
      </c>
      <c r="L134" s="32"/>
      <c r="M134" s="246">
        <v>53.4</v>
      </c>
      <c r="N134" s="246">
        <v>56.1</v>
      </c>
      <c r="O134" s="246">
        <v>57.7</v>
      </c>
      <c r="P134" s="101">
        <v>60.8</v>
      </c>
      <c r="Q134" s="154">
        <v>60.7</v>
      </c>
      <c r="R134" s="154">
        <v>64.599999999999994</v>
      </c>
      <c r="S134" s="154">
        <v>63.6</v>
      </c>
      <c r="T134" s="154">
        <v>65.400000000000006</v>
      </c>
      <c r="U134" s="154">
        <v>61.3</v>
      </c>
      <c r="W134" s="247"/>
      <c r="X134" s="247"/>
    </row>
    <row r="135" spans="1:24" ht="11.25" customHeight="1" x14ac:dyDescent="0.2">
      <c r="A135" s="80" t="s">
        <v>355</v>
      </c>
      <c r="B135" s="144" t="s">
        <v>356</v>
      </c>
      <c r="C135" s="246">
        <v>63.3</v>
      </c>
      <c r="D135" s="246">
        <v>64.400000000000006</v>
      </c>
      <c r="E135" s="246">
        <v>67.5</v>
      </c>
      <c r="F135" s="101">
        <v>70.8</v>
      </c>
      <c r="G135" s="154">
        <v>77.400000000000006</v>
      </c>
      <c r="H135" s="154">
        <v>79.599999999999994</v>
      </c>
      <c r="I135" s="154">
        <v>81.5</v>
      </c>
      <c r="J135" s="154">
        <v>79.099999999999994</v>
      </c>
      <c r="K135" s="154">
        <v>68.099999999999994</v>
      </c>
      <c r="L135" s="32"/>
      <c r="M135" s="246">
        <v>54.6</v>
      </c>
      <c r="N135" s="246">
        <v>53.7</v>
      </c>
      <c r="O135" s="246">
        <v>55.6</v>
      </c>
      <c r="P135" s="101">
        <v>58.1</v>
      </c>
      <c r="Q135" s="154">
        <v>62.3</v>
      </c>
      <c r="R135" s="154">
        <v>63.9</v>
      </c>
      <c r="S135" s="154">
        <v>61.5</v>
      </c>
      <c r="T135" s="154">
        <v>63.7</v>
      </c>
      <c r="U135" s="154">
        <v>59.4</v>
      </c>
      <c r="W135" s="247"/>
      <c r="X135" s="247"/>
    </row>
    <row r="136" spans="1:24" ht="11.25" customHeight="1" x14ac:dyDescent="0.2">
      <c r="A136" s="83" t="s">
        <v>357</v>
      </c>
      <c r="B136" s="144" t="s">
        <v>358</v>
      </c>
      <c r="C136" s="246">
        <v>54.7</v>
      </c>
      <c r="D136" s="246">
        <v>58.2</v>
      </c>
      <c r="E136" s="246">
        <v>63.9</v>
      </c>
      <c r="F136" s="101">
        <v>69</v>
      </c>
      <c r="G136" s="154">
        <v>80.7</v>
      </c>
      <c r="H136" s="154">
        <v>84.9</v>
      </c>
      <c r="I136" s="154">
        <v>86.6</v>
      </c>
      <c r="J136" s="154">
        <v>87.2</v>
      </c>
      <c r="K136" s="154">
        <v>68</v>
      </c>
      <c r="L136" s="32"/>
      <c r="M136" s="246">
        <v>43.5</v>
      </c>
      <c r="N136" s="246">
        <v>44.9</v>
      </c>
      <c r="O136" s="246">
        <v>46.4</v>
      </c>
      <c r="P136" s="101">
        <v>52</v>
      </c>
      <c r="Q136" s="154">
        <v>55.8</v>
      </c>
      <c r="R136" s="154">
        <v>59.5</v>
      </c>
      <c r="S136" s="154">
        <v>61</v>
      </c>
      <c r="T136" s="154">
        <v>61.6</v>
      </c>
      <c r="U136" s="154">
        <v>58.1</v>
      </c>
      <c r="W136" s="247"/>
      <c r="X136" s="247"/>
    </row>
    <row r="137" spans="1:24" ht="11.25" customHeight="1" x14ac:dyDescent="0.2">
      <c r="A137" s="80" t="s">
        <v>359</v>
      </c>
      <c r="B137" s="144" t="s">
        <v>360</v>
      </c>
      <c r="C137" s="246">
        <v>63.1</v>
      </c>
      <c r="D137" s="246">
        <v>64.3</v>
      </c>
      <c r="E137" s="246">
        <v>67.8</v>
      </c>
      <c r="F137" s="101">
        <v>75.900000000000006</v>
      </c>
      <c r="G137" s="154">
        <v>82.4</v>
      </c>
      <c r="H137" s="154">
        <v>86.8</v>
      </c>
      <c r="I137" s="154">
        <v>88.1</v>
      </c>
      <c r="J137" s="154">
        <v>86.8</v>
      </c>
      <c r="K137" s="154">
        <v>74.099999999999994</v>
      </c>
      <c r="L137" s="32"/>
      <c r="M137" s="246">
        <v>50.9</v>
      </c>
      <c r="N137" s="246">
        <v>50.5</v>
      </c>
      <c r="O137" s="246">
        <v>51.8</v>
      </c>
      <c r="P137" s="101">
        <v>56.6</v>
      </c>
      <c r="Q137" s="154">
        <v>58.7</v>
      </c>
      <c r="R137" s="154">
        <v>62.5</v>
      </c>
      <c r="S137" s="154">
        <v>61.8</v>
      </c>
      <c r="T137" s="154">
        <v>66.7</v>
      </c>
      <c r="U137" s="154">
        <v>65.7</v>
      </c>
      <c r="W137" s="247"/>
      <c r="X137" s="247"/>
    </row>
    <row r="138" spans="1:24" ht="11.25" customHeight="1" x14ac:dyDescent="0.2">
      <c r="A138" s="80" t="s">
        <v>361</v>
      </c>
      <c r="B138" s="144" t="s">
        <v>362</v>
      </c>
      <c r="C138" s="246">
        <v>68.099999999999994</v>
      </c>
      <c r="D138" s="246">
        <v>70.7</v>
      </c>
      <c r="E138" s="246">
        <v>74.099999999999994</v>
      </c>
      <c r="F138" s="101">
        <v>78.400000000000006</v>
      </c>
      <c r="G138" s="154">
        <v>83.3</v>
      </c>
      <c r="H138" s="154">
        <v>87.3</v>
      </c>
      <c r="I138" s="154">
        <v>87.7</v>
      </c>
      <c r="J138" s="154">
        <v>87</v>
      </c>
      <c r="K138" s="154">
        <v>77.8</v>
      </c>
      <c r="L138" s="32"/>
      <c r="M138" s="246">
        <v>58.6</v>
      </c>
      <c r="N138" s="246">
        <v>61.7</v>
      </c>
      <c r="O138" s="246">
        <v>62.5</v>
      </c>
      <c r="P138" s="101">
        <v>68.2</v>
      </c>
      <c r="Q138" s="154">
        <v>68.7</v>
      </c>
      <c r="R138" s="154">
        <v>71.099999999999994</v>
      </c>
      <c r="S138" s="154">
        <v>70.099999999999994</v>
      </c>
      <c r="T138" s="154">
        <v>71.599999999999994</v>
      </c>
      <c r="U138" s="154">
        <v>69.599999999999994</v>
      </c>
      <c r="W138" s="247"/>
      <c r="X138" s="247"/>
    </row>
    <row r="139" spans="1:24" ht="11.25" customHeight="1" x14ac:dyDescent="0.2">
      <c r="A139" s="80" t="s">
        <v>363</v>
      </c>
      <c r="B139" s="144" t="s">
        <v>364</v>
      </c>
      <c r="C139" s="246">
        <v>48.2</v>
      </c>
      <c r="D139" s="246">
        <v>48.7</v>
      </c>
      <c r="E139" s="246">
        <v>61.8</v>
      </c>
      <c r="F139" s="101">
        <v>69.2</v>
      </c>
      <c r="G139" s="154">
        <v>77.099999999999994</v>
      </c>
      <c r="H139" s="154">
        <v>85.8</v>
      </c>
      <c r="I139" s="154">
        <v>84.6</v>
      </c>
      <c r="J139" s="154">
        <v>85.6</v>
      </c>
      <c r="K139" s="154">
        <v>70.900000000000006</v>
      </c>
      <c r="L139" s="32"/>
      <c r="M139" s="246">
        <v>39.5</v>
      </c>
      <c r="N139" s="246">
        <v>39.700000000000003</v>
      </c>
      <c r="O139" s="246">
        <v>46.2</v>
      </c>
      <c r="P139" s="101">
        <v>48</v>
      </c>
      <c r="Q139" s="154">
        <v>52.4</v>
      </c>
      <c r="R139" s="154">
        <v>59.8</v>
      </c>
      <c r="S139" s="154">
        <v>59.1</v>
      </c>
      <c r="T139" s="154">
        <v>62.6</v>
      </c>
      <c r="U139" s="154">
        <v>64</v>
      </c>
      <c r="W139" s="247"/>
      <c r="X139" s="247"/>
    </row>
    <row r="140" spans="1:24" ht="11.25" customHeight="1" x14ac:dyDescent="0.2">
      <c r="A140" s="80" t="s">
        <v>365</v>
      </c>
      <c r="B140" s="144" t="s">
        <v>366</v>
      </c>
      <c r="C140" s="246">
        <v>72.099999999999994</v>
      </c>
      <c r="D140" s="246">
        <v>73.599999999999994</v>
      </c>
      <c r="E140" s="246">
        <v>73.8</v>
      </c>
      <c r="F140" s="101">
        <v>77.5</v>
      </c>
      <c r="G140" s="154">
        <v>81.2</v>
      </c>
      <c r="H140" s="154">
        <v>81.8</v>
      </c>
      <c r="I140" s="154">
        <v>87</v>
      </c>
      <c r="J140" s="154">
        <v>86.8</v>
      </c>
      <c r="K140" s="154">
        <v>76.8</v>
      </c>
      <c r="L140" s="32"/>
      <c r="M140" s="246">
        <v>59.1</v>
      </c>
      <c r="N140" s="246">
        <v>61.5</v>
      </c>
      <c r="O140" s="246">
        <v>63.9</v>
      </c>
      <c r="P140" s="101">
        <v>64.5</v>
      </c>
      <c r="Q140" s="154">
        <v>69.3</v>
      </c>
      <c r="R140" s="154">
        <v>68.5</v>
      </c>
      <c r="S140" s="154">
        <v>70.599999999999994</v>
      </c>
      <c r="T140" s="154">
        <v>70.2</v>
      </c>
      <c r="U140" s="154">
        <v>67.400000000000006</v>
      </c>
      <c r="W140" s="247"/>
      <c r="X140" s="247"/>
    </row>
    <row r="141" spans="1:24" ht="11.25" customHeight="1" x14ac:dyDescent="0.2">
      <c r="A141" s="80" t="s">
        <v>367</v>
      </c>
      <c r="B141" s="144" t="s">
        <v>368</v>
      </c>
      <c r="C141" s="246">
        <v>56.5</v>
      </c>
      <c r="D141" s="246">
        <v>58.2</v>
      </c>
      <c r="E141" s="246">
        <v>64.099999999999994</v>
      </c>
      <c r="F141" s="101">
        <v>70.900000000000006</v>
      </c>
      <c r="G141" s="154">
        <v>79.3</v>
      </c>
      <c r="H141" s="154">
        <v>81.8</v>
      </c>
      <c r="I141" s="154">
        <v>84</v>
      </c>
      <c r="J141" s="154">
        <v>85.9</v>
      </c>
      <c r="K141" s="154">
        <v>73.5</v>
      </c>
      <c r="L141" s="32"/>
      <c r="M141" s="246">
        <v>49.7</v>
      </c>
      <c r="N141" s="246">
        <v>48.5</v>
      </c>
      <c r="O141" s="246">
        <v>54</v>
      </c>
      <c r="P141" s="101">
        <v>55.7</v>
      </c>
      <c r="Q141" s="154">
        <v>61.4</v>
      </c>
      <c r="R141" s="154">
        <v>63.2</v>
      </c>
      <c r="S141" s="154">
        <v>62.6</v>
      </c>
      <c r="T141" s="154">
        <v>68.3</v>
      </c>
      <c r="U141" s="154">
        <v>62.6</v>
      </c>
      <c r="W141" s="247"/>
      <c r="X141" s="247"/>
    </row>
    <row r="142" spans="1:24" ht="11.25" customHeight="1" x14ac:dyDescent="0.2">
      <c r="A142" s="80" t="s">
        <v>369</v>
      </c>
      <c r="B142" s="144" t="s">
        <v>370</v>
      </c>
      <c r="C142" s="246">
        <v>70.8</v>
      </c>
      <c r="D142" s="246">
        <v>73.8</v>
      </c>
      <c r="E142" s="246">
        <v>78.8</v>
      </c>
      <c r="F142" s="101">
        <v>84.8</v>
      </c>
      <c r="G142" s="154">
        <v>88.9</v>
      </c>
      <c r="H142" s="154">
        <v>91.7</v>
      </c>
      <c r="I142" s="154">
        <v>93.2</v>
      </c>
      <c r="J142" s="154">
        <v>91.7</v>
      </c>
      <c r="K142" s="154">
        <v>80.099999999999994</v>
      </c>
      <c r="L142" s="32"/>
      <c r="M142" s="246">
        <v>63.1</v>
      </c>
      <c r="N142" s="246">
        <v>65</v>
      </c>
      <c r="O142" s="246">
        <v>67.2</v>
      </c>
      <c r="P142" s="101">
        <v>67.900000000000006</v>
      </c>
      <c r="Q142" s="154">
        <v>70.599999999999994</v>
      </c>
      <c r="R142" s="154">
        <v>74.7</v>
      </c>
      <c r="S142" s="154">
        <v>75.900000000000006</v>
      </c>
      <c r="T142" s="154">
        <v>77</v>
      </c>
      <c r="U142" s="154">
        <v>72</v>
      </c>
      <c r="W142" s="247"/>
      <c r="X142" s="247"/>
    </row>
    <row r="143" spans="1:24" s="32" customFormat="1" ht="11.25" customHeight="1" x14ac:dyDescent="0.2">
      <c r="A143" s="80" t="s">
        <v>371</v>
      </c>
      <c r="B143" s="144" t="s">
        <v>372</v>
      </c>
      <c r="C143" s="246">
        <v>51.1</v>
      </c>
      <c r="D143" s="246">
        <v>55</v>
      </c>
      <c r="E143" s="246">
        <v>59.5</v>
      </c>
      <c r="F143" s="101">
        <v>62.6</v>
      </c>
      <c r="G143" s="154">
        <v>66.599999999999994</v>
      </c>
      <c r="H143" s="154">
        <v>77.2</v>
      </c>
      <c r="I143" s="154">
        <v>77</v>
      </c>
      <c r="J143" s="154">
        <v>78.599999999999994</v>
      </c>
      <c r="K143" s="154">
        <v>65.400000000000006</v>
      </c>
      <c r="M143" s="246">
        <v>38.6</v>
      </c>
      <c r="N143" s="246">
        <v>42.1</v>
      </c>
      <c r="O143" s="246">
        <v>44.2</v>
      </c>
      <c r="P143" s="101">
        <v>46</v>
      </c>
      <c r="Q143" s="154">
        <v>50.9</v>
      </c>
      <c r="R143" s="154">
        <v>54.3</v>
      </c>
      <c r="S143" s="154">
        <v>52.6</v>
      </c>
      <c r="T143" s="154">
        <v>56.7</v>
      </c>
      <c r="U143" s="154">
        <v>55.2</v>
      </c>
      <c r="W143" s="247"/>
      <c r="X143" s="247"/>
    </row>
    <row r="144" spans="1:24" s="100" customFormat="1" ht="11.25" customHeight="1" x14ac:dyDescent="0.2">
      <c r="A144" s="32"/>
      <c r="B144" s="144"/>
      <c r="C144" s="99"/>
      <c r="D144" s="99"/>
      <c r="E144" s="82"/>
      <c r="F144" s="98"/>
      <c r="G144" s="98"/>
      <c r="H144" s="98"/>
      <c r="K144" s="154"/>
      <c r="L144" s="82"/>
      <c r="M144" s="82"/>
      <c r="N144" s="82"/>
      <c r="O144" s="82"/>
      <c r="P144" s="98"/>
      <c r="Q144" s="98"/>
      <c r="R144" s="98"/>
      <c r="U144" s="154"/>
      <c r="W144" s="247"/>
      <c r="X144" s="247"/>
    </row>
    <row r="145" spans="1:24" ht="11.25" customHeight="1" x14ac:dyDescent="0.2">
      <c r="A145" s="72" t="s">
        <v>572</v>
      </c>
      <c r="B145" s="72" t="s">
        <v>373</v>
      </c>
      <c r="C145" s="75">
        <v>59.8</v>
      </c>
      <c r="D145" s="75">
        <v>62</v>
      </c>
      <c r="E145" s="75">
        <v>66</v>
      </c>
      <c r="F145" s="98">
        <v>70.099999999999994</v>
      </c>
      <c r="G145" s="99">
        <v>75.7</v>
      </c>
      <c r="H145" s="99">
        <v>79.3</v>
      </c>
      <c r="I145" s="99">
        <v>82</v>
      </c>
      <c r="J145" s="99">
        <v>82.4</v>
      </c>
      <c r="K145" s="99">
        <v>66.900000000000006</v>
      </c>
      <c r="L145" s="32"/>
      <c r="M145" s="75">
        <v>47.9</v>
      </c>
      <c r="N145" s="75">
        <v>49.4</v>
      </c>
      <c r="O145" s="75">
        <v>51.7</v>
      </c>
      <c r="P145" s="98">
        <v>53.7</v>
      </c>
      <c r="Q145" s="99">
        <v>57.5</v>
      </c>
      <c r="R145" s="99">
        <v>59.6</v>
      </c>
      <c r="S145" s="99">
        <v>60.2</v>
      </c>
      <c r="T145" s="99">
        <v>62.4</v>
      </c>
      <c r="U145" s="99">
        <v>58.2</v>
      </c>
      <c r="W145" s="247"/>
      <c r="X145" s="247"/>
    </row>
    <row r="146" spans="1:24" ht="11.25" customHeight="1" x14ac:dyDescent="0.2">
      <c r="A146" s="79" t="s">
        <v>374</v>
      </c>
      <c r="B146" s="144" t="s">
        <v>375</v>
      </c>
      <c r="C146" s="246">
        <v>59.8</v>
      </c>
      <c r="D146" s="246">
        <v>59.7</v>
      </c>
      <c r="E146" s="246">
        <v>61.6</v>
      </c>
      <c r="F146" s="101">
        <v>63.7</v>
      </c>
      <c r="G146" s="154">
        <v>77.2</v>
      </c>
      <c r="H146" s="154">
        <v>88.2</v>
      </c>
      <c r="I146" s="154">
        <v>90.9</v>
      </c>
      <c r="J146" s="154">
        <v>90.2</v>
      </c>
      <c r="K146" s="154">
        <v>67.900000000000006</v>
      </c>
      <c r="L146" s="32"/>
      <c r="M146" s="246">
        <v>47.2</v>
      </c>
      <c r="N146" s="246">
        <v>48.4</v>
      </c>
      <c r="O146" s="246">
        <v>51.5</v>
      </c>
      <c r="P146" s="101">
        <v>51.3</v>
      </c>
      <c r="Q146" s="154">
        <v>56.9</v>
      </c>
      <c r="R146" s="154">
        <v>59.7</v>
      </c>
      <c r="S146" s="154">
        <v>61.4</v>
      </c>
      <c r="T146" s="154">
        <v>54.9</v>
      </c>
      <c r="U146" s="154">
        <v>56.2</v>
      </c>
      <c r="W146" s="247"/>
      <c r="X146" s="247"/>
    </row>
    <row r="147" spans="1:24" ht="11.25" customHeight="1" x14ac:dyDescent="0.2">
      <c r="A147" s="81" t="s">
        <v>376</v>
      </c>
      <c r="B147" s="144" t="s">
        <v>377</v>
      </c>
      <c r="C147" s="246">
        <v>55.2</v>
      </c>
      <c r="D147" s="246">
        <v>57.4</v>
      </c>
      <c r="E147" s="246">
        <v>59.7</v>
      </c>
      <c r="F147" s="101">
        <v>61.8</v>
      </c>
      <c r="G147" s="154">
        <v>68.7</v>
      </c>
      <c r="H147" s="154">
        <v>71.099999999999994</v>
      </c>
      <c r="I147" s="154">
        <v>75.400000000000006</v>
      </c>
      <c r="J147" s="154">
        <v>78.599999999999994</v>
      </c>
      <c r="K147" s="154">
        <v>63.5</v>
      </c>
      <c r="L147" s="32"/>
      <c r="M147" s="246">
        <v>41.8</v>
      </c>
      <c r="N147" s="246">
        <v>43.5</v>
      </c>
      <c r="O147" s="246">
        <v>44.5</v>
      </c>
      <c r="P147" s="101">
        <v>44.5</v>
      </c>
      <c r="Q147" s="154">
        <v>49.1</v>
      </c>
      <c r="R147" s="154">
        <v>52.8</v>
      </c>
      <c r="S147" s="154">
        <v>56.4</v>
      </c>
      <c r="T147" s="154">
        <v>62.2</v>
      </c>
      <c r="U147" s="154">
        <v>53</v>
      </c>
      <c r="W147" s="247"/>
      <c r="X147" s="247"/>
    </row>
    <row r="148" spans="1:24" ht="11.25" customHeight="1" x14ac:dyDescent="0.2">
      <c r="A148" s="81" t="s">
        <v>378</v>
      </c>
      <c r="B148" s="144" t="s">
        <v>379</v>
      </c>
      <c r="C148" s="246">
        <v>68.8</v>
      </c>
      <c r="D148" s="246">
        <v>69.599999999999994</v>
      </c>
      <c r="E148" s="246">
        <v>72.599999999999994</v>
      </c>
      <c r="F148" s="101">
        <v>75.5</v>
      </c>
      <c r="G148" s="154">
        <v>79.8</v>
      </c>
      <c r="H148" s="154">
        <v>81.8</v>
      </c>
      <c r="I148" s="154">
        <v>84.8</v>
      </c>
      <c r="J148" s="154">
        <v>85.2</v>
      </c>
      <c r="K148" s="154">
        <v>75.2</v>
      </c>
      <c r="L148" s="32"/>
      <c r="M148" s="246">
        <v>59.1</v>
      </c>
      <c r="N148" s="246">
        <v>60.5</v>
      </c>
      <c r="O148" s="246">
        <v>63.4</v>
      </c>
      <c r="P148" s="101">
        <v>65.400000000000006</v>
      </c>
      <c r="Q148" s="154">
        <v>66.900000000000006</v>
      </c>
      <c r="R148" s="154">
        <v>69.7</v>
      </c>
      <c r="S148" s="154">
        <v>69.7</v>
      </c>
      <c r="T148" s="154">
        <v>71.3</v>
      </c>
      <c r="U148" s="154">
        <v>69.3</v>
      </c>
      <c r="W148" s="247"/>
      <c r="X148" s="247"/>
    </row>
    <row r="149" spans="1:24" ht="11.25" customHeight="1" x14ac:dyDescent="0.2">
      <c r="A149" s="81" t="s">
        <v>380</v>
      </c>
      <c r="B149" s="144" t="s">
        <v>381</v>
      </c>
      <c r="C149" s="246">
        <v>55.4</v>
      </c>
      <c r="D149" s="246">
        <v>58.1</v>
      </c>
      <c r="E149" s="246">
        <v>63</v>
      </c>
      <c r="F149" s="101">
        <v>71.8</v>
      </c>
      <c r="G149" s="154">
        <v>76.3</v>
      </c>
      <c r="H149" s="154">
        <v>79.099999999999994</v>
      </c>
      <c r="I149" s="154">
        <v>80.900000000000006</v>
      </c>
      <c r="J149" s="154">
        <v>82.3</v>
      </c>
      <c r="K149" s="154">
        <v>63.4</v>
      </c>
      <c r="L149" s="32"/>
      <c r="M149" s="246">
        <v>41.2</v>
      </c>
      <c r="N149" s="246">
        <v>43.2</v>
      </c>
      <c r="O149" s="246">
        <v>46.1</v>
      </c>
      <c r="P149" s="101">
        <v>50.8</v>
      </c>
      <c r="Q149" s="154">
        <v>55.4</v>
      </c>
      <c r="R149" s="154">
        <v>58.4</v>
      </c>
      <c r="S149" s="154">
        <v>58.2</v>
      </c>
      <c r="T149" s="154">
        <v>59.9</v>
      </c>
      <c r="U149" s="154">
        <v>52.7</v>
      </c>
      <c r="W149" s="247"/>
      <c r="X149" s="247"/>
    </row>
    <row r="150" spans="1:24" ht="11.25" customHeight="1" x14ac:dyDescent="0.2">
      <c r="A150" s="81" t="s">
        <v>382</v>
      </c>
      <c r="B150" s="144" t="s">
        <v>383</v>
      </c>
      <c r="C150" s="246">
        <v>61.6</v>
      </c>
      <c r="D150" s="246">
        <v>62.7</v>
      </c>
      <c r="E150" s="246">
        <v>67.2</v>
      </c>
      <c r="F150" s="101">
        <v>70.400000000000006</v>
      </c>
      <c r="G150" s="154">
        <v>74.7</v>
      </c>
      <c r="H150" s="154">
        <v>77.400000000000006</v>
      </c>
      <c r="I150" s="154">
        <v>78.599999999999994</v>
      </c>
      <c r="J150" s="154">
        <v>79</v>
      </c>
      <c r="K150" s="154">
        <v>67.099999999999994</v>
      </c>
      <c r="L150" s="32"/>
      <c r="M150" s="246">
        <v>50.2</v>
      </c>
      <c r="N150" s="246">
        <v>51.3</v>
      </c>
      <c r="O150" s="246">
        <v>53.8</v>
      </c>
      <c r="P150" s="101">
        <v>55.4</v>
      </c>
      <c r="Q150" s="154">
        <v>58.9</v>
      </c>
      <c r="R150" s="154">
        <v>60.8</v>
      </c>
      <c r="S150" s="154">
        <v>58.5</v>
      </c>
      <c r="T150" s="154">
        <v>60</v>
      </c>
      <c r="U150" s="154">
        <v>58</v>
      </c>
      <c r="W150" s="247"/>
      <c r="X150" s="247"/>
    </row>
    <row r="151" spans="1:24" ht="11.25" customHeight="1" x14ac:dyDescent="0.2">
      <c r="A151" s="79" t="s">
        <v>384</v>
      </c>
      <c r="B151" s="144" t="s">
        <v>385</v>
      </c>
      <c r="C151" s="246">
        <v>47.9</v>
      </c>
      <c r="D151" s="246">
        <v>52.9</v>
      </c>
      <c r="E151" s="246">
        <v>56.1</v>
      </c>
      <c r="F151" s="101">
        <v>57.8</v>
      </c>
      <c r="G151" s="154">
        <v>69.900000000000006</v>
      </c>
      <c r="H151" s="154">
        <v>73.7</v>
      </c>
      <c r="I151" s="154">
        <v>71.8</v>
      </c>
      <c r="J151" s="154">
        <v>68.7</v>
      </c>
      <c r="K151" s="154">
        <v>55.9</v>
      </c>
      <c r="L151" s="32"/>
      <c r="M151" s="246">
        <v>36.799999999999997</v>
      </c>
      <c r="N151" s="246">
        <v>42.2</v>
      </c>
      <c r="O151" s="246">
        <v>41.3</v>
      </c>
      <c r="P151" s="101">
        <v>41.6</v>
      </c>
      <c r="Q151" s="154">
        <v>45.5</v>
      </c>
      <c r="R151" s="154">
        <v>49.1</v>
      </c>
      <c r="S151" s="154">
        <v>44.5</v>
      </c>
      <c r="T151" s="154">
        <v>48.7</v>
      </c>
      <c r="U151" s="154">
        <v>44.6</v>
      </c>
      <c r="W151" s="247"/>
      <c r="X151" s="247"/>
    </row>
    <row r="152" spans="1:24" ht="11.25" customHeight="1" x14ac:dyDescent="0.2">
      <c r="A152" s="79" t="s">
        <v>386</v>
      </c>
      <c r="B152" s="144" t="s">
        <v>387</v>
      </c>
      <c r="C152" s="246">
        <v>61.4</v>
      </c>
      <c r="D152" s="246">
        <v>64.900000000000006</v>
      </c>
      <c r="E152" s="246">
        <v>67.599999999999994</v>
      </c>
      <c r="F152" s="101">
        <v>73</v>
      </c>
      <c r="G152" s="154">
        <v>79.3</v>
      </c>
      <c r="H152" s="154">
        <v>82.5</v>
      </c>
      <c r="I152" s="154">
        <v>86.5</v>
      </c>
      <c r="J152" s="154">
        <v>86.5</v>
      </c>
      <c r="K152" s="154">
        <v>64.400000000000006</v>
      </c>
      <c r="L152" s="32"/>
      <c r="M152" s="246">
        <v>46.8</v>
      </c>
      <c r="N152" s="246">
        <v>48.5</v>
      </c>
      <c r="O152" s="246">
        <v>50</v>
      </c>
      <c r="P152" s="101">
        <v>52</v>
      </c>
      <c r="Q152" s="154">
        <v>56.8</v>
      </c>
      <c r="R152" s="154">
        <v>59.4</v>
      </c>
      <c r="S152" s="154">
        <v>61.3</v>
      </c>
      <c r="T152" s="154">
        <v>63.1</v>
      </c>
      <c r="U152" s="154">
        <v>57.5</v>
      </c>
      <c r="W152" s="247"/>
      <c r="X152" s="247"/>
    </row>
    <row r="153" spans="1:24" ht="11.25" customHeight="1" x14ac:dyDescent="0.2">
      <c r="A153" s="79" t="s">
        <v>388</v>
      </c>
      <c r="B153" s="144" t="s">
        <v>389</v>
      </c>
      <c r="C153" s="246">
        <v>56.4</v>
      </c>
      <c r="D153" s="246">
        <v>63.6</v>
      </c>
      <c r="E153" s="246">
        <v>66.400000000000006</v>
      </c>
      <c r="F153" s="101">
        <v>71.099999999999994</v>
      </c>
      <c r="G153" s="154">
        <v>77.7</v>
      </c>
      <c r="H153" s="154">
        <v>83.3</v>
      </c>
      <c r="I153" s="154">
        <v>88.7</v>
      </c>
      <c r="J153" s="154">
        <v>88.3</v>
      </c>
      <c r="K153" s="154">
        <v>64.900000000000006</v>
      </c>
      <c r="L153" s="32"/>
      <c r="M153" s="246">
        <v>44</v>
      </c>
      <c r="N153" s="246">
        <v>46.9</v>
      </c>
      <c r="O153" s="246">
        <v>47.6</v>
      </c>
      <c r="P153" s="101">
        <v>51.7</v>
      </c>
      <c r="Q153" s="154">
        <v>53.6</v>
      </c>
      <c r="R153" s="154">
        <v>55.7</v>
      </c>
      <c r="S153" s="154">
        <v>61.2</v>
      </c>
      <c r="T153" s="154">
        <v>60.9</v>
      </c>
      <c r="U153" s="154">
        <v>53.7</v>
      </c>
      <c r="W153" s="247"/>
      <c r="X153" s="247"/>
    </row>
    <row r="154" spans="1:24" ht="11.25" customHeight="1" x14ac:dyDescent="0.2">
      <c r="A154" s="81" t="s">
        <v>390</v>
      </c>
      <c r="B154" s="144" t="s">
        <v>391</v>
      </c>
      <c r="C154" s="246">
        <v>49.9</v>
      </c>
      <c r="D154" s="246">
        <v>52.1</v>
      </c>
      <c r="E154" s="246">
        <v>62.2</v>
      </c>
      <c r="F154" s="101">
        <v>69.5</v>
      </c>
      <c r="G154" s="154">
        <v>75.2</v>
      </c>
      <c r="H154" s="154">
        <v>79.900000000000006</v>
      </c>
      <c r="I154" s="154">
        <v>85.3</v>
      </c>
      <c r="J154" s="154">
        <v>88.4</v>
      </c>
      <c r="K154" s="154">
        <v>60.6</v>
      </c>
      <c r="L154" s="32"/>
      <c r="M154" s="246">
        <v>38.700000000000003</v>
      </c>
      <c r="N154" s="246">
        <v>39.6</v>
      </c>
      <c r="O154" s="246">
        <v>42.1</v>
      </c>
      <c r="P154" s="101">
        <v>48</v>
      </c>
      <c r="Q154" s="154">
        <v>51.5</v>
      </c>
      <c r="R154" s="154">
        <v>52.1</v>
      </c>
      <c r="S154" s="154">
        <v>58.5</v>
      </c>
      <c r="T154" s="154">
        <v>61.3</v>
      </c>
      <c r="U154" s="154">
        <v>48.4</v>
      </c>
      <c r="W154" s="247"/>
      <c r="X154" s="247"/>
    </row>
    <row r="155" spans="1:24" ht="11.25" customHeight="1" x14ac:dyDescent="0.2">
      <c r="A155" s="79" t="s">
        <v>392</v>
      </c>
      <c r="B155" s="144" t="s">
        <v>393</v>
      </c>
      <c r="C155" s="246">
        <v>56.6</v>
      </c>
      <c r="D155" s="246">
        <v>57.5</v>
      </c>
      <c r="E155" s="246">
        <v>63.1</v>
      </c>
      <c r="F155" s="101">
        <v>67</v>
      </c>
      <c r="G155" s="154">
        <v>72.8</v>
      </c>
      <c r="H155" s="154">
        <v>74</v>
      </c>
      <c r="I155" s="154">
        <v>76.599999999999994</v>
      </c>
      <c r="J155" s="154">
        <v>76.8</v>
      </c>
      <c r="K155" s="154">
        <v>67.2</v>
      </c>
      <c r="L155" s="32"/>
      <c r="M155" s="246">
        <v>47.5</v>
      </c>
      <c r="N155" s="246">
        <v>48.1</v>
      </c>
      <c r="O155" s="246">
        <v>50.5</v>
      </c>
      <c r="P155" s="101">
        <v>52.9</v>
      </c>
      <c r="Q155" s="154">
        <v>57.3</v>
      </c>
      <c r="R155" s="154">
        <v>57.4</v>
      </c>
      <c r="S155" s="154">
        <v>57.9</v>
      </c>
      <c r="T155" s="154">
        <v>60.6</v>
      </c>
      <c r="U155" s="154">
        <v>58.6</v>
      </c>
      <c r="W155" s="247"/>
      <c r="X155" s="247"/>
    </row>
    <row r="156" spans="1:24" ht="11.25" customHeight="1" x14ac:dyDescent="0.2">
      <c r="A156" s="81" t="s">
        <v>394</v>
      </c>
      <c r="B156" s="144" t="s">
        <v>395</v>
      </c>
      <c r="C156" s="246">
        <v>47.6</v>
      </c>
      <c r="D156" s="246">
        <v>53.4</v>
      </c>
      <c r="E156" s="246">
        <v>57.2</v>
      </c>
      <c r="F156" s="101">
        <v>58.5</v>
      </c>
      <c r="G156" s="154">
        <v>63.7</v>
      </c>
      <c r="H156" s="154">
        <v>69.900000000000006</v>
      </c>
      <c r="I156" s="154">
        <v>74.400000000000006</v>
      </c>
      <c r="J156" s="154">
        <v>65.5</v>
      </c>
      <c r="K156" s="154">
        <v>57.8</v>
      </c>
      <c r="L156" s="32"/>
      <c r="M156" s="246">
        <v>29.2</v>
      </c>
      <c r="N156" s="246">
        <v>33.1</v>
      </c>
      <c r="O156" s="246">
        <v>38.5</v>
      </c>
      <c r="P156" s="101">
        <v>39.5</v>
      </c>
      <c r="Q156" s="154">
        <v>42.8</v>
      </c>
      <c r="R156" s="154">
        <v>45.5</v>
      </c>
      <c r="S156" s="154">
        <v>52.4</v>
      </c>
      <c r="T156" s="154">
        <v>47.6</v>
      </c>
      <c r="U156" s="154">
        <v>50.2</v>
      </c>
      <c r="W156" s="247"/>
      <c r="X156" s="247"/>
    </row>
    <row r="157" spans="1:24" ht="11.25" customHeight="1" x14ac:dyDescent="0.2">
      <c r="A157" s="79" t="s">
        <v>396</v>
      </c>
      <c r="B157" s="144" t="s">
        <v>397</v>
      </c>
      <c r="C157" s="246">
        <v>56.1</v>
      </c>
      <c r="D157" s="246">
        <v>60</v>
      </c>
      <c r="E157" s="246">
        <v>65.5</v>
      </c>
      <c r="F157" s="101">
        <v>70.900000000000006</v>
      </c>
      <c r="G157" s="154">
        <v>78</v>
      </c>
      <c r="H157" s="154">
        <v>80.3</v>
      </c>
      <c r="I157" s="154">
        <v>84.4</v>
      </c>
      <c r="J157" s="154">
        <v>89.4</v>
      </c>
      <c r="K157" s="154">
        <v>66.900000000000006</v>
      </c>
      <c r="L157" s="32"/>
      <c r="M157" s="246">
        <v>46.5</v>
      </c>
      <c r="N157" s="246">
        <v>47.4</v>
      </c>
      <c r="O157" s="246">
        <v>52.7</v>
      </c>
      <c r="P157" s="101">
        <v>52.9</v>
      </c>
      <c r="Q157" s="154">
        <v>54.7</v>
      </c>
      <c r="R157" s="154">
        <v>55.9</v>
      </c>
      <c r="S157" s="154">
        <v>60.7</v>
      </c>
      <c r="T157" s="154">
        <v>63.6</v>
      </c>
      <c r="U157" s="154">
        <v>59.1</v>
      </c>
      <c r="W157" s="247"/>
      <c r="X157" s="247"/>
    </row>
    <row r="158" spans="1:24" ht="11.25" customHeight="1" x14ac:dyDescent="0.2">
      <c r="A158" s="79" t="s">
        <v>398</v>
      </c>
      <c r="B158" s="144" t="s">
        <v>399</v>
      </c>
      <c r="C158" s="246">
        <v>63.2</v>
      </c>
      <c r="D158" s="246">
        <v>64.2</v>
      </c>
      <c r="E158" s="246">
        <v>69.3</v>
      </c>
      <c r="F158" s="101">
        <v>73.7</v>
      </c>
      <c r="G158" s="154">
        <v>80.099999999999994</v>
      </c>
      <c r="H158" s="154">
        <v>87.5</v>
      </c>
      <c r="I158" s="154">
        <v>87.4</v>
      </c>
      <c r="J158" s="154">
        <v>92.5</v>
      </c>
      <c r="K158" s="154">
        <v>74.5</v>
      </c>
      <c r="L158" s="32"/>
      <c r="M158" s="246">
        <v>55.1</v>
      </c>
      <c r="N158" s="246">
        <v>57.4</v>
      </c>
      <c r="O158" s="246">
        <v>59.7</v>
      </c>
      <c r="P158" s="101">
        <v>59.3</v>
      </c>
      <c r="Q158" s="154">
        <v>63.1</v>
      </c>
      <c r="R158" s="154">
        <v>68.099999999999994</v>
      </c>
      <c r="S158" s="154">
        <v>66.099999999999994</v>
      </c>
      <c r="T158" s="154">
        <v>71.400000000000006</v>
      </c>
      <c r="U158" s="154">
        <v>69</v>
      </c>
      <c r="W158" s="247"/>
      <c r="X158" s="247"/>
    </row>
    <row r="159" spans="1:24" ht="11.25" customHeight="1" x14ac:dyDescent="0.2">
      <c r="A159" s="81" t="s">
        <v>400</v>
      </c>
      <c r="B159" s="144" t="s">
        <v>401</v>
      </c>
      <c r="C159" s="246">
        <v>48.4</v>
      </c>
      <c r="D159" s="246">
        <v>50.7</v>
      </c>
      <c r="E159" s="246">
        <v>55.8</v>
      </c>
      <c r="F159" s="101">
        <v>60.6</v>
      </c>
      <c r="G159" s="154">
        <v>68.7</v>
      </c>
      <c r="H159" s="154">
        <v>78.7</v>
      </c>
      <c r="I159" s="154">
        <v>82.3</v>
      </c>
      <c r="J159" s="154">
        <v>82.3</v>
      </c>
      <c r="K159" s="154">
        <v>55.7</v>
      </c>
      <c r="L159" s="32"/>
      <c r="M159" s="246">
        <v>36.200000000000003</v>
      </c>
      <c r="N159" s="246">
        <v>38.799999999999997</v>
      </c>
      <c r="O159" s="246">
        <v>42.3</v>
      </c>
      <c r="P159" s="101">
        <v>43.1</v>
      </c>
      <c r="Q159" s="154">
        <v>47.5</v>
      </c>
      <c r="R159" s="154">
        <v>51.7</v>
      </c>
      <c r="S159" s="154">
        <v>54.4</v>
      </c>
      <c r="T159" s="154">
        <v>58.1</v>
      </c>
      <c r="U159" s="154">
        <v>49.8</v>
      </c>
      <c r="W159" s="247"/>
      <c r="X159" s="247"/>
    </row>
    <row r="160" spans="1:24" ht="11.25" customHeight="1" x14ac:dyDescent="0.2">
      <c r="A160" s="79" t="s">
        <v>402</v>
      </c>
      <c r="B160" s="144" t="s">
        <v>403</v>
      </c>
      <c r="C160" s="246">
        <v>63</v>
      </c>
      <c r="D160" s="246">
        <v>65.3</v>
      </c>
      <c r="E160" s="246">
        <v>69.099999999999994</v>
      </c>
      <c r="F160" s="101">
        <v>71.900000000000006</v>
      </c>
      <c r="G160" s="154">
        <v>77.5</v>
      </c>
      <c r="H160" s="154">
        <v>79.900000000000006</v>
      </c>
      <c r="I160" s="154">
        <v>82.8</v>
      </c>
      <c r="J160" s="154">
        <v>83.9</v>
      </c>
      <c r="K160" s="154">
        <v>72.900000000000006</v>
      </c>
      <c r="L160" s="32"/>
      <c r="M160" s="246">
        <v>52.7</v>
      </c>
      <c r="N160" s="246">
        <v>54</v>
      </c>
      <c r="O160" s="246">
        <v>56.8</v>
      </c>
      <c r="P160" s="101">
        <v>58.8</v>
      </c>
      <c r="Q160" s="154">
        <v>62</v>
      </c>
      <c r="R160" s="154">
        <v>63.5</v>
      </c>
      <c r="S160" s="154">
        <v>64.2</v>
      </c>
      <c r="T160" s="154">
        <v>67.5</v>
      </c>
      <c r="U160" s="154">
        <v>62.8</v>
      </c>
      <c r="W160" s="247"/>
      <c r="X160" s="247"/>
    </row>
    <row r="161" spans="1:24" ht="11.25" customHeight="1" x14ac:dyDescent="0.2">
      <c r="A161" s="79" t="s">
        <v>404</v>
      </c>
      <c r="B161" s="144" t="s">
        <v>405</v>
      </c>
      <c r="C161" s="246">
        <v>65</v>
      </c>
      <c r="D161" s="246">
        <v>63.3</v>
      </c>
      <c r="E161" s="246">
        <v>64.099999999999994</v>
      </c>
      <c r="F161" s="101">
        <v>68.400000000000006</v>
      </c>
      <c r="G161" s="154">
        <v>72.5</v>
      </c>
      <c r="H161" s="154">
        <v>75.099999999999994</v>
      </c>
      <c r="I161" s="154">
        <v>77</v>
      </c>
      <c r="J161" s="154">
        <v>76.599999999999994</v>
      </c>
      <c r="K161" s="154">
        <v>71.3</v>
      </c>
      <c r="L161" s="32"/>
      <c r="M161" s="246">
        <v>51.6</v>
      </c>
      <c r="N161" s="246">
        <v>53.4</v>
      </c>
      <c r="O161" s="246">
        <v>52.9</v>
      </c>
      <c r="P161" s="101">
        <v>54.9</v>
      </c>
      <c r="Q161" s="154">
        <v>60.7</v>
      </c>
      <c r="R161" s="154">
        <v>60.1</v>
      </c>
      <c r="S161" s="154">
        <v>57.2</v>
      </c>
      <c r="T161" s="154">
        <v>61.3</v>
      </c>
      <c r="U161" s="154">
        <v>60.3</v>
      </c>
      <c r="W161" s="247"/>
      <c r="X161" s="247"/>
    </row>
    <row r="162" spans="1:24" ht="11.25" customHeight="1" x14ac:dyDescent="0.2">
      <c r="A162" s="79" t="s">
        <v>406</v>
      </c>
      <c r="B162" s="144" t="s">
        <v>407</v>
      </c>
      <c r="C162" s="246">
        <v>58.9</v>
      </c>
      <c r="D162" s="246">
        <v>61.1</v>
      </c>
      <c r="E162" s="246">
        <v>65.099999999999994</v>
      </c>
      <c r="F162" s="101">
        <v>67.900000000000006</v>
      </c>
      <c r="G162" s="154">
        <v>72.3</v>
      </c>
      <c r="H162" s="154">
        <v>78</v>
      </c>
      <c r="I162" s="154">
        <v>79.400000000000006</v>
      </c>
      <c r="J162" s="154">
        <v>79</v>
      </c>
      <c r="K162" s="154">
        <v>66.2</v>
      </c>
      <c r="L162" s="32"/>
      <c r="M162" s="246">
        <v>47.7</v>
      </c>
      <c r="N162" s="246">
        <v>49</v>
      </c>
      <c r="O162" s="246">
        <v>51.5</v>
      </c>
      <c r="P162" s="101">
        <v>52.2</v>
      </c>
      <c r="Q162" s="154">
        <v>55.3</v>
      </c>
      <c r="R162" s="154">
        <v>58.6</v>
      </c>
      <c r="S162" s="154">
        <v>57.5</v>
      </c>
      <c r="T162" s="154">
        <v>59.9</v>
      </c>
      <c r="U162" s="154">
        <v>57</v>
      </c>
      <c r="W162" s="247"/>
      <c r="X162" s="247"/>
    </row>
    <row r="163" spans="1:24" ht="11.25" customHeight="1" x14ac:dyDescent="0.2">
      <c r="A163" s="79" t="s">
        <v>408</v>
      </c>
      <c r="B163" s="144" t="s">
        <v>409</v>
      </c>
      <c r="C163" s="246">
        <v>64.2</v>
      </c>
      <c r="D163" s="246">
        <v>64.7</v>
      </c>
      <c r="E163" s="246">
        <v>69.900000000000006</v>
      </c>
      <c r="F163" s="101">
        <v>76.400000000000006</v>
      </c>
      <c r="G163" s="154">
        <v>80</v>
      </c>
      <c r="H163" s="154">
        <v>85</v>
      </c>
      <c r="I163" s="154">
        <v>86.6</v>
      </c>
      <c r="J163" s="154">
        <v>86.9</v>
      </c>
      <c r="K163" s="154">
        <v>69.099999999999994</v>
      </c>
      <c r="L163" s="32"/>
      <c r="M163" s="246">
        <v>52.8</v>
      </c>
      <c r="N163" s="246">
        <v>54.9</v>
      </c>
      <c r="O163" s="246">
        <v>57.9</v>
      </c>
      <c r="P163" s="101">
        <v>59.7</v>
      </c>
      <c r="Q163" s="154">
        <v>63.6</v>
      </c>
      <c r="R163" s="154">
        <v>63.3</v>
      </c>
      <c r="S163" s="154">
        <v>63.5</v>
      </c>
      <c r="T163" s="154">
        <v>68.3</v>
      </c>
      <c r="U163" s="154">
        <v>61.1</v>
      </c>
      <c r="W163" s="247"/>
      <c r="X163" s="247"/>
    </row>
    <row r="164" spans="1:24" s="32" customFormat="1" ht="11.25" customHeight="1" x14ac:dyDescent="0.2">
      <c r="A164" s="79" t="s">
        <v>410</v>
      </c>
      <c r="B164" s="144" t="s">
        <v>411</v>
      </c>
      <c r="C164" s="246">
        <v>64.5</v>
      </c>
      <c r="D164" s="246">
        <v>66.400000000000006</v>
      </c>
      <c r="E164" s="246">
        <v>70.7</v>
      </c>
      <c r="F164" s="101">
        <v>73.599999999999994</v>
      </c>
      <c r="G164" s="154">
        <v>78.400000000000006</v>
      </c>
      <c r="H164" s="154">
        <v>83.7</v>
      </c>
      <c r="I164" s="154">
        <v>84.5</v>
      </c>
      <c r="J164" s="154">
        <v>85.5</v>
      </c>
      <c r="K164" s="154">
        <v>75.2</v>
      </c>
      <c r="M164" s="246">
        <v>57.7</v>
      </c>
      <c r="N164" s="246">
        <v>57.6</v>
      </c>
      <c r="O164" s="246">
        <v>61</v>
      </c>
      <c r="P164" s="101">
        <v>63.2</v>
      </c>
      <c r="Q164" s="154">
        <v>65.599999999999994</v>
      </c>
      <c r="R164" s="154">
        <v>67.599999999999994</v>
      </c>
      <c r="S164" s="154">
        <v>65.7</v>
      </c>
      <c r="T164" s="154">
        <v>70.599999999999994</v>
      </c>
      <c r="U164" s="154">
        <v>66</v>
      </c>
      <c r="W164" s="247"/>
      <c r="X164" s="247"/>
    </row>
    <row r="165" spans="1:24" s="100" customFormat="1" ht="11.25" customHeight="1" x14ac:dyDescent="0.2">
      <c r="A165" s="32"/>
      <c r="B165" s="144"/>
      <c r="C165" s="99"/>
      <c r="D165" s="99"/>
      <c r="E165" s="82"/>
      <c r="F165" s="98"/>
      <c r="G165" s="98"/>
      <c r="H165" s="98"/>
      <c r="K165" s="154"/>
      <c r="L165" s="82"/>
      <c r="M165" s="82"/>
      <c r="N165" s="82"/>
      <c r="O165" s="82"/>
      <c r="P165" s="98"/>
      <c r="Q165" s="98"/>
      <c r="R165" s="98"/>
      <c r="U165" s="154"/>
      <c r="W165" s="247"/>
      <c r="X165" s="247"/>
    </row>
    <row r="166" spans="1:24" ht="11.25" customHeight="1" x14ac:dyDescent="0.2">
      <c r="A166" s="72" t="s">
        <v>573</v>
      </c>
      <c r="B166" s="72" t="s">
        <v>412</v>
      </c>
      <c r="C166" s="75">
        <v>58.2</v>
      </c>
      <c r="D166" s="75">
        <v>59.5</v>
      </c>
      <c r="E166" s="75">
        <v>63.6</v>
      </c>
      <c r="F166" s="98">
        <v>67.900000000000006</v>
      </c>
      <c r="G166" s="99">
        <v>72.7</v>
      </c>
      <c r="H166" s="99">
        <v>76.8</v>
      </c>
      <c r="I166" s="99">
        <v>79.8</v>
      </c>
      <c r="J166" s="99">
        <v>79.8</v>
      </c>
      <c r="K166" s="99">
        <v>65.8</v>
      </c>
      <c r="L166" s="32"/>
      <c r="M166" s="75">
        <v>46.2</v>
      </c>
      <c r="N166" s="75">
        <v>47.2</v>
      </c>
      <c r="O166" s="75">
        <v>49.3</v>
      </c>
      <c r="P166" s="98">
        <v>51.8</v>
      </c>
      <c r="Q166" s="99">
        <v>55.4</v>
      </c>
      <c r="R166" s="99">
        <v>57.9</v>
      </c>
      <c r="S166" s="99">
        <v>57.5</v>
      </c>
      <c r="T166" s="99">
        <v>59.5</v>
      </c>
      <c r="U166" s="99">
        <v>56</v>
      </c>
      <c r="W166" s="247"/>
      <c r="X166" s="247"/>
    </row>
    <row r="167" spans="1:24" ht="11.25" customHeight="1" x14ac:dyDescent="0.2">
      <c r="A167" s="85" t="s">
        <v>415</v>
      </c>
      <c r="B167" s="144" t="s">
        <v>416</v>
      </c>
      <c r="C167" s="246">
        <v>66.900000000000006</v>
      </c>
      <c r="D167" s="246">
        <v>66.099999999999994</v>
      </c>
      <c r="E167" s="246">
        <v>69.400000000000006</v>
      </c>
      <c r="F167" s="101">
        <v>76.2</v>
      </c>
      <c r="G167" s="154">
        <v>77.5</v>
      </c>
      <c r="H167" s="154">
        <v>81.2</v>
      </c>
      <c r="I167" s="154">
        <v>76.5</v>
      </c>
      <c r="J167" s="154">
        <v>82.2</v>
      </c>
      <c r="K167" s="154">
        <v>70.3</v>
      </c>
      <c r="L167" s="32"/>
      <c r="M167" s="246">
        <v>52</v>
      </c>
      <c r="N167" s="246">
        <v>50.6</v>
      </c>
      <c r="O167" s="246">
        <v>57.2</v>
      </c>
      <c r="P167" s="101">
        <v>59.9</v>
      </c>
      <c r="Q167" s="154">
        <v>61</v>
      </c>
      <c r="R167" s="154">
        <v>64.2</v>
      </c>
      <c r="S167" s="154">
        <v>57.5</v>
      </c>
      <c r="T167" s="154">
        <v>63.6</v>
      </c>
      <c r="U167" s="154">
        <v>60.9</v>
      </c>
      <c r="W167" s="247"/>
      <c r="X167" s="247"/>
    </row>
    <row r="168" spans="1:24" ht="11.25" customHeight="1" x14ac:dyDescent="0.2">
      <c r="A168" s="86" t="s">
        <v>417</v>
      </c>
      <c r="B168" s="144" t="s">
        <v>418</v>
      </c>
      <c r="C168" s="246">
        <v>54.7</v>
      </c>
      <c r="D168" s="246">
        <v>59.6</v>
      </c>
      <c r="E168" s="246">
        <v>64.2</v>
      </c>
      <c r="F168" s="101">
        <v>67.400000000000006</v>
      </c>
      <c r="G168" s="154">
        <v>72.5</v>
      </c>
      <c r="H168" s="154">
        <v>74.3</v>
      </c>
      <c r="I168" s="154">
        <v>79.5</v>
      </c>
      <c r="J168" s="154">
        <v>86.1</v>
      </c>
      <c r="K168" s="154">
        <v>66.5</v>
      </c>
      <c r="L168" s="32"/>
      <c r="M168" s="246">
        <v>43.6</v>
      </c>
      <c r="N168" s="246">
        <v>48.2</v>
      </c>
      <c r="O168" s="246">
        <v>48.9</v>
      </c>
      <c r="P168" s="101">
        <v>51.5</v>
      </c>
      <c r="Q168" s="154">
        <v>56.5</v>
      </c>
      <c r="R168" s="154">
        <v>57.4</v>
      </c>
      <c r="S168" s="154">
        <v>60.7</v>
      </c>
      <c r="T168" s="154">
        <v>63</v>
      </c>
      <c r="U168" s="154">
        <v>59.9</v>
      </c>
      <c r="W168" s="247"/>
      <c r="X168" s="247"/>
    </row>
    <row r="169" spans="1:24" ht="11.25" customHeight="1" x14ac:dyDescent="0.2">
      <c r="A169" s="86" t="s">
        <v>419</v>
      </c>
      <c r="B169" s="144" t="s">
        <v>420</v>
      </c>
      <c r="C169" s="246">
        <v>43.8</v>
      </c>
      <c r="D169" s="246">
        <v>46.9</v>
      </c>
      <c r="E169" s="246">
        <v>54.9</v>
      </c>
      <c r="F169" s="101">
        <v>61.7</v>
      </c>
      <c r="G169" s="154">
        <v>71.900000000000006</v>
      </c>
      <c r="H169" s="154">
        <v>78</v>
      </c>
      <c r="I169" s="154">
        <v>81.5</v>
      </c>
      <c r="J169" s="154">
        <v>81.2</v>
      </c>
      <c r="K169" s="154">
        <v>62</v>
      </c>
      <c r="L169" s="32"/>
      <c r="M169" s="246">
        <v>30.4</v>
      </c>
      <c r="N169" s="246">
        <v>31.5</v>
      </c>
      <c r="O169" s="246">
        <v>35.5</v>
      </c>
      <c r="P169" s="101">
        <v>40.200000000000003</v>
      </c>
      <c r="Q169" s="154">
        <v>46.2</v>
      </c>
      <c r="R169" s="154">
        <v>50.2</v>
      </c>
      <c r="S169" s="154">
        <v>51.6</v>
      </c>
      <c r="T169" s="154">
        <v>52.3</v>
      </c>
      <c r="U169" s="154">
        <v>54.8</v>
      </c>
      <c r="W169" s="247"/>
      <c r="X169" s="247"/>
    </row>
    <row r="170" spans="1:24" ht="11.25" customHeight="1" x14ac:dyDescent="0.2">
      <c r="A170" s="86" t="s">
        <v>421</v>
      </c>
      <c r="B170" s="144" t="s">
        <v>422</v>
      </c>
      <c r="C170" s="246">
        <v>57.3</v>
      </c>
      <c r="D170" s="246">
        <v>58.5</v>
      </c>
      <c r="E170" s="246">
        <v>61.4</v>
      </c>
      <c r="F170" s="101">
        <v>68.7</v>
      </c>
      <c r="G170" s="154">
        <v>73</v>
      </c>
      <c r="H170" s="154">
        <v>77.400000000000006</v>
      </c>
      <c r="I170" s="154">
        <v>79.400000000000006</v>
      </c>
      <c r="J170" s="154">
        <v>77.900000000000006</v>
      </c>
      <c r="K170" s="154">
        <v>64</v>
      </c>
      <c r="L170" s="32"/>
      <c r="M170" s="246">
        <v>43.9</v>
      </c>
      <c r="N170" s="246">
        <v>44</v>
      </c>
      <c r="O170" s="246">
        <v>43.5</v>
      </c>
      <c r="P170" s="101">
        <v>48.9</v>
      </c>
      <c r="Q170" s="154">
        <v>53.8</v>
      </c>
      <c r="R170" s="154">
        <v>55</v>
      </c>
      <c r="S170" s="154">
        <v>55.4</v>
      </c>
      <c r="T170" s="154">
        <v>59.6</v>
      </c>
      <c r="U170" s="154">
        <v>54.4</v>
      </c>
      <c r="W170" s="247"/>
      <c r="X170" s="247"/>
    </row>
    <row r="171" spans="1:24" ht="11.25" customHeight="1" x14ac:dyDescent="0.2">
      <c r="A171" s="86" t="s">
        <v>423</v>
      </c>
      <c r="B171" s="144" t="s">
        <v>424</v>
      </c>
      <c r="C171" s="246">
        <v>58</v>
      </c>
      <c r="D171" s="246">
        <v>57.3</v>
      </c>
      <c r="E171" s="246">
        <v>63.5</v>
      </c>
      <c r="F171" s="101">
        <v>65.900000000000006</v>
      </c>
      <c r="G171" s="154">
        <v>68.7</v>
      </c>
      <c r="H171" s="154">
        <v>73.8</v>
      </c>
      <c r="I171" s="154">
        <v>77.900000000000006</v>
      </c>
      <c r="J171" s="154">
        <v>78</v>
      </c>
      <c r="K171" s="154">
        <v>67.400000000000006</v>
      </c>
      <c r="L171" s="32"/>
      <c r="M171" s="246">
        <v>46.2</v>
      </c>
      <c r="N171" s="246">
        <v>46.6</v>
      </c>
      <c r="O171" s="246">
        <v>49.5</v>
      </c>
      <c r="P171" s="101">
        <v>51.8</v>
      </c>
      <c r="Q171" s="154">
        <v>54.7</v>
      </c>
      <c r="R171" s="154">
        <v>58.4</v>
      </c>
      <c r="S171" s="154">
        <v>58.5</v>
      </c>
      <c r="T171" s="154">
        <v>59.6</v>
      </c>
      <c r="U171" s="154">
        <v>56.1</v>
      </c>
      <c r="W171" s="247"/>
      <c r="X171" s="247"/>
    </row>
    <row r="172" spans="1:24" ht="11.25" customHeight="1" x14ac:dyDescent="0.2">
      <c r="A172" s="86" t="s">
        <v>425</v>
      </c>
      <c r="B172" s="144" t="s">
        <v>426</v>
      </c>
      <c r="C172" s="246">
        <v>62.2</v>
      </c>
      <c r="D172" s="246">
        <v>64</v>
      </c>
      <c r="E172" s="246">
        <v>67.099999999999994</v>
      </c>
      <c r="F172" s="101">
        <v>70</v>
      </c>
      <c r="G172" s="154">
        <v>74.3</v>
      </c>
      <c r="H172" s="154">
        <v>75.099999999999994</v>
      </c>
      <c r="I172" s="154">
        <v>76.3</v>
      </c>
      <c r="J172" s="154">
        <v>76</v>
      </c>
      <c r="K172" s="154">
        <v>67</v>
      </c>
      <c r="L172" s="32"/>
      <c r="M172" s="246">
        <v>50</v>
      </c>
      <c r="N172" s="246">
        <v>49.9</v>
      </c>
      <c r="O172" s="246">
        <v>53.3</v>
      </c>
      <c r="P172" s="101">
        <v>54.6</v>
      </c>
      <c r="Q172" s="154">
        <v>59.4</v>
      </c>
      <c r="R172" s="154">
        <v>59.5</v>
      </c>
      <c r="S172" s="154">
        <v>54.1</v>
      </c>
      <c r="T172" s="154">
        <v>58.9</v>
      </c>
      <c r="U172" s="154">
        <v>58</v>
      </c>
      <c r="W172" s="247"/>
      <c r="X172" s="247"/>
    </row>
    <row r="173" spans="1:24" ht="12.75" customHeight="1" x14ac:dyDescent="0.2">
      <c r="A173" s="86" t="s">
        <v>427</v>
      </c>
      <c r="B173" s="144" t="s">
        <v>428</v>
      </c>
      <c r="C173" s="246">
        <v>63.9</v>
      </c>
      <c r="D173" s="246">
        <v>64.7</v>
      </c>
      <c r="E173" s="246">
        <v>67.599999999999994</v>
      </c>
      <c r="F173" s="101">
        <v>71.2</v>
      </c>
      <c r="G173" s="154">
        <v>76.099999999999994</v>
      </c>
      <c r="H173" s="154">
        <v>79.400000000000006</v>
      </c>
      <c r="I173" s="154">
        <v>82</v>
      </c>
      <c r="J173" s="154">
        <v>83</v>
      </c>
      <c r="K173" s="154">
        <v>69.099999999999994</v>
      </c>
      <c r="L173" s="32"/>
      <c r="M173" s="246">
        <v>53.8</v>
      </c>
      <c r="N173" s="246">
        <v>54.4</v>
      </c>
      <c r="O173" s="246">
        <v>56.8</v>
      </c>
      <c r="P173" s="101">
        <v>58</v>
      </c>
      <c r="Q173" s="154">
        <v>60.1</v>
      </c>
      <c r="R173" s="154">
        <v>62.9</v>
      </c>
      <c r="S173" s="154">
        <v>62.3</v>
      </c>
      <c r="T173" s="154">
        <v>61.8</v>
      </c>
      <c r="U173" s="154">
        <v>59.8</v>
      </c>
      <c r="W173" s="247"/>
      <c r="X173" s="247"/>
    </row>
    <row r="174" spans="1:24" ht="11.25" customHeight="1" x14ac:dyDescent="0.2">
      <c r="A174" s="84" t="s">
        <v>413</v>
      </c>
      <c r="B174" s="144" t="s">
        <v>414</v>
      </c>
      <c r="C174" s="246">
        <v>85.2</v>
      </c>
      <c r="D174" s="246">
        <v>88.2</v>
      </c>
      <c r="E174" s="246">
        <v>87</v>
      </c>
      <c r="F174" s="101">
        <v>80</v>
      </c>
      <c r="G174" s="154">
        <v>90.9</v>
      </c>
      <c r="H174" s="154">
        <v>73.7</v>
      </c>
      <c r="I174" s="154">
        <v>100</v>
      </c>
      <c r="J174" s="154">
        <v>85.7</v>
      </c>
      <c r="K174" s="154">
        <v>72.7</v>
      </c>
      <c r="L174" s="32"/>
      <c r="M174" s="246">
        <v>77.8</v>
      </c>
      <c r="N174" s="246">
        <v>64.7</v>
      </c>
      <c r="O174" s="246">
        <v>69.599999999999994</v>
      </c>
      <c r="P174" s="101">
        <v>80</v>
      </c>
      <c r="Q174" s="154">
        <v>68.2</v>
      </c>
      <c r="R174" s="154">
        <v>68.400000000000006</v>
      </c>
      <c r="S174" s="154">
        <v>86.4</v>
      </c>
      <c r="T174" s="154">
        <v>81</v>
      </c>
      <c r="U174" s="154">
        <v>72.7</v>
      </c>
      <c r="W174" s="247"/>
      <c r="X174" s="247"/>
    </row>
    <row r="175" spans="1:24" ht="11.25" customHeight="1" x14ac:dyDescent="0.2">
      <c r="A175" s="86" t="s">
        <v>429</v>
      </c>
      <c r="B175" s="144" t="s">
        <v>430</v>
      </c>
      <c r="C175" s="246">
        <v>58.4</v>
      </c>
      <c r="D175" s="246">
        <v>60.3</v>
      </c>
      <c r="E175" s="246">
        <v>63.6</v>
      </c>
      <c r="F175" s="101">
        <v>69.400000000000006</v>
      </c>
      <c r="G175" s="154">
        <v>75.900000000000006</v>
      </c>
      <c r="H175" s="154">
        <v>78.900000000000006</v>
      </c>
      <c r="I175" s="154">
        <v>81</v>
      </c>
      <c r="J175" s="154">
        <v>77.099999999999994</v>
      </c>
      <c r="K175" s="154">
        <v>68.099999999999994</v>
      </c>
      <c r="L175" s="32"/>
      <c r="M175" s="246">
        <v>47.4</v>
      </c>
      <c r="N175" s="246">
        <v>48.5</v>
      </c>
      <c r="O175" s="246">
        <v>50.5</v>
      </c>
      <c r="P175" s="101">
        <v>52</v>
      </c>
      <c r="Q175" s="154">
        <v>56.1</v>
      </c>
      <c r="R175" s="154">
        <v>57.5</v>
      </c>
      <c r="S175" s="154">
        <v>58.8</v>
      </c>
      <c r="T175" s="154">
        <v>58.5</v>
      </c>
      <c r="U175" s="154">
        <v>57.3</v>
      </c>
      <c r="W175" s="247"/>
      <c r="X175" s="247"/>
    </row>
    <row r="176" spans="1:24" ht="11.25" customHeight="1" x14ac:dyDescent="0.2">
      <c r="A176" s="86" t="s">
        <v>431</v>
      </c>
      <c r="B176" s="144" t="s">
        <v>432</v>
      </c>
      <c r="C176" s="246">
        <v>59.8</v>
      </c>
      <c r="D176" s="246">
        <v>60.1</v>
      </c>
      <c r="E176" s="246">
        <v>67.3</v>
      </c>
      <c r="F176" s="101">
        <v>72.599999999999994</v>
      </c>
      <c r="G176" s="154">
        <v>77.7</v>
      </c>
      <c r="H176" s="154">
        <v>81</v>
      </c>
      <c r="I176" s="154">
        <v>84.9</v>
      </c>
      <c r="J176" s="154">
        <v>85.9</v>
      </c>
      <c r="K176" s="154">
        <v>61.1</v>
      </c>
      <c r="L176" s="32"/>
      <c r="M176" s="246">
        <v>42.5</v>
      </c>
      <c r="N176" s="246">
        <v>44.1</v>
      </c>
      <c r="O176" s="246">
        <v>46.3</v>
      </c>
      <c r="P176" s="101">
        <v>49.1</v>
      </c>
      <c r="Q176" s="154">
        <v>54.2</v>
      </c>
      <c r="R176" s="154">
        <v>56.8</v>
      </c>
      <c r="S176" s="154">
        <v>57.5</v>
      </c>
      <c r="T176" s="154">
        <v>60.8</v>
      </c>
      <c r="U176" s="154">
        <v>52.2</v>
      </c>
      <c r="W176" s="247"/>
      <c r="X176" s="247"/>
    </row>
    <row r="177" spans="1:24" ht="11.25" customHeight="1" x14ac:dyDescent="0.2">
      <c r="A177" s="86" t="s">
        <v>433</v>
      </c>
      <c r="B177" s="144" t="s">
        <v>434</v>
      </c>
      <c r="C177" s="246">
        <v>63.1</v>
      </c>
      <c r="D177" s="246">
        <v>66</v>
      </c>
      <c r="E177" s="246">
        <v>66.8</v>
      </c>
      <c r="F177" s="101">
        <v>69.2</v>
      </c>
      <c r="G177" s="154">
        <v>68</v>
      </c>
      <c r="H177" s="154">
        <v>75.099999999999994</v>
      </c>
      <c r="I177" s="154">
        <v>80.400000000000006</v>
      </c>
      <c r="J177" s="154">
        <v>79.7</v>
      </c>
      <c r="K177" s="154">
        <v>67.3</v>
      </c>
      <c r="L177" s="32"/>
      <c r="M177" s="246">
        <v>52</v>
      </c>
      <c r="N177" s="246">
        <v>54.5</v>
      </c>
      <c r="O177" s="246">
        <v>56.5</v>
      </c>
      <c r="P177" s="101">
        <v>56.5</v>
      </c>
      <c r="Q177" s="154">
        <v>55.3</v>
      </c>
      <c r="R177" s="154">
        <v>57.2</v>
      </c>
      <c r="S177" s="154">
        <v>58.8</v>
      </c>
      <c r="T177" s="154">
        <v>62.3</v>
      </c>
      <c r="U177" s="154">
        <v>56</v>
      </c>
      <c r="W177" s="247"/>
      <c r="X177" s="247"/>
    </row>
    <row r="178" spans="1:24" ht="11.25" customHeight="1" x14ac:dyDescent="0.2">
      <c r="A178" s="86" t="s">
        <v>435</v>
      </c>
      <c r="B178" s="144" t="s">
        <v>436</v>
      </c>
      <c r="C178" s="246">
        <v>56.6</v>
      </c>
      <c r="D178" s="246">
        <v>58.5</v>
      </c>
      <c r="E178" s="246">
        <v>60.5</v>
      </c>
      <c r="F178" s="101">
        <v>63</v>
      </c>
      <c r="G178" s="154">
        <v>68.599999999999994</v>
      </c>
      <c r="H178" s="154">
        <v>76.099999999999994</v>
      </c>
      <c r="I178" s="154">
        <v>80.400000000000006</v>
      </c>
      <c r="J178" s="154">
        <v>79.099999999999994</v>
      </c>
      <c r="K178" s="154">
        <v>63.8</v>
      </c>
      <c r="L178" s="32"/>
      <c r="M178" s="246">
        <v>44.4</v>
      </c>
      <c r="N178" s="246">
        <v>46.8</v>
      </c>
      <c r="O178" s="246">
        <v>46.8</v>
      </c>
      <c r="P178" s="101">
        <v>49</v>
      </c>
      <c r="Q178" s="154">
        <v>54</v>
      </c>
      <c r="R178" s="154">
        <v>57</v>
      </c>
      <c r="S178" s="154">
        <v>56.5</v>
      </c>
      <c r="T178" s="154">
        <v>58</v>
      </c>
      <c r="U178" s="154">
        <v>53.1</v>
      </c>
      <c r="W178" s="247"/>
      <c r="X178" s="247"/>
    </row>
    <row r="179" spans="1:24" ht="11.25" customHeight="1" x14ac:dyDescent="0.2">
      <c r="A179" s="86" t="s">
        <v>437</v>
      </c>
      <c r="B179" s="144" t="s">
        <v>438</v>
      </c>
      <c r="C179" s="246">
        <v>54.9</v>
      </c>
      <c r="D179" s="246">
        <v>56.2</v>
      </c>
      <c r="E179" s="246">
        <v>63.6</v>
      </c>
      <c r="F179" s="101">
        <v>68.7</v>
      </c>
      <c r="G179" s="154">
        <v>75.099999999999994</v>
      </c>
      <c r="H179" s="154">
        <v>77.2</v>
      </c>
      <c r="I179" s="154">
        <v>81.7</v>
      </c>
      <c r="J179" s="154">
        <v>79.900000000000006</v>
      </c>
      <c r="K179" s="154">
        <v>64.5</v>
      </c>
      <c r="L179" s="32"/>
      <c r="M179" s="246">
        <v>44.4</v>
      </c>
      <c r="N179" s="246">
        <v>45.4</v>
      </c>
      <c r="O179" s="246">
        <v>48.1</v>
      </c>
      <c r="P179" s="101">
        <v>49.2</v>
      </c>
      <c r="Q179" s="154">
        <v>56</v>
      </c>
      <c r="R179" s="154">
        <v>55.5</v>
      </c>
      <c r="S179" s="154">
        <v>56.4</v>
      </c>
      <c r="T179" s="154">
        <v>56.7</v>
      </c>
      <c r="U179" s="154">
        <v>53.5</v>
      </c>
      <c r="W179" s="247"/>
      <c r="X179" s="247"/>
    </row>
    <row r="180" spans="1:24" ht="11.25" customHeight="1" x14ac:dyDescent="0.2">
      <c r="A180" s="86" t="s">
        <v>439</v>
      </c>
      <c r="B180" s="144" t="s">
        <v>440</v>
      </c>
      <c r="C180" s="246">
        <v>53.5</v>
      </c>
      <c r="D180" s="246">
        <v>54.3</v>
      </c>
      <c r="E180" s="246">
        <v>55.2</v>
      </c>
      <c r="F180" s="101">
        <v>62.4</v>
      </c>
      <c r="G180" s="154">
        <v>70.400000000000006</v>
      </c>
      <c r="H180" s="154">
        <v>73.5</v>
      </c>
      <c r="I180" s="154">
        <v>76.8</v>
      </c>
      <c r="J180" s="154">
        <v>75.8</v>
      </c>
      <c r="K180" s="154">
        <v>60.9</v>
      </c>
      <c r="L180" s="32"/>
      <c r="M180" s="246">
        <v>40.700000000000003</v>
      </c>
      <c r="N180" s="246">
        <v>41.4</v>
      </c>
      <c r="O180" s="246">
        <v>40.9</v>
      </c>
      <c r="P180" s="101">
        <v>45.6</v>
      </c>
      <c r="Q180" s="154">
        <v>49.9</v>
      </c>
      <c r="R180" s="154">
        <v>52.4</v>
      </c>
      <c r="S180" s="154">
        <v>52.7</v>
      </c>
      <c r="T180" s="154">
        <v>56.4</v>
      </c>
      <c r="U180" s="154">
        <v>52.7</v>
      </c>
      <c r="W180" s="247"/>
      <c r="X180" s="247"/>
    </row>
    <row r="181" spans="1:24" ht="11.25" customHeight="1" x14ac:dyDescent="0.2">
      <c r="A181" s="86" t="s">
        <v>441</v>
      </c>
      <c r="B181" s="144" t="s">
        <v>442</v>
      </c>
      <c r="C181" s="246">
        <v>54.2</v>
      </c>
      <c r="D181" s="246">
        <v>60.9</v>
      </c>
      <c r="E181" s="246">
        <v>62.8</v>
      </c>
      <c r="F181" s="101">
        <v>66.8</v>
      </c>
      <c r="G181" s="154">
        <v>75.099999999999994</v>
      </c>
      <c r="H181" s="154">
        <v>80.900000000000006</v>
      </c>
      <c r="I181" s="154">
        <v>82.4</v>
      </c>
      <c r="J181" s="154">
        <v>81</v>
      </c>
      <c r="K181" s="154">
        <v>63.8</v>
      </c>
      <c r="L181" s="32"/>
      <c r="M181" s="246">
        <v>45.5</v>
      </c>
      <c r="N181" s="246">
        <v>50.6</v>
      </c>
      <c r="O181" s="246">
        <v>48.1</v>
      </c>
      <c r="P181" s="101">
        <v>53.7</v>
      </c>
      <c r="Q181" s="154">
        <v>54.1</v>
      </c>
      <c r="R181" s="154">
        <v>57.2</v>
      </c>
      <c r="S181" s="154">
        <v>60.5</v>
      </c>
      <c r="T181" s="154">
        <v>60.9</v>
      </c>
      <c r="U181" s="154">
        <v>56.2</v>
      </c>
      <c r="W181" s="247"/>
      <c r="X181" s="247"/>
    </row>
    <row r="182" spans="1:24" ht="11.25" customHeight="1" x14ac:dyDescent="0.2">
      <c r="A182" s="86" t="s">
        <v>443</v>
      </c>
      <c r="B182" s="144" t="s">
        <v>444</v>
      </c>
      <c r="C182" s="246">
        <v>58.2</v>
      </c>
      <c r="D182" s="246">
        <v>59.6</v>
      </c>
      <c r="E182" s="246">
        <v>64.8</v>
      </c>
      <c r="F182" s="101">
        <v>68.599999999999994</v>
      </c>
      <c r="G182" s="154">
        <v>70.900000000000006</v>
      </c>
      <c r="H182" s="154">
        <v>75.099999999999994</v>
      </c>
      <c r="I182" s="154">
        <v>78.7</v>
      </c>
      <c r="J182" s="154">
        <v>79.8</v>
      </c>
      <c r="K182" s="154">
        <v>66.900000000000006</v>
      </c>
      <c r="L182" s="32"/>
      <c r="M182" s="246">
        <v>48.5</v>
      </c>
      <c r="N182" s="246">
        <v>49.6</v>
      </c>
      <c r="O182" s="246">
        <v>53.2</v>
      </c>
      <c r="P182" s="101">
        <v>55.4</v>
      </c>
      <c r="Q182" s="154">
        <v>55.8</v>
      </c>
      <c r="R182" s="154">
        <v>60.5</v>
      </c>
      <c r="S182" s="154">
        <v>59.3</v>
      </c>
      <c r="T182" s="154">
        <v>61</v>
      </c>
      <c r="U182" s="154">
        <v>56.1</v>
      </c>
      <c r="W182" s="247"/>
      <c r="X182" s="247"/>
    </row>
    <row r="183" spans="1:24" s="32" customFormat="1" ht="11.25" customHeight="1" x14ac:dyDescent="0.2">
      <c r="K183" s="154"/>
      <c r="U183" s="154"/>
      <c r="W183" s="247"/>
      <c r="X183" s="247"/>
    </row>
    <row r="184" spans="1:24" s="100" customFormat="1" ht="12.75" customHeight="1" x14ac:dyDescent="0.2">
      <c r="A184" s="102" t="s">
        <v>591</v>
      </c>
      <c r="B184" s="88"/>
      <c r="C184" s="75">
        <v>57.5</v>
      </c>
      <c r="D184" s="75">
        <v>60.1</v>
      </c>
      <c r="E184" s="75">
        <v>64.599999999999994</v>
      </c>
      <c r="F184" s="98">
        <v>70</v>
      </c>
      <c r="G184" s="99">
        <v>76.3</v>
      </c>
      <c r="H184" s="99">
        <v>80.7</v>
      </c>
      <c r="I184" s="99">
        <v>83.2</v>
      </c>
      <c r="J184" s="99">
        <v>83.1</v>
      </c>
      <c r="K184" s="99">
        <v>65.3</v>
      </c>
      <c r="L184" s="98"/>
      <c r="M184" s="75">
        <v>44.1</v>
      </c>
      <c r="N184" s="75">
        <v>45.9</v>
      </c>
      <c r="O184" s="75">
        <v>48.4</v>
      </c>
      <c r="P184" s="98">
        <v>50.9</v>
      </c>
      <c r="Q184" s="99">
        <v>55.3</v>
      </c>
      <c r="R184" s="99">
        <v>58.4</v>
      </c>
      <c r="S184" s="99">
        <v>59.1</v>
      </c>
      <c r="T184" s="99">
        <v>60.8</v>
      </c>
      <c r="U184" s="99">
        <v>56.1</v>
      </c>
      <c r="W184" s="247"/>
      <c r="X184" s="247"/>
    </row>
    <row r="185" spans="1:24" ht="11.25" customHeight="1" x14ac:dyDescent="0.2">
      <c r="A185" s="102"/>
      <c r="B185" s="102"/>
      <c r="C185" s="102"/>
      <c r="D185" s="102"/>
      <c r="E185" s="32"/>
      <c r="F185" s="103"/>
      <c r="G185" s="32"/>
      <c r="H185" s="32"/>
      <c r="K185" s="82"/>
      <c r="L185" s="32"/>
      <c r="M185" s="32"/>
      <c r="N185" s="32"/>
      <c r="O185" s="32"/>
      <c r="P185" s="103"/>
      <c r="Q185" s="32"/>
      <c r="R185" s="32"/>
      <c r="U185" s="82"/>
      <c r="W185" s="247"/>
      <c r="X185" s="247"/>
    </row>
    <row r="186" spans="1:24" ht="11.25" customHeight="1" x14ac:dyDescent="0.2">
      <c r="A186" s="73" t="s">
        <v>474</v>
      </c>
      <c r="B186" s="88" t="s">
        <v>445</v>
      </c>
      <c r="C186" s="104">
        <v>59</v>
      </c>
      <c r="D186" s="104">
        <v>61.4</v>
      </c>
      <c r="E186" s="104">
        <v>65.3</v>
      </c>
      <c r="F186" s="104">
        <v>70</v>
      </c>
      <c r="G186" s="105">
        <v>75.400000000000006</v>
      </c>
      <c r="H186" s="99">
        <v>79.599999999999994</v>
      </c>
      <c r="I186" s="99">
        <v>81.900000000000006</v>
      </c>
      <c r="J186" s="99">
        <v>81.8</v>
      </c>
      <c r="K186" s="99">
        <v>63.2</v>
      </c>
      <c r="M186" s="104">
        <v>45.6</v>
      </c>
      <c r="N186" s="104">
        <v>46.3</v>
      </c>
      <c r="O186" s="104">
        <v>47.6</v>
      </c>
      <c r="P186" s="104">
        <v>49.8</v>
      </c>
      <c r="Q186" s="105">
        <v>53.5</v>
      </c>
      <c r="R186" s="99">
        <v>59</v>
      </c>
      <c r="S186" s="99">
        <v>59.4</v>
      </c>
      <c r="T186" s="99">
        <v>59.2</v>
      </c>
      <c r="U186" s="99">
        <v>52.6</v>
      </c>
      <c r="W186" s="247"/>
      <c r="X186" s="247"/>
    </row>
    <row r="187" spans="1:24" ht="12.75" x14ac:dyDescent="0.2">
      <c r="A187" s="106"/>
      <c r="B187" s="106"/>
      <c r="C187" s="106"/>
      <c r="D187" s="106"/>
      <c r="E187" s="311"/>
      <c r="F187" s="107"/>
      <c r="G187" s="107"/>
      <c r="H187" s="107"/>
      <c r="I187" s="312"/>
      <c r="J187" s="312"/>
      <c r="K187" s="107"/>
      <c r="L187" s="107"/>
      <c r="M187" s="107"/>
      <c r="N187" s="107"/>
      <c r="O187" s="107"/>
      <c r="P187" s="107"/>
      <c r="Q187" s="107"/>
      <c r="R187" s="107"/>
      <c r="S187" s="107"/>
      <c r="T187" s="107"/>
      <c r="U187" s="155"/>
      <c r="W187" s="247"/>
      <c r="X187" s="247"/>
    </row>
    <row r="188" spans="1:24" ht="11.25" customHeight="1" x14ac:dyDescent="0.2">
      <c r="A188" s="108"/>
      <c r="B188" s="108"/>
      <c r="C188" s="109"/>
      <c r="D188" s="108"/>
      <c r="F188" s="188"/>
      <c r="G188" s="188"/>
      <c r="H188" s="188"/>
      <c r="I188" s="188"/>
      <c r="J188" s="188"/>
      <c r="K188" s="188"/>
      <c r="L188" s="188"/>
      <c r="M188" s="188"/>
      <c r="N188" s="188"/>
      <c r="O188" s="188"/>
      <c r="P188" s="188"/>
      <c r="Q188" s="188"/>
      <c r="R188" s="188"/>
      <c r="S188" s="188"/>
      <c r="T188" s="188"/>
      <c r="U188" s="165" t="s">
        <v>541</v>
      </c>
      <c r="W188" s="247"/>
      <c r="X188" s="247"/>
    </row>
    <row r="189" spans="1:24" ht="22.5" customHeight="1" x14ac:dyDescent="0.2">
      <c r="A189" s="606" t="s">
        <v>592</v>
      </c>
      <c r="B189" s="606"/>
      <c r="C189" s="606"/>
      <c r="D189" s="606"/>
      <c r="E189" s="606"/>
      <c r="F189" s="606"/>
      <c r="G189" s="606"/>
      <c r="H189" s="606"/>
      <c r="I189" s="606"/>
      <c r="J189" s="606"/>
      <c r="K189" s="606"/>
      <c r="L189" s="606"/>
      <c r="M189" s="606"/>
      <c r="N189" s="606"/>
      <c r="O189" s="606"/>
      <c r="P189" s="606"/>
      <c r="Q189" s="606"/>
      <c r="R189" s="606"/>
      <c r="S189" s="606"/>
      <c r="T189" s="606"/>
      <c r="U189" s="606"/>
      <c r="W189" s="247"/>
      <c r="X189" s="247"/>
    </row>
    <row r="190" spans="1:24" ht="11.25" customHeight="1" x14ac:dyDescent="0.2">
      <c r="A190" s="574" t="s">
        <v>593</v>
      </c>
      <c r="B190" s="574"/>
      <c r="C190" s="574"/>
      <c r="D190" s="574"/>
      <c r="E190" s="574"/>
      <c r="F190" s="283"/>
      <c r="G190" s="283"/>
      <c r="H190" s="283"/>
      <c r="I190" s="283"/>
      <c r="J190" s="338"/>
      <c r="K190" s="283"/>
      <c r="L190" s="283"/>
      <c r="M190" s="283"/>
      <c r="N190" s="283"/>
      <c r="O190" s="283"/>
      <c r="P190" s="283"/>
      <c r="Q190" s="283"/>
      <c r="R190" s="283"/>
      <c r="S190" s="283"/>
      <c r="T190" s="338"/>
      <c r="W190" s="247"/>
      <c r="X190" s="247"/>
    </row>
    <row r="191" spans="1:24" ht="11.25" customHeight="1" x14ac:dyDescent="0.2">
      <c r="A191" s="607" t="s">
        <v>594</v>
      </c>
      <c r="B191" s="607"/>
      <c r="C191" s="607"/>
      <c r="D191" s="607"/>
      <c r="E191" s="607"/>
      <c r="F191" s="607"/>
      <c r="G191" s="607"/>
      <c r="H191" s="607"/>
      <c r="I191" s="607"/>
      <c r="J191" s="607"/>
      <c r="K191" s="607"/>
      <c r="L191" s="607"/>
      <c r="M191" s="607"/>
      <c r="N191" s="607"/>
      <c r="O191" s="607"/>
      <c r="P191" s="607"/>
      <c r="Q191" s="283"/>
      <c r="R191" s="202"/>
      <c r="S191" s="202"/>
      <c r="T191" s="202"/>
      <c r="W191" s="247"/>
      <c r="X191" s="247"/>
    </row>
    <row r="192" spans="1:24" ht="24" customHeight="1" x14ac:dyDescent="0.2">
      <c r="A192" s="617" t="s">
        <v>686</v>
      </c>
      <c r="B192" s="617"/>
      <c r="C192" s="617"/>
      <c r="D192" s="617"/>
      <c r="E192" s="617"/>
      <c r="F192" s="617"/>
      <c r="G192" s="617"/>
      <c r="H192" s="617"/>
      <c r="I192" s="617"/>
      <c r="J192" s="617"/>
      <c r="K192" s="617"/>
      <c r="L192" s="617"/>
      <c r="M192" s="617"/>
      <c r="N192" s="617"/>
      <c r="O192" s="617"/>
      <c r="P192" s="617"/>
      <c r="Q192" s="617"/>
      <c r="R192" s="617"/>
      <c r="S192" s="617"/>
      <c r="T192" s="617"/>
      <c r="U192" s="617"/>
      <c r="W192" s="247"/>
      <c r="X192" s="247"/>
    </row>
    <row r="193" spans="1:24" ht="4.5" customHeight="1" x14ac:dyDescent="0.2">
      <c r="A193" s="202"/>
      <c r="B193" s="202"/>
      <c r="C193" s="202"/>
      <c r="D193" s="202"/>
      <c r="E193" s="202"/>
      <c r="F193" s="202"/>
      <c r="G193" s="202"/>
      <c r="H193" s="202"/>
      <c r="I193" s="202"/>
      <c r="J193" s="202"/>
      <c r="K193" s="202"/>
      <c r="L193" s="202"/>
      <c r="M193" s="202"/>
      <c r="N193" s="202"/>
      <c r="O193" s="202"/>
      <c r="P193" s="202"/>
      <c r="Q193" s="202"/>
      <c r="R193" s="202"/>
      <c r="S193" s="202"/>
      <c r="T193" s="202"/>
      <c r="X193" s="247"/>
    </row>
    <row r="194" spans="1:24" ht="11.25" customHeight="1" x14ac:dyDescent="0.2">
      <c r="A194" s="32" t="s">
        <v>462</v>
      </c>
      <c r="B194" s="32"/>
      <c r="C194" s="203"/>
      <c r="D194" s="203"/>
      <c r="F194" s="32"/>
      <c r="G194" s="32"/>
      <c r="H194" s="32"/>
      <c r="I194" s="32"/>
      <c r="J194" s="32"/>
      <c r="K194" s="32"/>
      <c r="L194" s="32"/>
      <c r="M194" s="32"/>
      <c r="N194" s="32"/>
      <c r="O194" s="32"/>
      <c r="P194" s="32"/>
      <c r="Q194" s="32"/>
      <c r="R194" s="32"/>
      <c r="S194" s="32"/>
      <c r="T194" s="32"/>
      <c r="X194" s="247"/>
    </row>
  </sheetData>
  <mergeCells count="12">
    <mergeCell ref="A192:U192"/>
    <mergeCell ref="A189:U189"/>
    <mergeCell ref="A190:E190"/>
    <mergeCell ref="A191:P191"/>
    <mergeCell ref="A1:U1"/>
    <mergeCell ref="C2:D2"/>
    <mergeCell ref="G2:Q2"/>
    <mergeCell ref="A5:A7"/>
    <mergeCell ref="B5:B7"/>
    <mergeCell ref="C5:U5"/>
    <mergeCell ref="C6:H6"/>
    <mergeCell ref="M6:R6"/>
  </mergeCells>
  <conditionalFormatting sqref="A167:A182">
    <cfRule type="cellIs" dxfId="5" priority="1" stopIfTrue="1" operator="equal">
      <formula>"x"</formula>
    </cfRule>
  </conditionalFormatting>
  <pageMargins left="0.74803149606299213" right="0.74803149606299213" top="0.98425196850393704" bottom="0.98425196850393704" header="0.51181102362204722" footer="0.51181102362204722"/>
  <pageSetup paperSize="9" scale="6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06"/>
  <sheetViews>
    <sheetView showGridLines="0" zoomScaleNormal="100" workbookViewId="0">
      <selection sqref="A1:Z1"/>
    </sheetView>
  </sheetViews>
  <sheetFormatPr defaultRowHeight="11.25" x14ac:dyDescent="0.2"/>
  <cols>
    <col min="1" max="1" width="25.140625" style="122" customWidth="1"/>
    <col min="2" max="2" width="8.7109375" style="122" customWidth="1"/>
    <col min="3" max="3" width="7.7109375" style="198" customWidth="1"/>
    <col min="4" max="4" width="8.85546875" style="199" bestFit="1" customWidth="1"/>
    <col min="5" max="5" width="8.140625" style="198" bestFit="1" customWidth="1"/>
    <col min="6" max="6" width="8.85546875" style="199" bestFit="1" customWidth="1"/>
    <col min="7" max="7" width="8.140625" style="198" bestFit="1" customWidth="1"/>
    <col min="8" max="8" width="8.85546875" style="199" bestFit="1" customWidth="1"/>
    <col min="9" max="14" width="8.85546875" style="199" customWidth="1"/>
    <col min="15" max="15" width="1.7109375" style="122" customWidth="1"/>
    <col min="16" max="16" width="8.140625" style="198" bestFit="1" customWidth="1"/>
    <col min="17" max="17" width="8.85546875" style="199" bestFit="1" customWidth="1"/>
    <col min="18" max="18" width="8.140625" style="198" bestFit="1" customWidth="1"/>
    <col min="19" max="19" width="8.85546875" style="199" bestFit="1" customWidth="1"/>
    <col min="20" max="20" width="8.140625" style="198" bestFit="1" customWidth="1"/>
    <col min="21" max="21" width="8.85546875" style="199" bestFit="1" customWidth="1"/>
    <col min="22" max="25" width="8.85546875" style="199" customWidth="1"/>
    <col min="26" max="260" width="9.140625" style="122"/>
    <col min="261" max="261" width="25.140625" style="122" customWidth="1"/>
    <col min="262" max="262" width="8.7109375" style="122" customWidth="1"/>
    <col min="263" max="263" width="7.7109375" style="122" customWidth="1"/>
    <col min="264" max="264" width="8.85546875" style="122" bestFit="1" customWidth="1"/>
    <col min="265" max="265" width="8.140625" style="122" bestFit="1" customWidth="1"/>
    <col min="266" max="266" width="8.85546875" style="122" bestFit="1" customWidth="1"/>
    <col min="267" max="267" width="8.140625" style="122" bestFit="1" customWidth="1"/>
    <col min="268" max="268" width="8.85546875" style="122" bestFit="1" customWidth="1"/>
    <col min="269" max="272" width="8.85546875" style="122" customWidth="1"/>
    <col min="273" max="273" width="1.7109375" style="122" customWidth="1"/>
    <col min="274" max="274" width="8.140625" style="122" bestFit="1" customWidth="1"/>
    <col min="275" max="275" width="8.85546875" style="122" bestFit="1" customWidth="1"/>
    <col min="276" max="276" width="8.140625" style="122" bestFit="1" customWidth="1"/>
    <col min="277" max="277" width="8.85546875" style="122" bestFit="1" customWidth="1"/>
    <col min="278" max="278" width="8.140625" style="122" bestFit="1" customWidth="1"/>
    <col min="279" max="279" width="8.85546875" style="122" bestFit="1" customWidth="1"/>
    <col min="280" max="281" width="8.85546875" style="122" customWidth="1"/>
    <col min="282" max="516" width="9.140625" style="122"/>
    <col min="517" max="517" width="25.140625" style="122" customWidth="1"/>
    <col min="518" max="518" width="8.7109375" style="122" customWidth="1"/>
    <col min="519" max="519" width="7.7109375" style="122" customWidth="1"/>
    <col min="520" max="520" width="8.85546875" style="122" bestFit="1" customWidth="1"/>
    <col min="521" max="521" width="8.140625" style="122" bestFit="1" customWidth="1"/>
    <col min="522" max="522" width="8.85546875" style="122" bestFit="1" customWidth="1"/>
    <col min="523" max="523" width="8.140625" style="122" bestFit="1" customWidth="1"/>
    <col min="524" max="524" width="8.85546875" style="122" bestFit="1" customWidth="1"/>
    <col min="525" max="528" width="8.85546875" style="122" customWidth="1"/>
    <col min="529" max="529" width="1.7109375" style="122" customWidth="1"/>
    <col min="530" max="530" width="8.140625" style="122" bestFit="1" customWidth="1"/>
    <col min="531" max="531" width="8.85546875" style="122" bestFit="1" customWidth="1"/>
    <col min="532" max="532" width="8.140625" style="122" bestFit="1" customWidth="1"/>
    <col min="533" max="533" width="8.85546875" style="122" bestFit="1" customWidth="1"/>
    <col min="534" max="534" width="8.140625" style="122" bestFit="1" customWidth="1"/>
    <col min="535" max="535" width="8.85546875" style="122" bestFit="1" customWidth="1"/>
    <col min="536" max="537" width="8.85546875" style="122" customWidth="1"/>
    <col min="538" max="772" width="9.140625" style="122"/>
    <col min="773" max="773" width="25.140625" style="122" customWidth="1"/>
    <col min="774" max="774" width="8.7109375" style="122" customWidth="1"/>
    <col min="775" max="775" width="7.7109375" style="122" customWidth="1"/>
    <col min="776" max="776" width="8.85546875" style="122" bestFit="1" customWidth="1"/>
    <col min="777" max="777" width="8.140625" style="122" bestFit="1" customWidth="1"/>
    <col min="778" max="778" width="8.85546875" style="122" bestFit="1" customWidth="1"/>
    <col min="779" max="779" width="8.140625" style="122" bestFit="1" customWidth="1"/>
    <col min="780" max="780" width="8.85546875" style="122" bestFit="1" customWidth="1"/>
    <col min="781" max="784" width="8.85546875" style="122" customWidth="1"/>
    <col min="785" max="785" width="1.7109375" style="122" customWidth="1"/>
    <col min="786" max="786" width="8.140625" style="122" bestFit="1" customWidth="1"/>
    <col min="787" max="787" width="8.85546875" style="122" bestFit="1" customWidth="1"/>
    <col min="788" max="788" width="8.140625" style="122" bestFit="1" customWidth="1"/>
    <col min="789" max="789" width="8.85546875" style="122" bestFit="1" customWidth="1"/>
    <col min="790" max="790" width="8.140625" style="122" bestFit="1" customWidth="1"/>
    <col min="791" max="791" width="8.85546875" style="122" bestFit="1" customWidth="1"/>
    <col min="792" max="793" width="8.85546875" style="122" customWidth="1"/>
    <col min="794" max="1028" width="9.140625" style="122"/>
    <col min="1029" max="1029" width="25.140625" style="122" customWidth="1"/>
    <col min="1030" max="1030" width="8.7109375" style="122" customWidth="1"/>
    <col min="1031" max="1031" width="7.7109375" style="122" customWidth="1"/>
    <col min="1032" max="1032" width="8.85546875" style="122" bestFit="1" customWidth="1"/>
    <col min="1033" max="1033" width="8.140625" style="122" bestFit="1" customWidth="1"/>
    <col min="1034" max="1034" width="8.85546875" style="122" bestFit="1" customWidth="1"/>
    <col min="1035" max="1035" width="8.140625" style="122" bestFit="1" customWidth="1"/>
    <col min="1036" max="1036" width="8.85546875" style="122" bestFit="1" customWidth="1"/>
    <col min="1037" max="1040" width="8.85546875" style="122" customWidth="1"/>
    <col min="1041" max="1041" width="1.7109375" style="122" customWidth="1"/>
    <col min="1042" max="1042" width="8.140625" style="122" bestFit="1" customWidth="1"/>
    <col min="1043" max="1043" width="8.85546875" style="122" bestFit="1" customWidth="1"/>
    <col min="1044" max="1044" width="8.140625" style="122" bestFit="1" customWidth="1"/>
    <col min="1045" max="1045" width="8.85546875" style="122" bestFit="1" customWidth="1"/>
    <col min="1046" max="1046" width="8.140625" style="122" bestFit="1" customWidth="1"/>
    <col min="1047" max="1047" width="8.85546875" style="122" bestFit="1" customWidth="1"/>
    <col min="1048" max="1049" width="8.85546875" style="122" customWidth="1"/>
    <col min="1050" max="1284" width="9.140625" style="122"/>
    <col min="1285" max="1285" width="25.140625" style="122" customWidth="1"/>
    <col min="1286" max="1286" width="8.7109375" style="122" customWidth="1"/>
    <col min="1287" max="1287" width="7.7109375" style="122" customWidth="1"/>
    <col min="1288" max="1288" width="8.85546875" style="122" bestFit="1" customWidth="1"/>
    <col min="1289" max="1289" width="8.140625" style="122" bestFit="1" customWidth="1"/>
    <col min="1290" max="1290" width="8.85546875" style="122" bestFit="1" customWidth="1"/>
    <col min="1291" max="1291" width="8.140625" style="122" bestFit="1" customWidth="1"/>
    <col min="1292" max="1292" width="8.85546875" style="122" bestFit="1" customWidth="1"/>
    <col min="1293" max="1296" width="8.85546875" style="122" customWidth="1"/>
    <col min="1297" max="1297" width="1.7109375" style="122" customWidth="1"/>
    <col min="1298" max="1298" width="8.140625" style="122" bestFit="1" customWidth="1"/>
    <col min="1299" max="1299" width="8.85546875" style="122" bestFit="1" customWidth="1"/>
    <col min="1300" max="1300" width="8.140625" style="122" bestFit="1" customWidth="1"/>
    <col min="1301" max="1301" width="8.85546875" style="122" bestFit="1" customWidth="1"/>
    <col min="1302" max="1302" width="8.140625" style="122" bestFit="1" customWidth="1"/>
    <col min="1303" max="1303" width="8.85546875" style="122" bestFit="1" customWidth="1"/>
    <col min="1304" max="1305" width="8.85546875" style="122" customWidth="1"/>
    <col min="1306" max="1540" width="9.140625" style="122"/>
    <col min="1541" max="1541" width="25.140625" style="122" customWidth="1"/>
    <col min="1542" max="1542" width="8.7109375" style="122" customWidth="1"/>
    <col min="1543" max="1543" width="7.7109375" style="122" customWidth="1"/>
    <col min="1544" max="1544" width="8.85546875" style="122" bestFit="1" customWidth="1"/>
    <col min="1545" max="1545" width="8.140625" style="122" bestFit="1" customWidth="1"/>
    <col min="1546" max="1546" width="8.85546875" style="122" bestFit="1" customWidth="1"/>
    <col min="1547" max="1547" width="8.140625" style="122" bestFit="1" customWidth="1"/>
    <col min="1548" max="1548" width="8.85546875" style="122" bestFit="1" customWidth="1"/>
    <col min="1549" max="1552" width="8.85546875" style="122" customWidth="1"/>
    <col min="1553" max="1553" width="1.7109375" style="122" customWidth="1"/>
    <col min="1554" max="1554" width="8.140625" style="122" bestFit="1" customWidth="1"/>
    <col min="1555" max="1555" width="8.85546875" style="122" bestFit="1" customWidth="1"/>
    <col min="1556" max="1556" width="8.140625" style="122" bestFit="1" customWidth="1"/>
    <col min="1557" max="1557" width="8.85546875" style="122" bestFit="1" customWidth="1"/>
    <col min="1558" max="1558" width="8.140625" style="122" bestFit="1" customWidth="1"/>
    <col min="1559" max="1559" width="8.85546875" style="122" bestFit="1" customWidth="1"/>
    <col min="1560" max="1561" width="8.85546875" style="122" customWidth="1"/>
    <col min="1562" max="1796" width="9.140625" style="122"/>
    <col min="1797" max="1797" width="25.140625" style="122" customWidth="1"/>
    <col min="1798" max="1798" width="8.7109375" style="122" customWidth="1"/>
    <col min="1799" max="1799" width="7.7109375" style="122" customWidth="1"/>
    <col min="1800" max="1800" width="8.85546875" style="122" bestFit="1" customWidth="1"/>
    <col min="1801" max="1801" width="8.140625" style="122" bestFit="1" customWidth="1"/>
    <col min="1802" max="1802" width="8.85546875" style="122" bestFit="1" customWidth="1"/>
    <col min="1803" max="1803" width="8.140625" style="122" bestFit="1" customWidth="1"/>
    <col min="1804" max="1804" width="8.85546875" style="122" bestFit="1" customWidth="1"/>
    <col min="1805" max="1808" width="8.85546875" style="122" customWidth="1"/>
    <col min="1809" max="1809" width="1.7109375" style="122" customWidth="1"/>
    <col min="1810" max="1810" width="8.140625" style="122" bestFit="1" customWidth="1"/>
    <col min="1811" max="1811" width="8.85546875" style="122" bestFit="1" customWidth="1"/>
    <col min="1812" max="1812" width="8.140625" style="122" bestFit="1" customWidth="1"/>
    <col min="1813" max="1813" width="8.85546875" style="122" bestFit="1" customWidth="1"/>
    <col min="1814" max="1814" width="8.140625" style="122" bestFit="1" customWidth="1"/>
    <col min="1815" max="1815" width="8.85546875" style="122" bestFit="1" customWidth="1"/>
    <col min="1816" max="1817" width="8.85546875" style="122" customWidth="1"/>
    <col min="1818" max="2052" width="9.140625" style="122"/>
    <col min="2053" max="2053" width="25.140625" style="122" customWidth="1"/>
    <col min="2054" max="2054" width="8.7109375" style="122" customWidth="1"/>
    <col min="2055" max="2055" width="7.7109375" style="122" customWidth="1"/>
    <col min="2056" max="2056" width="8.85546875" style="122" bestFit="1" customWidth="1"/>
    <col min="2057" max="2057" width="8.140625" style="122" bestFit="1" customWidth="1"/>
    <col min="2058" max="2058" width="8.85546875" style="122" bestFit="1" customWidth="1"/>
    <col min="2059" max="2059" width="8.140625" style="122" bestFit="1" customWidth="1"/>
    <col min="2060" max="2060" width="8.85546875" style="122" bestFit="1" customWidth="1"/>
    <col min="2061" max="2064" width="8.85546875" style="122" customWidth="1"/>
    <col min="2065" max="2065" width="1.7109375" style="122" customWidth="1"/>
    <col min="2066" max="2066" width="8.140625" style="122" bestFit="1" customWidth="1"/>
    <col min="2067" max="2067" width="8.85546875" style="122" bestFit="1" customWidth="1"/>
    <col min="2068" max="2068" width="8.140625" style="122" bestFit="1" customWidth="1"/>
    <col min="2069" max="2069" width="8.85546875" style="122" bestFit="1" customWidth="1"/>
    <col min="2070" max="2070" width="8.140625" style="122" bestFit="1" customWidth="1"/>
    <col min="2071" max="2071" width="8.85546875" style="122" bestFit="1" customWidth="1"/>
    <col min="2072" max="2073" width="8.85546875" style="122" customWidth="1"/>
    <col min="2074" max="2308" width="9.140625" style="122"/>
    <col min="2309" max="2309" width="25.140625" style="122" customWidth="1"/>
    <col min="2310" max="2310" width="8.7109375" style="122" customWidth="1"/>
    <col min="2311" max="2311" width="7.7109375" style="122" customWidth="1"/>
    <col min="2312" max="2312" width="8.85546875" style="122" bestFit="1" customWidth="1"/>
    <col min="2313" max="2313" width="8.140625" style="122" bestFit="1" customWidth="1"/>
    <col min="2314" max="2314" width="8.85546875" style="122" bestFit="1" customWidth="1"/>
    <col min="2315" max="2315" width="8.140625" style="122" bestFit="1" customWidth="1"/>
    <col min="2316" max="2316" width="8.85546875" style="122" bestFit="1" customWidth="1"/>
    <col min="2317" max="2320" width="8.85546875" style="122" customWidth="1"/>
    <col min="2321" max="2321" width="1.7109375" style="122" customWidth="1"/>
    <col min="2322" max="2322" width="8.140625" style="122" bestFit="1" customWidth="1"/>
    <col min="2323" max="2323" width="8.85546875" style="122" bestFit="1" customWidth="1"/>
    <col min="2324" max="2324" width="8.140625" style="122" bestFit="1" customWidth="1"/>
    <col min="2325" max="2325" width="8.85546875" style="122" bestFit="1" customWidth="1"/>
    <col min="2326" max="2326" width="8.140625" style="122" bestFit="1" customWidth="1"/>
    <col min="2327" max="2327" width="8.85546875" style="122" bestFit="1" customWidth="1"/>
    <col min="2328" max="2329" width="8.85546875" style="122" customWidth="1"/>
    <col min="2330" max="2564" width="9.140625" style="122"/>
    <col min="2565" max="2565" width="25.140625" style="122" customWidth="1"/>
    <col min="2566" max="2566" width="8.7109375" style="122" customWidth="1"/>
    <col min="2567" max="2567" width="7.7109375" style="122" customWidth="1"/>
    <col min="2568" max="2568" width="8.85546875" style="122" bestFit="1" customWidth="1"/>
    <col min="2569" max="2569" width="8.140625" style="122" bestFit="1" customWidth="1"/>
    <col min="2570" max="2570" width="8.85546875" style="122" bestFit="1" customWidth="1"/>
    <col min="2571" max="2571" width="8.140625" style="122" bestFit="1" customWidth="1"/>
    <col min="2572" max="2572" width="8.85546875" style="122" bestFit="1" customWidth="1"/>
    <col min="2573" max="2576" width="8.85546875" style="122" customWidth="1"/>
    <col min="2577" max="2577" width="1.7109375" style="122" customWidth="1"/>
    <col min="2578" max="2578" width="8.140625" style="122" bestFit="1" customWidth="1"/>
    <col min="2579" max="2579" width="8.85546875" style="122" bestFit="1" customWidth="1"/>
    <col min="2580" max="2580" width="8.140625" style="122" bestFit="1" customWidth="1"/>
    <col min="2581" max="2581" width="8.85546875" style="122" bestFit="1" customWidth="1"/>
    <col min="2582" max="2582" width="8.140625" style="122" bestFit="1" customWidth="1"/>
    <col min="2583" max="2583" width="8.85546875" style="122" bestFit="1" customWidth="1"/>
    <col min="2584" max="2585" width="8.85546875" style="122" customWidth="1"/>
    <col min="2586" max="2820" width="9.140625" style="122"/>
    <col min="2821" max="2821" width="25.140625" style="122" customWidth="1"/>
    <col min="2822" max="2822" width="8.7109375" style="122" customWidth="1"/>
    <col min="2823" max="2823" width="7.7109375" style="122" customWidth="1"/>
    <col min="2824" max="2824" width="8.85546875" style="122" bestFit="1" customWidth="1"/>
    <col min="2825" max="2825" width="8.140625" style="122" bestFit="1" customWidth="1"/>
    <col min="2826" max="2826" width="8.85546875" style="122" bestFit="1" customWidth="1"/>
    <col min="2827" max="2827" width="8.140625" style="122" bestFit="1" customWidth="1"/>
    <col min="2828" max="2828" width="8.85546875" style="122" bestFit="1" customWidth="1"/>
    <col min="2829" max="2832" width="8.85546875" style="122" customWidth="1"/>
    <col min="2833" max="2833" width="1.7109375" style="122" customWidth="1"/>
    <col min="2834" max="2834" width="8.140625" style="122" bestFit="1" customWidth="1"/>
    <col min="2835" max="2835" width="8.85546875" style="122" bestFit="1" customWidth="1"/>
    <col min="2836" max="2836" width="8.140625" style="122" bestFit="1" customWidth="1"/>
    <col min="2837" max="2837" width="8.85546875" style="122" bestFit="1" customWidth="1"/>
    <col min="2838" max="2838" width="8.140625" style="122" bestFit="1" customWidth="1"/>
    <col min="2839" max="2839" width="8.85546875" style="122" bestFit="1" customWidth="1"/>
    <col min="2840" max="2841" width="8.85546875" style="122" customWidth="1"/>
    <col min="2842" max="3076" width="9.140625" style="122"/>
    <col min="3077" max="3077" width="25.140625" style="122" customWidth="1"/>
    <col min="3078" max="3078" width="8.7109375" style="122" customWidth="1"/>
    <col min="3079" max="3079" width="7.7109375" style="122" customWidth="1"/>
    <col min="3080" max="3080" width="8.85546875" style="122" bestFit="1" customWidth="1"/>
    <col min="3081" max="3081" width="8.140625" style="122" bestFit="1" customWidth="1"/>
    <col min="3082" max="3082" width="8.85546875" style="122" bestFit="1" customWidth="1"/>
    <col min="3083" max="3083" width="8.140625" style="122" bestFit="1" customWidth="1"/>
    <col min="3084" max="3084" width="8.85546875" style="122" bestFit="1" customWidth="1"/>
    <col min="3085" max="3088" width="8.85546875" style="122" customWidth="1"/>
    <col min="3089" max="3089" width="1.7109375" style="122" customWidth="1"/>
    <col min="3090" max="3090" width="8.140625" style="122" bestFit="1" customWidth="1"/>
    <col min="3091" max="3091" width="8.85546875" style="122" bestFit="1" customWidth="1"/>
    <col min="3092" max="3092" width="8.140625" style="122" bestFit="1" customWidth="1"/>
    <col min="3093" max="3093" width="8.85546875" style="122" bestFit="1" customWidth="1"/>
    <col min="3094" max="3094" width="8.140625" style="122" bestFit="1" customWidth="1"/>
    <col min="3095" max="3095" width="8.85546875" style="122" bestFit="1" customWidth="1"/>
    <col min="3096" max="3097" width="8.85546875" style="122" customWidth="1"/>
    <col min="3098" max="3332" width="9.140625" style="122"/>
    <col min="3333" max="3333" width="25.140625" style="122" customWidth="1"/>
    <col min="3334" max="3334" width="8.7109375" style="122" customWidth="1"/>
    <col min="3335" max="3335" width="7.7109375" style="122" customWidth="1"/>
    <col min="3336" max="3336" width="8.85546875" style="122" bestFit="1" customWidth="1"/>
    <col min="3337" max="3337" width="8.140625" style="122" bestFit="1" customWidth="1"/>
    <col min="3338" max="3338" width="8.85546875" style="122" bestFit="1" customWidth="1"/>
    <col min="3339" max="3339" width="8.140625" style="122" bestFit="1" customWidth="1"/>
    <col min="3340" max="3340" width="8.85546875" style="122" bestFit="1" customWidth="1"/>
    <col min="3341" max="3344" width="8.85546875" style="122" customWidth="1"/>
    <col min="3345" max="3345" width="1.7109375" style="122" customWidth="1"/>
    <col min="3346" max="3346" width="8.140625" style="122" bestFit="1" customWidth="1"/>
    <col min="3347" max="3347" width="8.85546875" style="122" bestFit="1" customWidth="1"/>
    <col min="3348" max="3348" width="8.140625" style="122" bestFit="1" customWidth="1"/>
    <col min="3349" max="3349" width="8.85546875" style="122" bestFit="1" customWidth="1"/>
    <col min="3350" max="3350" width="8.140625" style="122" bestFit="1" customWidth="1"/>
    <col min="3351" max="3351" width="8.85546875" style="122" bestFit="1" customWidth="1"/>
    <col min="3352" max="3353" width="8.85546875" style="122" customWidth="1"/>
    <col min="3354" max="3588" width="9.140625" style="122"/>
    <col min="3589" max="3589" width="25.140625" style="122" customWidth="1"/>
    <col min="3590" max="3590" width="8.7109375" style="122" customWidth="1"/>
    <col min="3591" max="3591" width="7.7109375" style="122" customWidth="1"/>
    <col min="3592" max="3592" width="8.85546875" style="122" bestFit="1" customWidth="1"/>
    <col min="3593" max="3593" width="8.140625" style="122" bestFit="1" customWidth="1"/>
    <col min="3594" max="3594" width="8.85546875" style="122" bestFit="1" customWidth="1"/>
    <col min="3595" max="3595" width="8.140625" style="122" bestFit="1" customWidth="1"/>
    <col min="3596" max="3596" width="8.85546875" style="122" bestFit="1" customWidth="1"/>
    <col min="3597" max="3600" width="8.85546875" style="122" customWidth="1"/>
    <col min="3601" max="3601" width="1.7109375" style="122" customWidth="1"/>
    <col min="3602" max="3602" width="8.140625" style="122" bestFit="1" customWidth="1"/>
    <col min="3603" max="3603" width="8.85546875" style="122" bestFit="1" customWidth="1"/>
    <col min="3604" max="3604" width="8.140625" style="122" bestFit="1" customWidth="1"/>
    <col min="3605" max="3605" width="8.85546875" style="122" bestFit="1" customWidth="1"/>
    <col min="3606" max="3606" width="8.140625" style="122" bestFit="1" customWidth="1"/>
    <col min="3607" max="3607" width="8.85546875" style="122" bestFit="1" customWidth="1"/>
    <col min="3608" max="3609" width="8.85546875" style="122" customWidth="1"/>
    <col min="3610" max="3844" width="9.140625" style="122"/>
    <col min="3845" max="3845" width="25.140625" style="122" customWidth="1"/>
    <col min="3846" max="3846" width="8.7109375" style="122" customWidth="1"/>
    <col min="3847" max="3847" width="7.7109375" style="122" customWidth="1"/>
    <col min="3848" max="3848" width="8.85546875" style="122" bestFit="1" customWidth="1"/>
    <col min="3849" max="3849" width="8.140625" style="122" bestFit="1" customWidth="1"/>
    <col min="3850" max="3850" width="8.85546875" style="122" bestFit="1" customWidth="1"/>
    <col min="3851" max="3851" width="8.140625" style="122" bestFit="1" customWidth="1"/>
    <col min="3852" max="3852" width="8.85546875" style="122" bestFit="1" customWidth="1"/>
    <col min="3853" max="3856" width="8.85546875" style="122" customWidth="1"/>
    <col min="3857" max="3857" width="1.7109375" style="122" customWidth="1"/>
    <col min="3858" max="3858" width="8.140625" style="122" bestFit="1" customWidth="1"/>
    <col min="3859" max="3859" width="8.85546875" style="122" bestFit="1" customWidth="1"/>
    <col min="3860" max="3860" width="8.140625" style="122" bestFit="1" customWidth="1"/>
    <col min="3861" max="3861" width="8.85546875" style="122" bestFit="1" customWidth="1"/>
    <col min="3862" max="3862" width="8.140625" style="122" bestFit="1" customWidth="1"/>
    <col min="3863" max="3863" width="8.85546875" style="122" bestFit="1" customWidth="1"/>
    <col min="3864" max="3865" width="8.85546875" style="122" customWidth="1"/>
    <col min="3866" max="4100" width="9.140625" style="122"/>
    <col min="4101" max="4101" width="25.140625" style="122" customWidth="1"/>
    <col min="4102" max="4102" width="8.7109375" style="122" customWidth="1"/>
    <col min="4103" max="4103" width="7.7109375" style="122" customWidth="1"/>
    <col min="4104" max="4104" width="8.85546875" style="122" bestFit="1" customWidth="1"/>
    <col min="4105" max="4105" width="8.140625" style="122" bestFit="1" customWidth="1"/>
    <col min="4106" max="4106" width="8.85546875" style="122" bestFit="1" customWidth="1"/>
    <col min="4107" max="4107" width="8.140625" style="122" bestFit="1" customWidth="1"/>
    <col min="4108" max="4108" width="8.85546875" style="122" bestFit="1" customWidth="1"/>
    <col min="4109" max="4112" width="8.85546875" style="122" customWidth="1"/>
    <col min="4113" max="4113" width="1.7109375" style="122" customWidth="1"/>
    <col min="4114" max="4114" width="8.140625" style="122" bestFit="1" customWidth="1"/>
    <col min="4115" max="4115" width="8.85546875" style="122" bestFit="1" customWidth="1"/>
    <col min="4116" max="4116" width="8.140625" style="122" bestFit="1" customWidth="1"/>
    <col min="4117" max="4117" width="8.85546875" style="122" bestFit="1" customWidth="1"/>
    <col min="4118" max="4118" width="8.140625" style="122" bestFit="1" customWidth="1"/>
    <col min="4119" max="4119" width="8.85546875" style="122" bestFit="1" customWidth="1"/>
    <col min="4120" max="4121" width="8.85546875" style="122" customWidth="1"/>
    <col min="4122" max="4356" width="9.140625" style="122"/>
    <col min="4357" max="4357" width="25.140625" style="122" customWidth="1"/>
    <col min="4358" max="4358" width="8.7109375" style="122" customWidth="1"/>
    <col min="4359" max="4359" width="7.7109375" style="122" customWidth="1"/>
    <col min="4360" max="4360" width="8.85546875" style="122" bestFit="1" customWidth="1"/>
    <col min="4361" max="4361" width="8.140625" style="122" bestFit="1" customWidth="1"/>
    <col min="4362" max="4362" width="8.85546875" style="122" bestFit="1" customWidth="1"/>
    <col min="4363" max="4363" width="8.140625" style="122" bestFit="1" customWidth="1"/>
    <col min="4364" max="4364" width="8.85546875" style="122" bestFit="1" customWidth="1"/>
    <col min="4365" max="4368" width="8.85546875" style="122" customWidth="1"/>
    <col min="4369" max="4369" width="1.7109375" style="122" customWidth="1"/>
    <col min="4370" max="4370" width="8.140625" style="122" bestFit="1" customWidth="1"/>
    <col min="4371" max="4371" width="8.85546875" style="122" bestFit="1" customWidth="1"/>
    <col min="4372" max="4372" width="8.140625" style="122" bestFit="1" customWidth="1"/>
    <col min="4373" max="4373" width="8.85546875" style="122" bestFit="1" customWidth="1"/>
    <col min="4374" max="4374" width="8.140625" style="122" bestFit="1" customWidth="1"/>
    <col min="4375" max="4375" width="8.85546875" style="122" bestFit="1" customWidth="1"/>
    <col min="4376" max="4377" width="8.85546875" style="122" customWidth="1"/>
    <col min="4378" max="4612" width="9.140625" style="122"/>
    <col min="4613" max="4613" width="25.140625" style="122" customWidth="1"/>
    <col min="4614" max="4614" width="8.7109375" style="122" customWidth="1"/>
    <col min="4615" max="4615" width="7.7109375" style="122" customWidth="1"/>
    <col min="4616" max="4616" width="8.85546875" style="122" bestFit="1" customWidth="1"/>
    <col min="4617" max="4617" width="8.140625" style="122" bestFit="1" customWidth="1"/>
    <col min="4618" max="4618" width="8.85546875" style="122" bestFit="1" customWidth="1"/>
    <col min="4619" max="4619" width="8.140625" style="122" bestFit="1" customWidth="1"/>
    <col min="4620" max="4620" width="8.85546875" style="122" bestFit="1" customWidth="1"/>
    <col min="4621" max="4624" width="8.85546875" style="122" customWidth="1"/>
    <col min="4625" max="4625" width="1.7109375" style="122" customWidth="1"/>
    <col min="4626" max="4626" width="8.140625" style="122" bestFit="1" customWidth="1"/>
    <col min="4627" max="4627" width="8.85546875" style="122" bestFit="1" customWidth="1"/>
    <col min="4628" max="4628" width="8.140625" style="122" bestFit="1" customWidth="1"/>
    <col min="4629" max="4629" width="8.85546875" style="122" bestFit="1" customWidth="1"/>
    <col min="4630" max="4630" width="8.140625" style="122" bestFit="1" customWidth="1"/>
    <col min="4631" max="4631" width="8.85546875" style="122" bestFit="1" customWidth="1"/>
    <col min="4632" max="4633" width="8.85546875" style="122" customWidth="1"/>
    <col min="4634" max="4868" width="9.140625" style="122"/>
    <col min="4869" max="4869" width="25.140625" style="122" customWidth="1"/>
    <col min="4870" max="4870" width="8.7109375" style="122" customWidth="1"/>
    <col min="4871" max="4871" width="7.7109375" style="122" customWidth="1"/>
    <col min="4872" max="4872" width="8.85546875" style="122" bestFit="1" customWidth="1"/>
    <col min="4873" max="4873" width="8.140625" style="122" bestFit="1" customWidth="1"/>
    <col min="4874" max="4874" width="8.85546875" style="122" bestFit="1" customWidth="1"/>
    <col min="4875" max="4875" width="8.140625" style="122" bestFit="1" customWidth="1"/>
    <col min="4876" max="4876" width="8.85546875" style="122" bestFit="1" customWidth="1"/>
    <col min="4877" max="4880" width="8.85546875" style="122" customWidth="1"/>
    <col min="4881" max="4881" width="1.7109375" style="122" customWidth="1"/>
    <col min="4882" max="4882" width="8.140625" style="122" bestFit="1" customWidth="1"/>
    <col min="4883" max="4883" width="8.85546875" style="122" bestFit="1" customWidth="1"/>
    <col min="4884" max="4884" width="8.140625" style="122" bestFit="1" customWidth="1"/>
    <col min="4885" max="4885" width="8.85546875" style="122" bestFit="1" customWidth="1"/>
    <col min="4886" max="4886" width="8.140625" style="122" bestFit="1" customWidth="1"/>
    <col min="4887" max="4887" width="8.85546875" style="122" bestFit="1" customWidth="1"/>
    <col min="4888" max="4889" width="8.85546875" style="122" customWidth="1"/>
    <col min="4890" max="5124" width="9.140625" style="122"/>
    <col min="5125" max="5125" width="25.140625" style="122" customWidth="1"/>
    <col min="5126" max="5126" width="8.7109375" style="122" customWidth="1"/>
    <col min="5127" max="5127" width="7.7109375" style="122" customWidth="1"/>
    <col min="5128" max="5128" width="8.85546875" style="122" bestFit="1" customWidth="1"/>
    <col min="5129" max="5129" width="8.140625" style="122" bestFit="1" customWidth="1"/>
    <col min="5130" max="5130" width="8.85546875" style="122" bestFit="1" customWidth="1"/>
    <col min="5131" max="5131" width="8.140625" style="122" bestFit="1" customWidth="1"/>
    <col min="5132" max="5132" width="8.85546875" style="122" bestFit="1" customWidth="1"/>
    <col min="5133" max="5136" width="8.85546875" style="122" customWidth="1"/>
    <col min="5137" max="5137" width="1.7109375" style="122" customWidth="1"/>
    <col min="5138" max="5138" width="8.140625" style="122" bestFit="1" customWidth="1"/>
    <col min="5139" max="5139" width="8.85546875" style="122" bestFit="1" customWidth="1"/>
    <col min="5140" max="5140" width="8.140625" style="122" bestFit="1" customWidth="1"/>
    <col min="5141" max="5141" width="8.85546875" style="122" bestFit="1" customWidth="1"/>
    <col min="5142" max="5142" width="8.140625" style="122" bestFit="1" customWidth="1"/>
    <col min="5143" max="5143" width="8.85546875" style="122" bestFit="1" customWidth="1"/>
    <col min="5144" max="5145" width="8.85546875" style="122" customWidth="1"/>
    <col min="5146" max="5380" width="9.140625" style="122"/>
    <col min="5381" max="5381" width="25.140625" style="122" customWidth="1"/>
    <col min="5382" max="5382" width="8.7109375" style="122" customWidth="1"/>
    <col min="5383" max="5383" width="7.7109375" style="122" customWidth="1"/>
    <col min="5384" max="5384" width="8.85546875" style="122" bestFit="1" customWidth="1"/>
    <col min="5385" max="5385" width="8.140625" style="122" bestFit="1" customWidth="1"/>
    <col min="5386" max="5386" width="8.85546875" style="122" bestFit="1" customWidth="1"/>
    <col min="5387" max="5387" width="8.140625" style="122" bestFit="1" customWidth="1"/>
    <col min="5388" max="5388" width="8.85546875" style="122" bestFit="1" customWidth="1"/>
    <col min="5389" max="5392" width="8.85546875" style="122" customWidth="1"/>
    <col min="5393" max="5393" width="1.7109375" style="122" customWidth="1"/>
    <col min="5394" max="5394" width="8.140625" style="122" bestFit="1" customWidth="1"/>
    <col min="5395" max="5395" width="8.85546875" style="122" bestFit="1" customWidth="1"/>
    <col min="5396" max="5396" width="8.140625" style="122" bestFit="1" customWidth="1"/>
    <col min="5397" max="5397" width="8.85546875" style="122" bestFit="1" customWidth="1"/>
    <col min="5398" max="5398" width="8.140625" style="122" bestFit="1" customWidth="1"/>
    <col min="5399" max="5399" width="8.85546875" style="122" bestFit="1" customWidth="1"/>
    <col min="5400" max="5401" width="8.85546875" style="122" customWidth="1"/>
    <col min="5402" max="5636" width="9.140625" style="122"/>
    <col min="5637" max="5637" width="25.140625" style="122" customWidth="1"/>
    <col min="5638" max="5638" width="8.7109375" style="122" customWidth="1"/>
    <col min="5639" max="5639" width="7.7109375" style="122" customWidth="1"/>
    <col min="5640" max="5640" width="8.85546875" style="122" bestFit="1" customWidth="1"/>
    <col min="5641" max="5641" width="8.140625" style="122" bestFit="1" customWidth="1"/>
    <col min="5642" max="5642" width="8.85546875" style="122" bestFit="1" customWidth="1"/>
    <col min="5643" max="5643" width="8.140625" style="122" bestFit="1" customWidth="1"/>
    <col min="5644" max="5644" width="8.85546875" style="122" bestFit="1" customWidth="1"/>
    <col min="5645" max="5648" width="8.85546875" style="122" customWidth="1"/>
    <col min="5649" max="5649" width="1.7109375" style="122" customWidth="1"/>
    <col min="5650" max="5650" width="8.140625" style="122" bestFit="1" customWidth="1"/>
    <col min="5651" max="5651" width="8.85546875" style="122" bestFit="1" customWidth="1"/>
    <col min="5652" max="5652" width="8.140625" style="122" bestFit="1" customWidth="1"/>
    <col min="5653" max="5653" width="8.85546875" style="122" bestFit="1" customWidth="1"/>
    <col min="5654" max="5654" width="8.140625" style="122" bestFit="1" customWidth="1"/>
    <col min="5655" max="5655" width="8.85546875" style="122" bestFit="1" customWidth="1"/>
    <col min="5656" max="5657" width="8.85546875" style="122" customWidth="1"/>
    <col min="5658" max="5892" width="9.140625" style="122"/>
    <col min="5893" max="5893" width="25.140625" style="122" customWidth="1"/>
    <col min="5894" max="5894" width="8.7109375" style="122" customWidth="1"/>
    <col min="5895" max="5895" width="7.7109375" style="122" customWidth="1"/>
    <col min="5896" max="5896" width="8.85546875" style="122" bestFit="1" customWidth="1"/>
    <col min="5897" max="5897" width="8.140625" style="122" bestFit="1" customWidth="1"/>
    <col min="5898" max="5898" width="8.85546875" style="122" bestFit="1" customWidth="1"/>
    <col min="5899" max="5899" width="8.140625" style="122" bestFit="1" customWidth="1"/>
    <col min="5900" max="5900" width="8.85546875" style="122" bestFit="1" customWidth="1"/>
    <col min="5901" max="5904" width="8.85546875" style="122" customWidth="1"/>
    <col min="5905" max="5905" width="1.7109375" style="122" customWidth="1"/>
    <col min="5906" max="5906" width="8.140625" style="122" bestFit="1" customWidth="1"/>
    <col min="5907" max="5907" width="8.85546875" style="122" bestFit="1" customWidth="1"/>
    <col min="5908" max="5908" width="8.140625" style="122" bestFit="1" customWidth="1"/>
    <col min="5909" max="5909" width="8.85546875" style="122" bestFit="1" customWidth="1"/>
    <col min="5910" max="5910" width="8.140625" style="122" bestFit="1" customWidth="1"/>
    <col min="5911" max="5911" width="8.85546875" style="122" bestFit="1" customWidth="1"/>
    <col min="5912" max="5913" width="8.85546875" style="122" customWidth="1"/>
    <col min="5914" max="6148" width="9.140625" style="122"/>
    <col min="6149" max="6149" width="25.140625" style="122" customWidth="1"/>
    <col min="6150" max="6150" width="8.7109375" style="122" customWidth="1"/>
    <col min="6151" max="6151" width="7.7109375" style="122" customWidth="1"/>
    <col min="6152" max="6152" width="8.85546875" style="122" bestFit="1" customWidth="1"/>
    <col min="6153" max="6153" width="8.140625" style="122" bestFit="1" customWidth="1"/>
    <col min="6154" max="6154" width="8.85546875" style="122" bestFit="1" customWidth="1"/>
    <col min="6155" max="6155" width="8.140625" style="122" bestFit="1" customWidth="1"/>
    <col min="6156" max="6156" width="8.85546875" style="122" bestFit="1" customWidth="1"/>
    <col min="6157" max="6160" width="8.85546875" style="122" customWidth="1"/>
    <col min="6161" max="6161" width="1.7109375" style="122" customWidth="1"/>
    <col min="6162" max="6162" width="8.140625" style="122" bestFit="1" customWidth="1"/>
    <col min="6163" max="6163" width="8.85546875" style="122" bestFit="1" customWidth="1"/>
    <col min="6164" max="6164" width="8.140625" style="122" bestFit="1" customWidth="1"/>
    <col min="6165" max="6165" width="8.85546875" style="122" bestFit="1" customWidth="1"/>
    <col min="6166" max="6166" width="8.140625" style="122" bestFit="1" customWidth="1"/>
    <col min="6167" max="6167" width="8.85546875" style="122" bestFit="1" customWidth="1"/>
    <col min="6168" max="6169" width="8.85546875" style="122" customWidth="1"/>
    <col min="6170" max="6404" width="9.140625" style="122"/>
    <col min="6405" max="6405" width="25.140625" style="122" customWidth="1"/>
    <col min="6406" max="6406" width="8.7109375" style="122" customWidth="1"/>
    <col min="6407" max="6407" width="7.7109375" style="122" customWidth="1"/>
    <col min="6408" max="6408" width="8.85546875" style="122" bestFit="1" customWidth="1"/>
    <col min="6409" max="6409" width="8.140625" style="122" bestFit="1" customWidth="1"/>
    <col min="6410" max="6410" width="8.85546875" style="122" bestFit="1" customWidth="1"/>
    <col min="6411" max="6411" width="8.140625" style="122" bestFit="1" customWidth="1"/>
    <col min="6412" max="6412" width="8.85546875" style="122" bestFit="1" customWidth="1"/>
    <col min="6413" max="6416" width="8.85546875" style="122" customWidth="1"/>
    <col min="6417" max="6417" width="1.7109375" style="122" customWidth="1"/>
    <col min="6418" max="6418" width="8.140625" style="122" bestFit="1" customWidth="1"/>
    <col min="6419" max="6419" width="8.85546875" style="122" bestFit="1" customWidth="1"/>
    <col min="6420" max="6420" width="8.140625" style="122" bestFit="1" customWidth="1"/>
    <col min="6421" max="6421" width="8.85546875" style="122" bestFit="1" customWidth="1"/>
    <col min="6422" max="6422" width="8.140625" style="122" bestFit="1" customWidth="1"/>
    <col min="6423" max="6423" width="8.85546875" style="122" bestFit="1" customWidth="1"/>
    <col min="6424" max="6425" width="8.85546875" style="122" customWidth="1"/>
    <col min="6426" max="6660" width="9.140625" style="122"/>
    <col min="6661" max="6661" width="25.140625" style="122" customWidth="1"/>
    <col min="6662" max="6662" width="8.7109375" style="122" customWidth="1"/>
    <col min="6663" max="6663" width="7.7109375" style="122" customWidth="1"/>
    <col min="6664" max="6664" width="8.85546875" style="122" bestFit="1" customWidth="1"/>
    <col min="6665" max="6665" width="8.140625" style="122" bestFit="1" customWidth="1"/>
    <col min="6666" max="6666" width="8.85546875" style="122" bestFit="1" customWidth="1"/>
    <col min="6667" max="6667" width="8.140625" style="122" bestFit="1" customWidth="1"/>
    <col min="6668" max="6668" width="8.85546875" style="122" bestFit="1" customWidth="1"/>
    <col min="6669" max="6672" width="8.85546875" style="122" customWidth="1"/>
    <col min="6673" max="6673" width="1.7109375" style="122" customWidth="1"/>
    <col min="6674" max="6674" width="8.140625" style="122" bestFit="1" customWidth="1"/>
    <col min="6675" max="6675" width="8.85546875" style="122" bestFit="1" customWidth="1"/>
    <col min="6676" max="6676" width="8.140625" style="122" bestFit="1" customWidth="1"/>
    <col min="6677" max="6677" width="8.85546875" style="122" bestFit="1" customWidth="1"/>
    <col min="6678" max="6678" width="8.140625" style="122" bestFit="1" customWidth="1"/>
    <col min="6679" max="6679" width="8.85546875" style="122" bestFit="1" customWidth="1"/>
    <col min="6680" max="6681" width="8.85546875" style="122" customWidth="1"/>
    <col min="6682" max="6916" width="9.140625" style="122"/>
    <col min="6917" max="6917" width="25.140625" style="122" customWidth="1"/>
    <col min="6918" max="6918" width="8.7109375" style="122" customWidth="1"/>
    <col min="6919" max="6919" width="7.7109375" style="122" customWidth="1"/>
    <col min="6920" max="6920" width="8.85546875" style="122" bestFit="1" customWidth="1"/>
    <col min="6921" max="6921" width="8.140625" style="122" bestFit="1" customWidth="1"/>
    <col min="6922" max="6922" width="8.85546875" style="122" bestFit="1" customWidth="1"/>
    <col min="6923" max="6923" width="8.140625" style="122" bestFit="1" customWidth="1"/>
    <col min="6924" max="6924" width="8.85546875" style="122" bestFit="1" customWidth="1"/>
    <col min="6925" max="6928" width="8.85546875" style="122" customWidth="1"/>
    <col min="6929" max="6929" width="1.7109375" style="122" customWidth="1"/>
    <col min="6930" max="6930" width="8.140625" style="122" bestFit="1" customWidth="1"/>
    <col min="6931" max="6931" width="8.85546875" style="122" bestFit="1" customWidth="1"/>
    <col min="6932" max="6932" width="8.140625" style="122" bestFit="1" customWidth="1"/>
    <col min="6933" max="6933" width="8.85546875" style="122" bestFit="1" customWidth="1"/>
    <col min="6934" max="6934" width="8.140625" style="122" bestFit="1" customWidth="1"/>
    <col min="6935" max="6935" width="8.85546875" style="122" bestFit="1" customWidth="1"/>
    <col min="6936" max="6937" width="8.85546875" style="122" customWidth="1"/>
    <col min="6938" max="7172" width="9.140625" style="122"/>
    <col min="7173" max="7173" width="25.140625" style="122" customWidth="1"/>
    <col min="7174" max="7174" width="8.7109375" style="122" customWidth="1"/>
    <col min="7175" max="7175" width="7.7109375" style="122" customWidth="1"/>
    <col min="7176" max="7176" width="8.85546875" style="122" bestFit="1" customWidth="1"/>
    <col min="7177" max="7177" width="8.140625" style="122" bestFit="1" customWidth="1"/>
    <col min="7178" max="7178" width="8.85546875" style="122" bestFit="1" customWidth="1"/>
    <col min="7179" max="7179" width="8.140625" style="122" bestFit="1" customWidth="1"/>
    <col min="7180" max="7180" width="8.85546875" style="122" bestFit="1" customWidth="1"/>
    <col min="7181" max="7184" width="8.85546875" style="122" customWidth="1"/>
    <col min="7185" max="7185" width="1.7109375" style="122" customWidth="1"/>
    <col min="7186" max="7186" width="8.140625" style="122" bestFit="1" customWidth="1"/>
    <col min="7187" max="7187" width="8.85546875" style="122" bestFit="1" customWidth="1"/>
    <col min="7188" max="7188" width="8.140625" style="122" bestFit="1" customWidth="1"/>
    <col min="7189" max="7189" width="8.85546875" style="122" bestFit="1" customWidth="1"/>
    <col min="7190" max="7190" width="8.140625" style="122" bestFit="1" customWidth="1"/>
    <col min="7191" max="7191" width="8.85546875" style="122" bestFit="1" customWidth="1"/>
    <col min="7192" max="7193" width="8.85546875" style="122" customWidth="1"/>
    <col min="7194" max="7428" width="9.140625" style="122"/>
    <col min="7429" max="7429" width="25.140625" style="122" customWidth="1"/>
    <col min="7430" max="7430" width="8.7109375" style="122" customWidth="1"/>
    <col min="7431" max="7431" width="7.7109375" style="122" customWidth="1"/>
    <col min="7432" max="7432" width="8.85546875" style="122" bestFit="1" customWidth="1"/>
    <col min="7433" max="7433" width="8.140625" style="122" bestFit="1" customWidth="1"/>
    <col min="7434" max="7434" width="8.85546875" style="122" bestFit="1" customWidth="1"/>
    <col min="7435" max="7435" width="8.140625" style="122" bestFit="1" customWidth="1"/>
    <col min="7436" max="7436" width="8.85546875" style="122" bestFit="1" customWidth="1"/>
    <col min="7437" max="7440" width="8.85546875" style="122" customWidth="1"/>
    <col min="7441" max="7441" width="1.7109375" style="122" customWidth="1"/>
    <col min="7442" max="7442" width="8.140625" style="122" bestFit="1" customWidth="1"/>
    <col min="7443" max="7443" width="8.85546875" style="122" bestFit="1" customWidth="1"/>
    <col min="7444" max="7444" width="8.140625" style="122" bestFit="1" customWidth="1"/>
    <col min="7445" max="7445" width="8.85546875" style="122" bestFit="1" customWidth="1"/>
    <col min="7446" max="7446" width="8.140625" style="122" bestFit="1" customWidth="1"/>
    <col min="7447" max="7447" width="8.85546875" style="122" bestFit="1" customWidth="1"/>
    <col min="7448" max="7449" width="8.85546875" style="122" customWidth="1"/>
    <col min="7450" max="7684" width="9.140625" style="122"/>
    <col min="7685" max="7685" width="25.140625" style="122" customWidth="1"/>
    <col min="7686" max="7686" width="8.7109375" style="122" customWidth="1"/>
    <col min="7687" max="7687" width="7.7109375" style="122" customWidth="1"/>
    <col min="7688" max="7688" width="8.85546875" style="122" bestFit="1" customWidth="1"/>
    <col min="7689" max="7689" width="8.140625" style="122" bestFit="1" customWidth="1"/>
    <col min="7690" max="7690" width="8.85546875" style="122" bestFit="1" customWidth="1"/>
    <col min="7691" max="7691" width="8.140625" style="122" bestFit="1" customWidth="1"/>
    <col min="7692" max="7692" width="8.85546875" style="122" bestFit="1" customWidth="1"/>
    <col min="7693" max="7696" width="8.85546875" style="122" customWidth="1"/>
    <col min="7697" max="7697" width="1.7109375" style="122" customWidth="1"/>
    <col min="7698" max="7698" width="8.140625" style="122" bestFit="1" customWidth="1"/>
    <col min="7699" max="7699" width="8.85546875" style="122" bestFit="1" customWidth="1"/>
    <col min="7700" max="7700" width="8.140625" style="122" bestFit="1" customWidth="1"/>
    <col min="7701" max="7701" width="8.85546875" style="122" bestFit="1" customWidth="1"/>
    <col min="7702" max="7702" width="8.140625" style="122" bestFit="1" customWidth="1"/>
    <col min="7703" max="7703" width="8.85546875" style="122" bestFit="1" customWidth="1"/>
    <col min="7704" max="7705" width="8.85546875" style="122" customWidth="1"/>
    <col min="7706" max="7940" width="9.140625" style="122"/>
    <col min="7941" max="7941" width="25.140625" style="122" customWidth="1"/>
    <col min="7942" max="7942" width="8.7109375" style="122" customWidth="1"/>
    <col min="7943" max="7943" width="7.7109375" style="122" customWidth="1"/>
    <col min="7944" max="7944" width="8.85546875" style="122" bestFit="1" customWidth="1"/>
    <col min="7945" max="7945" width="8.140625" style="122" bestFit="1" customWidth="1"/>
    <col min="7946" max="7946" width="8.85546875" style="122" bestFit="1" customWidth="1"/>
    <col min="7947" max="7947" width="8.140625" style="122" bestFit="1" customWidth="1"/>
    <col min="7948" max="7948" width="8.85546875" style="122" bestFit="1" customWidth="1"/>
    <col min="7949" max="7952" width="8.85546875" style="122" customWidth="1"/>
    <col min="7953" max="7953" width="1.7109375" style="122" customWidth="1"/>
    <col min="7954" max="7954" width="8.140625" style="122" bestFit="1" customWidth="1"/>
    <col min="7955" max="7955" width="8.85546875" style="122" bestFit="1" customWidth="1"/>
    <col min="7956" max="7956" width="8.140625" style="122" bestFit="1" customWidth="1"/>
    <col min="7957" max="7957" width="8.85546875" style="122" bestFit="1" customWidth="1"/>
    <col min="7958" max="7958" width="8.140625" style="122" bestFit="1" customWidth="1"/>
    <col min="7959" max="7959" width="8.85546875" style="122" bestFit="1" customWidth="1"/>
    <col min="7960" max="7961" width="8.85546875" style="122" customWidth="1"/>
    <col min="7962" max="8196" width="9.140625" style="122"/>
    <col min="8197" max="8197" width="25.140625" style="122" customWidth="1"/>
    <col min="8198" max="8198" width="8.7109375" style="122" customWidth="1"/>
    <col min="8199" max="8199" width="7.7109375" style="122" customWidth="1"/>
    <col min="8200" max="8200" width="8.85546875" style="122" bestFit="1" customWidth="1"/>
    <col min="8201" max="8201" width="8.140625" style="122" bestFit="1" customWidth="1"/>
    <col min="8202" max="8202" width="8.85546875" style="122" bestFit="1" customWidth="1"/>
    <col min="8203" max="8203" width="8.140625" style="122" bestFit="1" customWidth="1"/>
    <col min="8204" max="8204" width="8.85546875" style="122" bestFit="1" customWidth="1"/>
    <col min="8205" max="8208" width="8.85546875" style="122" customWidth="1"/>
    <col min="8209" max="8209" width="1.7109375" style="122" customWidth="1"/>
    <col min="8210" max="8210" width="8.140625" style="122" bestFit="1" customWidth="1"/>
    <col min="8211" max="8211" width="8.85546875" style="122" bestFit="1" customWidth="1"/>
    <col min="8212" max="8212" width="8.140625" style="122" bestFit="1" customWidth="1"/>
    <col min="8213" max="8213" width="8.85546875" style="122" bestFit="1" customWidth="1"/>
    <col min="8214" max="8214" width="8.140625" style="122" bestFit="1" customWidth="1"/>
    <col min="8215" max="8215" width="8.85546875" style="122" bestFit="1" customWidth="1"/>
    <col min="8216" max="8217" width="8.85546875" style="122" customWidth="1"/>
    <col min="8218" max="8452" width="9.140625" style="122"/>
    <col min="8453" max="8453" width="25.140625" style="122" customWidth="1"/>
    <col min="8454" max="8454" width="8.7109375" style="122" customWidth="1"/>
    <col min="8455" max="8455" width="7.7109375" style="122" customWidth="1"/>
    <col min="8456" max="8456" width="8.85546875" style="122" bestFit="1" customWidth="1"/>
    <col min="8457" max="8457" width="8.140625" style="122" bestFit="1" customWidth="1"/>
    <col min="8458" max="8458" width="8.85546875" style="122" bestFit="1" customWidth="1"/>
    <col min="8459" max="8459" width="8.140625" style="122" bestFit="1" customWidth="1"/>
    <col min="8460" max="8460" width="8.85546875" style="122" bestFit="1" customWidth="1"/>
    <col min="8461" max="8464" width="8.85546875" style="122" customWidth="1"/>
    <col min="8465" max="8465" width="1.7109375" style="122" customWidth="1"/>
    <col min="8466" max="8466" width="8.140625" style="122" bestFit="1" customWidth="1"/>
    <col min="8467" max="8467" width="8.85546875" style="122" bestFit="1" customWidth="1"/>
    <col min="8468" max="8468" width="8.140625" style="122" bestFit="1" customWidth="1"/>
    <col min="8469" max="8469" width="8.85546875" style="122" bestFit="1" customWidth="1"/>
    <col min="8470" max="8470" width="8.140625" style="122" bestFit="1" customWidth="1"/>
    <col min="8471" max="8471" width="8.85546875" style="122" bestFit="1" customWidth="1"/>
    <col min="8472" max="8473" width="8.85546875" style="122" customWidth="1"/>
    <col min="8474" max="8708" width="9.140625" style="122"/>
    <col min="8709" max="8709" width="25.140625" style="122" customWidth="1"/>
    <col min="8710" max="8710" width="8.7109375" style="122" customWidth="1"/>
    <col min="8711" max="8711" width="7.7109375" style="122" customWidth="1"/>
    <col min="8712" max="8712" width="8.85546875" style="122" bestFit="1" customWidth="1"/>
    <col min="8713" max="8713" width="8.140625" style="122" bestFit="1" customWidth="1"/>
    <col min="8714" max="8714" width="8.85546875" style="122" bestFit="1" customWidth="1"/>
    <col min="8715" max="8715" width="8.140625" style="122" bestFit="1" customWidth="1"/>
    <col min="8716" max="8716" width="8.85546875" style="122" bestFit="1" customWidth="1"/>
    <col min="8717" max="8720" width="8.85546875" style="122" customWidth="1"/>
    <col min="8721" max="8721" width="1.7109375" style="122" customWidth="1"/>
    <col min="8722" max="8722" width="8.140625" style="122" bestFit="1" customWidth="1"/>
    <col min="8723" max="8723" width="8.85546875" style="122" bestFit="1" customWidth="1"/>
    <col min="8724" max="8724" width="8.140625" style="122" bestFit="1" customWidth="1"/>
    <col min="8725" max="8725" width="8.85546875" style="122" bestFit="1" customWidth="1"/>
    <col min="8726" max="8726" width="8.140625" style="122" bestFit="1" customWidth="1"/>
    <col min="8727" max="8727" width="8.85546875" style="122" bestFit="1" customWidth="1"/>
    <col min="8728" max="8729" width="8.85546875" style="122" customWidth="1"/>
    <col min="8730" max="8964" width="9.140625" style="122"/>
    <col min="8965" max="8965" width="25.140625" style="122" customWidth="1"/>
    <col min="8966" max="8966" width="8.7109375" style="122" customWidth="1"/>
    <col min="8967" max="8967" width="7.7109375" style="122" customWidth="1"/>
    <col min="8968" max="8968" width="8.85546875" style="122" bestFit="1" customWidth="1"/>
    <col min="8969" max="8969" width="8.140625" style="122" bestFit="1" customWidth="1"/>
    <col min="8970" max="8970" width="8.85546875" style="122" bestFit="1" customWidth="1"/>
    <col min="8971" max="8971" width="8.140625" style="122" bestFit="1" customWidth="1"/>
    <col min="8972" max="8972" width="8.85546875" style="122" bestFit="1" customWidth="1"/>
    <col min="8973" max="8976" width="8.85546875" style="122" customWidth="1"/>
    <col min="8977" max="8977" width="1.7109375" style="122" customWidth="1"/>
    <col min="8978" max="8978" width="8.140625" style="122" bestFit="1" customWidth="1"/>
    <col min="8979" max="8979" width="8.85546875" style="122" bestFit="1" customWidth="1"/>
    <col min="8980" max="8980" width="8.140625" style="122" bestFit="1" customWidth="1"/>
    <col min="8981" max="8981" width="8.85546875" style="122" bestFit="1" customWidth="1"/>
    <col min="8982" max="8982" width="8.140625" style="122" bestFit="1" customWidth="1"/>
    <col min="8983" max="8983" width="8.85546875" style="122" bestFit="1" customWidth="1"/>
    <col min="8984" max="8985" width="8.85546875" style="122" customWidth="1"/>
    <col min="8986" max="9220" width="9.140625" style="122"/>
    <col min="9221" max="9221" width="25.140625" style="122" customWidth="1"/>
    <col min="9222" max="9222" width="8.7109375" style="122" customWidth="1"/>
    <col min="9223" max="9223" width="7.7109375" style="122" customWidth="1"/>
    <col min="9224" max="9224" width="8.85546875" style="122" bestFit="1" customWidth="1"/>
    <col min="9225" max="9225" width="8.140625" style="122" bestFit="1" customWidth="1"/>
    <col min="9226" max="9226" width="8.85546875" style="122" bestFit="1" customWidth="1"/>
    <col min="9227" max="9227" width="8.140625" style="122" bestFit="1" customWidth="1"/>
    <col min="9228" max="9228" width="8.85546875" style="122" bestFit="1" customWidth="1"/>
    <col min="9229" max="9232" width="8.85546875" style="122" customWidth="1"/>
    <col min="9233" max="9233" width="1.7109375" style="122" customWidth="1"/>
    <col min="9234" max="9234" width="8.140625" style="122" bestFit="1" customWidth="1"/>
    <col min="9235" max="9235" width="8.85546875" style="122" bestFit="1" customWidth="1"/>
    <col min="9236" max="9236" width="8.140625" style="122" bestFit="1" customWidth="1"/>
    <col min="9237" max="9237" width="8.85546875" style="122" bestFit="1" customWidth="1"/>
    <col min="9238" max="9238" width="8.140625" style="122" bestFit="1" customWidth="1"/>
    <col min="9239" max="9239" width="8.85546875" style="122" bestFit="1" customWidth="1"/>
    <col min="9240" max="9241" width="8.85546875" style="122" customWidth="1"/>
    <col min="9242" max="9476" width="9.140625" style="122"/>
    <col min="9477" max="9477" width="25.140625" style="122" customWidth="1"/>
    <col min="9478" max="9478" width="8.7109375" style="122" customWidth="1"/>
    <col min="9479" max="9479" width="7.7109375" style="122" customWidth="1"/>
    <col min="9480" max="9480" width="8.85546875" style="122" bestFit="1" customWidth="1"/>
    <col min="9481" max="9481" width="8.140625" style="122" bestFit="1" customWidth="1"/>
    <col min="9482" max="9482" width="8.85546875" style="122" bestFit="1" customWidth="1"/>
    <col min="9483" max="9483" width="8.140625" style="122" bestFit="1" customWidth="1"/>
    <col min="9484" max="9484" width="8.85546875" style="122" bestFit="1" customWidth="1"/>
    <col min="9485" max="9488" width="8.85546875" style="122" customWidth="1"/>
    <col min="9489" max="9489" width="1.7109375" style="122" customWidth="1"/>
    <col min="9490" max="9490" width="8.140625" style="122" bestFit="1" customWidth="1"/>
    <col min="9491" max="9491" width="8.85546875" style="122" bestFit="1" customWidth="1"/>
    <col min="9492" max="9492" width="8.140625" style="122" bestFit="1" customWidth="1"/>
    <col min="9493" max="9493" width="8.85546875" style="122" bestFit="1" customWidth="1"/>
    <col min="9494" max="9494" width="8.140625" style="122" bestFit="1" customWidth="1"/>
    <col min="9495" max="9495" width="8.85546875" style="122" bestFit="1" customWidth="1"/>
    <col min="9496" max="9497" width="8.85546875" style="122" customWidth="1"/>
    <col min="9498" max="9732" width="9.140625" style="122"/>
    <col min="9733" max="9733" width="25.140625" style="122" customWidth="1"/>
    <col min="9734" max="9734" width="8.7109375" style="122" customWidth="1"/>
    <col min="9735" max="9735" width="7.7109375" style="122" customWidth="1"/>
    <col min="9736" max="9736" width="8.85546875" style="122" bestFit="1" customWidth="1"/>
    <col min="9737" max="9737" width="8.140625" style="122" bestFit="1" customWidth="1"/>
    <col min="9738" max="9738" width="8.85546875" style="122" bestFit="1" customWidth="1"/>
    <col min="9739" max="9739" width="8.140625" style="122" bestFit="1" customWidth="1"/>
    <col min="9740" max="9740" width="8.85546875" style="122" bestFit="1" customWidth="1"/>
    <col min="9741" max="9744" width="8.85546875" style="122" customWidth="1"/>
    <col min="9745" max="9745" width="1.7109375" style="122" customWidth="1"/>
    <col min="9746" max="9746" width="8.140625" style="122" bestFit="1" customWidth="1"/>
    <col min="9747" max="9747" width="8.85546875" style="122" bestFit="1" customWidth="1"/>
    <col min="9748" max="9748" width="8.140625" style="122" bestFit="1" customWidth="1"/>
    <col min="9749" max="9749" width="8.85546875" style="122" bestFit="1" customWidth="1"/>
    <col min="9750" max="9750" width="8.140625" style="122" bestFit="1" customWidth="1"/>
    <col min="9751" max="9751" width="8.85546875" style="122" bestFit="1" customWidth="1"/>
    <col min="9752" max="9753" width="8.85546875" style="122" customWidth="1"/>
    <col min="9754" max="9988" width="9.140625" style="122"/>
    <col min="9989" max="9989" width="25.140625" style="122" customWidth="1"/>
    <col min="9990" max="9990" width="8.7109375" style="122" customWidth="1"/>
    <col min="9991" max="9991" width="7.7109375" style="122" customWidth="1"/>
    <col min="9992" max="9992" width="8.85546875" style="122" bestFit="1" customWidth="1"/>
    <col min="9993" max="9993" width="8.140625" style="122" bestFit="1" customWidth="1"/>
    <col min="9994" max="9994" width="8.85546875" style="122" bestFit="1" customWidth="1"/>
    <col min="9995" max="9995" width="8.140625" style="122" bestFit="1" customWidth="1"/>
    <col min="9996" max="9996" width="8.85546875" style="122" bestFit="1" customWidth="1"/>
    <col min="9997" max="10000" width="8.85546875" style="122" customWidth="1"/>
    <col min="10001" max="10001" width="1.7109375" style="122" customWidth="1"/>
    <col min="10002" max="10002" width="8.140625" style="122" bestFit="1" customWidth="1"/>
    <col min="10003" max="10003" width="8.85546875" style="122" bestFit="1" customWidth="1"/>
    <col min="10004" max="10004" width="8.140625" style="122" bestFit="1" customWidth="1"/>
    <col min="10005" max="10005" width="8.85546875" style="122" bestFit="1" customWidth="1"/>
    <col min="10006" max="10006" width="8.140625" style="122" bestFit="1" customWidth="1"/>
    <col min="10007" max="10007" width="8.85546875" style="122" bestFit="1" customWidth="1"/>
    <col min="10008" max="10009" width="8.85546875" style="122" customWidth="1"/>
    <col min="10010" max="10244" width="9.140625" style="122"/>
    <col min="10245" max="10245" width="25.140625" style="122" customWidth="1"/>
    <col min="10246" max="10246" width="8.7109375" style="122" customWidth="1"/>
    <col min="10247" max="10247" width="7.7109375" style="122" customWidth="1"/>
    <col min="10248" max="10248" width="8.85546875" style="122" bestFit="1" customWidth="1"/>
    <col min="10249" max="10249" width="8.140625" style="122" bestFit="1" customWidth="1"/>
    <col min="10250" max="10250" width="8.85546875" style="122" bestFit="1" customWidth="1"/>
    <col min="10251" max="10251" width="8.140625" style="122" bestFit="1" customWidth="1"/>
    <col min="10252" max="10252" width="8.85546875" style="122" bestFit="1" customWidth="1"/>
    <col min="10253" max="10256" width="8.85546875" style="122" customWidth="1"/>
    <col min="10257" max="10257" width="1.7109375" style="122" customWidth="1"/>
    <col min="10258" max="10258" width="8.140625" style="122" bestFit="1" customWidth="1"/>
    <col min="10259" max="10259" width="8.85546875" style="122" bestFit="1" customWidth="1"/>
    <col min="10260" max="10260" width="8.140625" style="122" bestFit="1" customWidth="1"/>
    <col min="10261" max="10261" width="8.85546875" style="122" bestFit="1" customWidth="1"/>
    <col min="10262" max="10262" width="8.140625" style="122" bestFit="1" customWidth="1"/>
    <col min="10263" max="10263" width="8.85546875" style="122" bestFit="1" customWidth="1"/>
    <col min="10264" max="10265" width="8.85546875" style="122" customWidth="1"/>
    <col min="10266" max="10500" width="9.140625" style="122"/>
    <col min="10501" max="10501" width="25.140625" style="122" customWidth="1"/>
    <col min="10502" max="10502" width="8.7109375" style="122" customWidth="1"/>
    <col min="10503" max="10503" width="7.7109375" style="122" customWidth="1"/>
    <col min="10504" max="10504" width="8.85546875" style="122" bestFit="1" customWidth="1"/>
    <col min="10505" max="10505" width="8.140625" style="122" bestFit="1" customWidth="1"/>
    <col min="10506" max="10506" width="8.85546875" style="122" bestFit="1" customWidth="1"/>
    <col min="10507" max="10507" width="8.140625" style="122" bestFit="1" customWidth="1"/>
    <col min="10508" max="10508" width="8.85546875" style="122" bestFit="1" customWidth="1"/>
    <col min="10509" max="10512" width="8.85546875" style="122" customWidth="1"/>
    <col min="10513" max="10513" width="1.7109375" style="122" customWidth="1"/>
    <col min="10514" max="10514" width="8.140625" style="122" bestFit="1" customWidth="1"/>
    <col min="10515" max="10515" width="8.85546875" style="122" bestFit="1" customWidth="1"/>
    <col min="10516" max="10516" width="8.140625" style="122" bestFit="1" customWidth="1"/>
    <col min="10517" max="10517" width="8.85546875" style="122" bestFit="1" customWidth="1"/>
    <col min="10518" max="10518" width="8.140625" style="122" bestFit="1" customWidth="1"/>
    <col min="10519" max="10519" width="8.85546875" style="122" bestFit="1" customWidth="1"/>
    <col min="10520" max="10521" width="8.85546875" style="122" customWidth="1"/>
    <col min="10522" max="10756" width="9.140625" style="122"/>
    <col min="10757" max="10757" width="25.140625" style="122" customWidth="1"/>
    <col min="10758" max="10758" width="8.7109375" style="122" customWidth="1"/>
    <col min="10759" max="10759" width="7.7109375" style="122" customWidth="1"/>
    <col min="10760" max="10760" width="8.85546875" style="122" bestFit="1" customWidth="1"/>
    <col min="10761" max="10761" width="8.140625" style="122" bestFit="1" customWidth="1"/>
    <col min="10762" max="10762" width="8.85546875" style="122" bestFit="1" customWidth="1"/>
    <col min="10763" max="10763" width="8.140625" style="122" bestFit="1" customWidth="1"/>
    <col min="10764" max="10764" width="8.85546875" style="122" bestFit="1" customWidth="1"/>
    <col min="10765" max="10768" width="8.85546875" style="122" customWidth="1"/>
    <col min="10769" max="10769" width="1.7109375" style="122" customWidth="1"/>
    <col min="10770" max="10770" width="8.140625" style="122" bestFit="1" customWidth="1"/>
    <col min="10771" max="10771" width="8.85546875" style="122" bestFit="1" customWidth="1"/>
    <col min="10772" max="10772" width="8.140625" style="122" bestFit="1" customWidth="1"/>
    <col min="10773" max="10773" width="8.85546875" style="122" bestFit="1" customWidth="1"/>
    <col min="10774" max="10774" width="8.140625" style="122" bestFit="1" customWidth="1"/>
    <col min="10775" max="10775" width="8.85546875" style="122" bestFit="1" customWidth="1"/>
    <col min="10776" max="10777" width="8.85546875" style="122" customWidth="1"/>
    <col min="10778" max="11012" width="9.140625" style="122"/>
    <col min="11013" max="11013" width="25.140625" style="122" customWidth="1"/>
    <col min="11014" max="11014" width="8.7109375" style="122" customWidth="1"/>
    <col min="11015" max="11015" width="7.7109375" style="122" customWidth="1"/>
    <col min="11016" max="11016" width="8.85546875" style="122" bestFit="1" customWidth="1"/>
    <col min="11017" max="11017" width="8.140625" style="122" bestFit="1" customWidth="1"/>
    <col min="11018" max="11018" width="8.85546875" style="122" bestFit="1" customWidth="1"/>
    <col min="11019" max="11019" width="8.140625" style="122" bestFit="1" customWidth="1"/>
    <col min="11020" max="11020" width="8.85546875" style="122" bestFit="1" customWidth="1"/>
    <col min="11021" max="11024" width="8.85546875" style="122" customWidth="1"/>
    <col min="11025" max="11025" width="1.7109375" style="122" customWidth="1"/>
    <col min="11026" max="11026" width="8.140625" style="122" bestFit="1" customWidth="1"/>
    <col min="11027" max="11027" width="8.85546875" style="122" bestFit="1" customWidth="1"/>
    <col min="11028" max="11028" width="8.140625" style="122" bestFit="1" customWidth="1"/>
    <col min="11029" max="11029" width="8.85546875" style="122" bestFit="1" customWidth="1"/>
    <col min="11030" max="11030" width="8.140625" style="122" bestFit="1" customWidth="1"/>
    <col min="11031" max="11031" width="8.85546875" style="122" bestFit="1" customWidth="1"/>
    <col min="11032" max="11033" width="8.85546875" style="122" customWidth="1"/>
    <col min="11034" max="11268" width="9.140625" style="122"/>
    <col min="11269" max="11269" width="25.140625" style="122" customWidth="1"/>
    <col min="11270" max="11270" width="8.7109375" style="122" customWidth="1"/>
    <col min="11271" max="11271" width="7.7109375" style="122" customWidth="1"/>
    <col min="11272" max="11272" width="8.85546875" style="122" bestFit="1" customWidth="1"/>
    <col min="11273" max="11273" width="8.140625" style="122" bestFit="1" customWidth="1"/>
    <col min="11274" max="11274" width="8.85546875" style="122" bestFit="1" customWidth="1"/>
    <col min="11275" max="11275" width="8.140625" style="122" bestFit="1" customWidth="1"/>
    <col min="11276" max="11276" width="8.85546875" style="122" bestFit="1" customWidth="1"/>
    <col min="11277" max="11280" width="8.85546875" style="122" customWidth="1"/>
    <col min="11281" max="11281" width="1.7109375" style="122" customWidth="1"/>
    <col min="11282" max="11282" width="8.140625" style="122" bestFit="1" customWidth="1"/>
    <col min="11283" max="11283" width="8.85546875" style="122" bestFit="1" customWidth="1"/>
    <col min="11284" max="11284" width="8.140625" style="122" bestFit="1" customWidth="1"/>
    <col min="11285" max="11285" width="8.85546875" style="122" bestFit="1" customWidth="1"/>
    <col min="11286" max="11286" width="8.140625" style="122" bestFit="1" customWidth="1"/>
    <col min="11287" max="11287" width="8.85546875" style="122" bestFit="1" customWidth="1"/>
    <col min="11288" max="11289" width="8.85546875" style="122" customWidth="1"/>
    <col min="11290" max="11524" width="9.140625" style="122"/>
    <col min="11525" max="11525" width="25.140625" style="122" customWidth="1"/>
    <col min="11526" max="11526" width="8.7109375" style="122" customWidth="1"/>
    <col min="11527" max="11527" width="7.7109375" style="122" customWidth="1"/>
    <col min="11528" max="11528" width="8.85546875" style="122" bestFit="1" customWidth="1"/>
    <col min="11529" max="11529" width="8.140625" style="122" bestFit="1" customWidth="1"/>
    <col min="11530" max="11530" width="8.85546875" style="122" bestFit="1" customWidth="1"/>
    <col min="11531" max="11531" width="8.140625" style="122" bestFit="1" customWidth="1"/>
    <col min="11532" max="11532" width="8.85546875" style="122" bestFit="1" customWidth="1"/>
    <col min="11533" max="11536" width="8.85546875" style="122" customWidth="1"/>
    <col min="11537" max="11537" width="1.7109375" style="122" customWidth="1"/>
    <col min="11538" max="11538" width="8.140625" style="122" bestFit="1" customWidth="1"/>
    <col min="11539" max="11539" width="8.85546875" style="122" bestFit="1" customWidth="1"/>
    <col min="11540" max="11540" width="8.140625" style="122" bestFit="1" customWidth="1"/>
    <col min="11541" max="11541" width="8.85546875" style="122" bestFit="1" customWidth="1"/>
    <col min="11542" max="11542" width="8.140625" style="122" bestFit="1" customWidth="1"/>
    <col min="11543" max="11543" width="8.85546875" style="122" bestFit="1" customWidth="1"/>
    <col min="11544" max="11545" width="8.85546875" style="122" customWidth="1"/>
    <col min="11546" max="11780" width="9.140625" style="122"/>
    <col min="11781" max="11781" width="25.140625" style="122" customWidth="1"/>
    <col min="11782" max="11782" width="8.7109375" style="122" customWidth="1"/>
    <col min="11783" max="11783" width="7.7109375" style="122" customWidth="1"/>
    <col min="11784" max="11784" width="8.85546875" style="122" bestFit="1" customWidth="1"/>
    <col min="11785" max="11785" width="8.140625" style="122" bestFit="1" customWidth="1"/>
    <col min="11786" max="11786" width="8.85546875" style="122" bestFit="1" customWidth="1"/>
    <col min="11787" max="11787" width="8.140625" style="122" bestFit="1" customWidth="1"/>
    <col min="11788" max="11788" width="8.85546875" style="122" bestFit="1" customWidth="1"/>
    <col min="11789" max="11792" width="8.85546875" style="122" customWidth="1"/>
    <col min="11793" max="11793" width="1.7109375" style="122" customWidth="1"/>
    <col min="11794" max="11794" width="8.140625" style="122" bestFit="1" customWidth="1"/>
    <col min="11795" max="11795" width="8.85546875" style="122" bestFit="1" customWidth="1"/>
    <col min="11796" max="11796" width="8.140625" style="122" bestFit="1" customWidth="1"/>
    <col min="11797" max="11797" width="8.85546875" style="122" bestFit="1" customWidth="1"/>
    <col min="11798" max="11798" width="8.140625" style="122" bestFit="1" customWidth="1"/>
    <col min="11799" max="11799" width="8.85546875" style="122" bestFit="1" customWidth="1"/>
    <col min="11800" max="11801" width="8.85546875" style="122" customWidth="1"/>
    <col min="11802" max="12036" width="9.140625" style="122"/>
    <col min="12037" max="12037" width="25.140625" style="122" customWidth="1"/>
    <col min="12038" max="12038" width="8.7109375" style="122" customWidth="1"/>
    <col min="12039" max="12039" width="7.7109375" style="122" customWidth="1"/>
    <col min="12040" max="12040" width="8.85546875" style="122" bestFit="1" customWidth="1"/>
    <col min="12041" max="12041" width="8.140625" style="122" bestFit="1" customWidth="1"/>
    <col min="12042" max="12042" width="8.85546875" style="122" bestFit="1" customWidth="1"/>
    <col min="12043" max="12043" width="8.140625" style="122" bestFit="1" customWidth="1"/>
    <col min="12044" max="12044" width="8.85546875" style="122" bestFit="1" customWidth="1"/>
    <col min="12045" max="12048" width="8.85546875" style="122" customWidth="1"/>
    <col min="12049" max="12049" width="1.7109375" style="122" customWidth="1"/>
    <col min="12050" max="12050" width="8.140625" style="122" bestFit="1" customWidth="1"/>
    <col min="12051" max="12051" width="8.85546875" style="122" bestFit="1" customWidth="1"/>
    <col min="12052" max="12052" width="8.140625" style="122" bestFit="1" customWidth="1"/>
    <col min="12053" max="12053" width="8.85546875" style="122" bestFit="1" customWidth="1"/>
    <col min="12054" max="12054" width="8.140625" style="122" bestFit="1" customWidth="1"/>
    <col min="12055" max="12055" width="8.85546875" style="122" bestFit="1" customWidth="1"/>
    <col min="12056" max="12057" width="8.85546875" style="122" customWidth="1"/>
    <col min="12058" max="12292" width="9.140625" style="122"/>
    <col min="12293" max="12293" width="25.140625" style="122" customWidth="1"/>
    <col min="12294" max="12294" width="8.7109375" style="122" customWidth="1"/>
    <col min="12295" max="12295" width="7.7109375" style="122" customWidth="1"/>
    <col min="12296" max="12296" width="8.85546875" style="122" bestFit="1" customWidth="1"/>
    <col min="12297" max="12297" width="8.140625" style="122" bestFit="1" customWidth="1"/>
    <col min="12298" max="12298" width="8.85546875" style="122" bestFit="1" customWidth="1"/>
    <col min="12299" max="12299" width="8.140625" style="122" bestFit="1" customWidth="1"/>
    <col min="12300" max="12300" width="8.85546875" style="122" bestFit="1" customWidth="1"/>
    <col min="12301" max="12304" width="8.85546875" style="122" customWidth="1"/>
    <col min="12305" max="12305" width="1.7109375" style="122" customWidth="1"/>
    <col min="12306" max="12306" width="8.140625" style="122" bestFit="1" customWidth="1"/>
    <col min="12307" max="12307" width="8.85546875" style="122" bestFit="1" customWidth="1"/>
    <col min="12308" max="12308" width="8.140625" style="122" bestFit="1" customWidth="1"/>
    <col min="12309" max="12309" width="8.85546875" style="122" bestFit="1" customWidth="1"/>
    <col min="12310" max="12310" width="8.140625" style="122" bestFit="1" customWidth="1"/>
    <col min="12311" max="12311" width="8.85546875" style="122" bestFit="1" customWidth="1"/>
    <col min="12312" max="12313" width="8.85546875" style="122" customWidth="1"/>
    <col min="12314" max="12548" width="9.140625" style="122"/>
    <col min="12549" max="12549" width="25.140625" style="122" customWidth="1"/>
    <col min="12550" max="12550" width="8.7109375" style="122" customWidth="1"/>
    <col min="12551" max="12551" width="7.7109375" style="122" customWidth="1"/>
    <col min="12552" max="12552" width="8.85546875" style="122" bestFit="1" customWidth="1"/>
    <col min="12553" max="12553" width="8.140625" style="122" bestFit="1" customWidth="1"/>
    <col min="12554" max="12554" width="8.85546875" style="122" bestFit="1" customWidth="1"/>
    <col min="12555" max="12555" width="8.140625" style="122" bestFit="1" customWidth="1"/>
    <col min="12556" max="12556" width="8.85546875" style="122" bestFit="1" customWidth="1"/>
    <col min="12557" max="12560" width="8.85546875" style="122" customWidth="1"/>
    <col min="12561" max="12561" width="1.7109375" style="122" customWidth="1"/>
    <col min="12562" max="12562" width="8.140625" style="122" bestFit="1" customWidth="1"/>
    <col min="12563" max="12563" width="8.85546875" style="122" bestFit="1" customWidth="1"/>
    <col min="12564" max="12564" width="8.140625" style="122" bestFit="1" customWidth="1"/>
    <col min="12565" max="12565" width="8.85546875" style="122" bestFit="1" customWidth="1"/>
    <col min="12566" max="12566" width="8.140625" style="122" bestFit="1" customWidth="1"/>
    <col min="12567" max="12567" width="8.85546875" style="122" bestFit="1" customWidth="1"/>
    <col min="12568" max="12569" width="8.85546875" style="122" customWidth="1"/>
    <col min="12570" max="12804" width="9.140625" style="122"/>
    <col min="12805" max="12805" width="25.140625" style="122" customWidth="1"/>
    <col min="12806" max="12806" width="8.7109375" style="122" customWidth="1"/>
    <col min="12807" max="12807" width="7.7109375" style="122" customWidth="1"/>
    <col min="12808" max="12808" width="8.85546875" style="122" bestFit="1" customWidth="1"/>
    <col min="12809" max="12809" width="8.140625" style="122" bestFit="1" customWidth="1"/>
    <col min="12810" max="12810" width="8.85546875" style="122" bestFit="1" customWidth="1"/>
    <col min="12811" max="12811" width="8.140625" style="122" bestFit="1" customWidth="1"/>
    <col min="12812" max="12812" width="8.85546875" style="122" bestFit="1" customWidth="1"/>
    <col min="12813" max="12816" width="8.85546875" style="122" customWidth="1"/>
    <col min="12817" max="12817" width="1.7109375" style="122" customWidth="1"/>
    <col min="12818" max="12818" width="8.140625" style="122" bestFit="1" customWidth="1"/>
    <col min="12819" max="12819" width="8.85546875" style="122" bestFit="1" customWidth="1"/>
    <col min="12820" max="12820" width="8.140625" style="122" bestFit="1" customWidth="1"/>
    <col min="12821" max="12821" width="8.85546875" style="122" bestFit="1" customWidth="1"/>
    <col min="12822" max="12822" width="8.140625" style="122" bestFit="1" customWidth="1"/>
    <col min="12823" max="12823" width="8.85546875" style="122" bestFit="1" customWidth="1"/>
    <col min="12824" max="12825" width="8.85546875" style="122" customWidth="1"/>
    <col min="12826" max="13060" width="9.140625" style="122"/>
    <col min="13061" max="13061" width="25.140625" style="122" customWidth="1"/>
    <col min="13062" max="13062" width="8.7109375" style="122" customWidth="1"/>
    <col min="13063" max="13063" width="7.7109375" style="122" customWidth="1"/>
    <col min="13064" max="13064" width="8.85546875" style="122" bestFit="1" customWidth="1"/>
    <col min="13065" max="13065" width="8.140625" style="122" bestFit="1" customWidth="1"/>
    <col min="13066" max="13066" width="8.85546875" style="122" bestFit="1" customWidth="1"/>
    <col min="13067" max="13067" width="8.140625" style="122" bestFit="1" customWidth="1"/>
    <col min="13068" max="13068" width="8.85546875" style="122" bestFit="1" customWidth="1"/>
    <col min="13069" max="13072" width="8.85546875" style="122" customWidth="1"/>
    <col min="13073" max="13073" width="1.7109375" style="122" customWidth="1"/>
    <col min="13074" max="13074" width="8.140625" style="122" bestFit="1" customWidth="1"/>
    <col min="13075" max="13075" width="8.85546875" style="122" bestFit="1" customWidth="1"/>
    <col min="13076" max="13076" width="8.140625" style="122" bestFit="1" customWidth="1"/>
    <col min="13077" max="13077" width="8.85546875" style="122" bestFit="1" customWidth="1"/>
    <col min="13078" max="13078" width="8.140625" style="122" bestFit="1" customWidth="1"/>
    <col min="13079" max="13079" width="8.85546875" style="122" bestFit="1" customWidth="1"/>
    <col min="13080" max="13081" width="8.85546875" style="122" customWidth="1"/>
    <col min="13082" max="13316" width="9.140625" style="122"/>
    <col min="13317" max="13317" width="25.140625" style="122" customWidth="1"/>
    <col min="13318" max="13318" width="8.7109375" style="122" customWidth="1"/>
    <col min="13319" max="13319" width="7.7109375" style="122" customWidth="1"/>
    <col min="13320" max="13320" width="8.85546875" style="122" bestFit="1" customWidth="1"/>
    <col min="13321" max="13321" width="8.140625" style="122" bestFit="1" customWidth="1"/>
    <col min="13322" max="13322" width="8.85546875" style="122" bestFit="1" customWidth="1"/>
    <col min="13323" max="13323" width="8.140625" style="122" bestFit="1" customWidth="1"/>
    <col min="13324" max="13324" width="8.85546875" style="122" bestFit="1" customWidth="1"/>
    <col min="13325" max="13328" width="8.85546875" style="122" customWidth="1"/>
    <col min="13329" max="13329" width="1.7109375" style="122" customWidth="1"/>
    <col min="13330" max="13330" width="8.140625" style="122" bestFit="1" customWidth="1"/>
    <col min="13331" max="13331" width="8.85546875" style="122" bestFit="1" customWidth="1"/>
    <col min="13332" max="13332" width="8.140625" style="122" bestFit="1" customWidth="1"/>
    <col min="13333" max="13333" width="8.85546875" style="122" bestFit="1" customWidth="1"/>
    <col min="13334" max="13334" width="8.140625" style="122" bestFit="1" customWidth="1"/>
    <col min="13335" max="13335" width="8.85546875" style="122" bestFit="1" customWidth="1"/>
    <col min="13336" max="13337" width="8.85546875" style="122" customWidth="1"/>
    <col min="13338" max="13572" width="9.140625" style="122"/>
    <col min="13573" max="13573" width="25.140625" style="122" customWidth="1"/>
    <col min="13574" max="13574" width="8.7109375" style="122" customWidth="1"/>
    <col min="13575" max="13575" width="7.7109375" style="122" customWidth="1"/>
    <col min="13576" max="13576" width="8.85546875" style="122" bestFit="1" customWidth="1"/>
    <col min="13577" max="13577" width="8.140625" style="122" bestFit="1" customWidth="1"/>
    <col min="13578" max="13578" width="8.85546875" style="122" bestFit="1" customWidth="1"/>
    <col min="13579" max="13579" width="8.140625" style="122" bestFit="1" customWidth="1"/>
    <col min="13580" max="13580" width="8.85546875" style="122" bestFit="1" customWidth="1"/>
    <col min="13581" max="13584" width="8.85546875" style="122" customWidth="1"/>
    <col min="13585" max="13585" width="1.7109375" style="122" customWidth="1"/>
    <col min="13586" max="13586" width="8.140625" style="122" bestFit="1" customWidth="1"/>
    <col min="13587" max="13587" width="8.85546875" style="122" bestFit="1" customWidth="1"/>
    <col min="13588" max="13588" width="8.140625" style="122" bestFit="1" customWidth="1"/>
    <col min="13589" max="13589" width="8.85546875" style="122" bestFit="1" customWidth="1"/>
    <col min="13590" max="13590" width="8.140625" style="122" bestFit="1" customWidth="1"/>
    <col min="13591" max="13591" width="8.85546875" style="122" bestFit="1" customWidth="1"/>
    <col min="13592" max="13593" width="8.85546875" style="122" customWidth="1"/>
    <col min="13594" max="13828" width="9.140625" style="122"/>
    <col min="13829" max="13829" width="25.140625" style="122" customWidth="1"/>
    <col min="13830" max="13830" width="8.7109375" style="122" customWidth="1"/>
    <col min="13831" max="13831" width="7.7109375" style="122" customWidth="1"/>
    <col min="13832" max="13832" width="8.85546875" style="122" bestFit="1" customWidth="1"/>
    <col min="13833" max="13833" width="8.140625" style="122" bestFit="1" customWidth="1"/>
    <col min="13834" max="13834" width="8.85546875" style="122" bestFit="1" customWidth="1"/>
    <col min="13835" max="13835" width="8.140625" style="122" bestFit="1" customWidth="1"/>
    <col min="13836" max="13836" width="8.85546875" style="122" bestFit="1" customWidth="1"/>
    <col min="13837" max="13840" width="8.85546875" style="122" customWidth="1"/>
    <col min="13841" max="13841" width="1.7109375" style="122" customWidth="1"/>
    <col min="13842" max="13842" width="8.140625" style="122" bestFit="1" customWidth="1"/>
    <col min="13843" max="13843" width="8.85546875" style="122" bestFit="1" customWidth="1"/>
    <col min="13844" max="13844" width="8.140625" style="122" bestFit="1" customWidth="1"/>
    <col min="13845" max="13845" width="8.85546875" style="122" bestFit="1" customWidth="1"/>
    <col min="13846" max="13846" width="8.140625" style="122" bestFit="1" customWidth="1"/>
    <col min="13847" max="13847" width="8.85546875" style="122" bestFit="1" customWidth="1"/>
    <col min="13848" max="13849" width="8.85546875" style="122" customWidth="1"/>
    <col min="13850" max="14084" width="9.140625" style="122"/>
    <col min="14085" max="14085" width="25.140625" style="122" customWidth="1"/>
    <col min="14086" max="14086" width="8.7109375" style="122" customWidth="1"/>
    <col min="14087" max="14087" width="7.7109375" style="122" customWidth="1"/>
    <col min="14088" max="14088" width="8.85546875" style="122" bestFit="1" customWidth="1"/>
    <col min="14089" max="14089" width="8.140625" style="122" bestFit="1" customWidth="1"/>
    <col min="14090" max="14090" width="8.85546875" style="122" bestFit="1" customWidth="1"/>
    <col min="14091" max="14091" width="8.140625" style="122" bestFit="1" customWidth="1"/>
    <col min="14092" max="14092" width="8.85546875" style="122" bestFit="1" customWidth="1"/>
    <col min="14093" max="14096" width="8.85546875" style="122" customWidth="1"/>
    <col min="14097" max="14097" width="1.7109375" style="122" customWidth="1"/>
    <col min="14098" max="14098" width="8.140625" style="122" bestFit="1" customWidth="1"/>
    <col min="14099" max="14099" width="8.85546875" style="122" bestFit="1" customWidth="1"/>
    <col min="14100" max="14100" width="8.140625" style="122" bestFit="1" customWidth="1"/>
    <col min="14101" max="14101" width="8.85546875" style="122" bestFit="1" customWidth="1"/>
    <col min="14102" max="14102" width="8.140625" style="122" bestFit="1" customWidth="1"/>
    <col min="14103" max="14103" width="8.85546875" style="122" bestFit="1" customWidth="1"/>
    <col min="14104" max="14105" width="8.85546875" style="122" customWidth="1"/>
    <col min="14106" max="14340" width="9.140625" style="122"/>
    <col min="14341" max="14341" width="25.140625" style="122" customWidth="1"/>
    <col min="14342" max="14342" width="8.7109375" style="122" customWidth="1"/>
    <col min="14343" max="14343" width="7.7109375" style="122" customWidth="1"/>
    <col min="14344" max="14344" width="8.85546875" style="122" bestFit="1" customWidth="1"/>
    <col min="14345" max="14345" width="8.140625" style="122" bestFit="1" customWidth="1"/>
    <col min="14346" max="14346" width="8.85546875" style="122" bestFit="1" customWidth="1"/>
    <col min="14347" max="14347" width="8.140625" style="122" bestFit="1" customWidth="1"/>
    <col min="14348" max="14348" width="8.85546875" style="122" bestFit="1" customWidth="1"/>
    <col min="14349" max="14352" width="8.85546875" style="122" customWidth="1"/>
    <col min="14353" max="14353" width="1.7109375" style="122" customWidth="1"/>
    <col min="14354" max="14354" width="8.140625" style="122" bestFit="1" customWidth="1"/>
    <col min="14355" max="14355" width="8.85546875" style="122" bestFit="1" customWidth="1"/>
    <col min="14356" max="14356" width="8.140625" style="122" bestFit="1" customWidth="1"/>
    <col min="14357" max="14357" width="8.85546875" style="122" bestFit="1" customWidth="1"/>
    <col min="14358" max="14358" width="8.140625" style="122" bestFit="1" customWidth="1"/>
    <col min="14359" max="14359" width="8.85546875" style="122" bestFit="1" customWidth="1"/>
    <col min="14360" max="14361" width="8.85546875" style="122" customWidth="1"/>
    <col min="14362" max="14596" width="9.140625" style="122"/>
    <col min="14597" max="14597" width="25.140625" style="122" customWidth="1"/>
    <col min="14598" max="14598" width="8.7109375" style="122" customWidth="1"/>
    <col min="14599" max="14599" width="7.7109375" style="122" customWidth="1"/>
    <col min="14600" max="14600" width="8.85546875" style="122" bestFit="1" customWidth="1"/>
    <col min="14601" max="14601" width="8.140625" style="122" bestFit="1" customWidth="1"/>
    <col min="14602" max="14602" width="8.85546875" style="122" bestFit="1" customWidth="1"/>
    <col min="14603" max="14603" width="8.140625" style="122" bestFit="1" customWidth="1"/>
    <col min="14604" max="14604" width="8.85546875" style="122" bestFit="1" customWidth="1"/>
    <col min="14605" max="14608" width="8.85546875" style="122" customWidth="1"/>
    <col min="14609" max="14609" width="1.7109375" style="122" customWidth="1"/>
    <col min="14610" max="14610" width="8.140625" style="122" bestFit="1" customWidth="1"/>
    <col min="14611" max="14611" width="8.85546875" style="122" bestFit="1" customWidth="1"/>
    <col min="14612" max="14612" width="8.140625" style="122" bestFit="1" customWidth="1"/>
    <col min="14613" max="14613" width="8.85546875" style="122" bestFit="1" customWidth="1"/>
    <col min="14614" max="14614" width="8.140625" style="122" bestFit="1" customWidth="1"/>
    <col min="14615" max="14615" width="8.85546875" style="122" bestFit="1" customWidth="1"/>
    <col min="14616" max="14617" width="8.85546875" style="122" customWidth="1"/>
    <col min="14618" max="14852" width="9.140625" style="122"/>
    <col min="14853" max="14853" width="25.140625" style="122" customWidth="1"/>
    <col min="14854" max="14854" width="8.7109375" style="122" customWidth="1"/>
    <col min="14855" max="14855" width="7.7109375" style="122" customWidth="1"/>
    <col min="14856" max="14856" width="8.85546875" style="122" bestFit="1" customWidth="1"/>
    <col min="14857" max="14857" width="8.140625" style="122" bestFit="1" customWidth="1"/>
    <col min="14858" max="14858" width="8.85546875" style="122" bestFit="1" customWidth="1"/>
    <col min="14859" max="14859" width="8.140625" style="122" bestFit="1" customWidth="1"/>
    <col min="14860" max="14860" width="8.85546875" style="122" bestFit="1" customWidth="1"/>
    <col min="14861" max="14864" width="8.85546875" style="122" customWidth="1"/>
    <col min="14865" max="14865" width="1.7109375" style="122" customWidth="1"/>
    <col min="14866" max="14866" width="8.140625" style="122" bestFit="1" customWidth="1"/>
    <col min="14867" max="14867" width="8.85546875" style="122" bestFit="1" customWidth="1"/>
    <col min="14868" max="14868" width="8.140625" style="122" bestFit="1" customWidth="1"/>
    <col min="14869" max="14869" width="8.85546875" style="122" bestFit="1" customWidth="1"/>
    <col min="14870" max="14870" width="8.140625" style="122" bestFit="1" customWidth="1"/>
    <col min="14871" max="14871" width="8.85546875" style="122" bestFit="1" customWidth="1"/>
    <col min="14872" max="14873" width="8.85546875" style="122" customWidth="1"/>
    <col min="14874" max="15108" width="9.140625" style="122"/>
    <col min="15109" max="15109" width="25.140625" style="122" customWidth="1"/>
    <col min="15110" max="15110" width="8.7109375" style="122" customWidth="1"/>
    <col min="15111" max="15111" width="7.7109375" style="122" customWidth="1"/>
    <col min="15112" max="15112" width="8.85546875" style="122" bestFit="1" customWidth="1"/>
    <col min="15113" max="15113" width="8.140625" style="122" bestFit="1" customWidth="1"/>
    <col min="15114" max="15114" width="8.85546875" style="122" bestFit="1" customWidth="1"/>
    <col min="15115" max="15115" width="8.140625" style="122" bestFit="1" customWidth="1"/>
    <col min="15116" max="15116" width="8.85546875" style="122" bestFit="1" customWidth="1"/>
    <col min="15117" max="15120" width="8.85546875" style="122" customWidth="1"/>
    <col min="15121" max="15121" width="1.7109375" style="122" customWidth="1"/>
    <col min="15122" max="15122" width="8.140625" style="122" bestFit="1" customWidth="1"/>
    <col min="15123" max="15123" width="8.85546875" style="122" bestFit="1" customWidth="1"/>
    <col min="15124" max="15124" width="8.140625" style="122" bestFit="1" customWidth="1"/>
    <col min="15125" max="15125" width="8.85546875" style="122" bestFit="1" customWidth="1"/>
    <col min="15126" max="15126" width="8.140625" style="122" bestFit="1" customWidth="1"/>
    <col min="15127" max="15127" width="8.85546875" style="122" bestFit="1" customWidth="1"/>
    <col min="15128" max="15129" width="8.85546875" style="122" customWidth="1"/>
    <col min="15130" max="15364" width="9.140625" style="122"/>
    <col min="15365" max="15365" width="25.140625" style="122" customWidth="1"/>
    <col min="15366" max="15366" width="8.7109375" style="122" customWidth="1"/>
    <col min="15367" max="15367" width="7.7109375" style="122" customWidth="1"/>
    <col min="15368" max="15368" width="8.85546875" style="122" bestFit="1" customWidth="1"/>
    <col min="15369" max="15369" width="8.140625" style="122" bestFit="1" customWidth="1"/>
    <col min="15370" max="15370" width="8.85546875" style="122" bestFit="1" customWidth="1"/>
    <col min="15371" max="15371" width="8.140625" style="122" bestFit="1" customWidth="1"/>
    <col min="15372" max="15372" width="8.85546875" style="122" bestFit="1" customWidth="1"/>
    <col min="15373" max="15376" width="8.85546875" style="122" customWidth="1"/>
    <col min="15377" max="15377" width="1.7109375" style="122" customWidth="1"/>
    <col min="15378" max="15378" width="8.140625" style="122" bestFit="1" customWidth="1"/>
    <col min="15379" max="15379" width="8.85546875" style="122" bestFit="1" customWidth="1"/>
    <col min="15380" max="15380" width="8.140625" style="122" bestFit="1" customWidth="1"/>
    <col min="15381" max="15381" width="8.85546875" style="122" bestFit="1" customWidth="1"/>
    <col min="15382" max="15382" width="8.140625" style="122" bestFit="1" customWidth="1"/>
    <col min="15383" max="15383" width="8.85546875" style="122" bestFit="1" customWidth="1"/>
    <col min="15384" max="15385" width="8.85546875" style="122" customWidth="1"/>
    <col min="15386" max="15620" width="9.140625" style="122"/>
    <col min="15621" max="15621" width="25.140625" style="122" customWidth="1"/>
    <col min="15622" max="15622" width="8.7109375" style="122" customWidth="1"/>
    <col min="15623" max="15623" width="7.7109375" style="122" customWidth="1"/>
    <col min="15624" max="15624" width="8.85546875" style="122" bestFit="1" customWidth="1"/>
    <col min="15625" max="15625" width="8.140625" style="122" bestFit="1" customWidth="1"/>
    <col min="15626" max="15626" width="8.85546875" style="122" bestFit="1" customWidth="1"/>
    <col min="15627" max="15627" width="8.140625" style="122" bestFit="1" customWidth="1"/>
    <col min="15628" max="15628" width="8.85546875" style="122" bestFit="1" customWidth="1"/>
    <col min="15629" max="15632" width="8.85546875" style="122" customWidth="1"/>
    <col min="15633" max="15633" width="1.7109375" style="122" customWidth="1"/>
    <col min="15634" max="15634" width="8.140625" style="122" bestFit="1" customWidth="1"/>
    <col min="15635" max="15635" width="8.85546875" style="122" bestFit="1" customWidth="1"/>
    <col min="15636" max="15636" width="8.140625" style="122" bestFit="1" customWidth="1"/>
    <col min="15637" max="15637" width="8.85546875" style="122" bestFit="1" customWidth="1"/>
    <col min="15638" max="15638" width="8.140625" style="122" bestFit="1" customWidth="1"/>
    <col min="15639" max="15639" width="8.85546875" style="122" bestFit="1" customWidth="1"/>
    <col min="15640" max="15641" width="8.85546875" style="122" customWidth="1"/>
    <col min="15642" max="15876" width="9.140625" style="122"/>
    <col min="15877" max="15877" width="25.140625" style="122" customWidth="1"/>
    <col min="15878" max="15878" width="8.7109375" style="122" customWidth="1"/>
    <col min="15879" max="15879" width="7.7109375" style="122" customWidth="1"/>
    <col min="15880" max="15880" width="8.85546875" style="122" bestFit="1" customWidth="1"/>
    <col min="15881" max="15881" width="8.140625" style="122" bestFit="1" customWidth="1"/>
    <col min="15882" max="15882" width="8.85546875" style="122" bestFit="1" customWidth="1"/>
    <col min="15883" max="15883" width="8.140625" style="122" bestFit="1" customWidth="1"/>
    <col min="15884" max="15884" width="8.85546875" style="122" bestFit="1" customWidth="1"/>
    <col min="15885" max="15888" width="8.85546875" style="122" customWidth="1"/>
    <col min="15889" max="15889" width="1.7109375" style="122" customWidth="1"/>
    <col min="15890" max="15890" width="8.140625" style="122" bestFit="1" customWidth="1"/>
    <col min="15891" max="15891" width="8.85546875" style="122" bestFit="1" customWidth="1"/>
    <col min="15892" max="15892" width="8.140625" style="122" bestFit="1" customWidth="1"/>
    <col min="15893" max="15893" width="8.85546875" style="122" bestFit="1" customWidth="1"/>
    <col min="15894" max="15894" width="8.140625" style="122" bestFit="1" customWidth="1"/>
    <col min="15895" max="15895" width="8.85546875" style="122" bestFit="1" customWidth="1"/>
    <col min="15896" max="15897" width="8.85546875" style="122" customWidth="1"/>
    <col min="15898" max="16132" width="9.140625" style="122"/>
    <col min="16133" max="16133" width="25.140625" style="122" customWidth="1"/>
    <col min="16134" max="16134" width="8.7109375" style="122" customWidth="1"/>
    <col min="16135" max="16135" width="7.7109375" style="122" customWidth="1"/>
    <col min="16136" max="16136" width="8.85546875" style="122" bestFit="1" customWidth="1"/>
    <col min="16137" max="16137" width="8.140625" style="122" bestFit="1" customWidth="1"/>
    <col min="16138" max="16138" width="8.85546875" style="122" bestFit="1" customWidth="1"/>
    <col min="16139" max="16139" width="8.140625" style="122" bestFit="1" customWidth="1"/>
    <col min="16140" max="16140" width="8.85546875" style="122" bestFit="1" customWidth="1"/>
    <col min="16141" max="16144" width="8.85546875" style="122" customWidth="1"/>
    <col min="16145" max="16145" width="1.7109375" style="122" customWidth="1"/>
    <col min="16146" max="16146" width="8.140625" style="122" bestFit="1" customWidth="1"/>
    <col min="16147" max="16147" width="8.85546875" style="122" bestFit="1" customWidth="1"/>
    <col min="16148" max="16148" width="8.140625" style="122" bestFit="1" customWidth="1"/>
    <col min="16149" max="16149" width="8.85546875" style="122" bestFit="1" customWidth="1"/>
    <col min="16150" max="16150" width="8.140625" style="122" bestFit="1" customWidth="1"/>
    <col min="16151" max="16151" width="8.85546875" style="122" bestFit="1" customWidth="1"/>
    <col min="16152" max="16153" width="8.85546875" style="122" customWidth="1"/>
    <col min="16154" max="16384" width="9.140625" style="122"/>
  </cols>
  <sheetData>
    <row r="1" spans="1:33" ht="12.75" customHeight="1" x14ac:dyDescent="0.2">
      <c r="A1" s="629" t="s">
        <v>662</v>
      </c>
      <c r="B1" s="629"/>
      <c r="C1" s="629"/>
      <c r="D1" s="629"/>
      <c r="E1" s="629"/>
      <c r="F1" s="629"/>
      <c r="G1" s="629"/>
      <c r="H1" s="629"/>
      <c r="I1" s="629"/>
      <c r="J1" s="629"/>
      <c r="K1" s="629"/>
      <c r="L1" s="629"/>
      <c r="M1" s="629"/>
      <c r="N1" s="629"/>
      <c r="O1" s="629"/>
      <c r="P1" s="629"/>
      <c r="Q1" s="629"/>
      <c r="R1" s="629"/>
      <c r="S1" s="629"/>
      <c r="T1" s="629"/>
      <c r="U1" s="629"/>
      <c r="V1" s="629"/>
      <c r="W1" s="629"/>
      <c r="X1" s="629"/>
      <c r="Y1" s="629"/>
      <c r="Z1" s="629"/>
    </row>
    <row r="2" spans="1:33" s="114" customFormat="1" ht="13.5" customHeight="1" x14ac:dyDescent="0.2">
      <c r="A2" s="111" t="s">
        <v>616</v>
      </c>
      <c r="B2" s="111"/>
      <c r="C2" s="112"/>
      <c r="D2" s="113"/>
      <c r="E2" s="112"/>
      <c r="F2" s="113"/>
      <c r="G2" s="112"/>
      <c r="H2" s="113"/>
      <c r="I2" s="113"/>
      <c r="J2" s="113"/>
      <c r="K2" s="113"/>
      <c r="L2" s="113"/>
      <c r="M2" s="113"/>
      <c r="N2" s="113"/>
      <c r="P2" s="112"/>
      <c r="Q2" s="113"/>
      <c r="R2" s="112"/>
      <c r="S2" s="113"/>
      <c r="T2" s="112"/>
      <c r="U2" s="113"/>
      <c r="V2" s="113"/>
      <c r="W2" s="113"/>
      <c r="X2" s="113"/>
      <c r="Y2" s="113"/>
    </row>
    <row r="3" spans="1:33" s="114" customFormat="1" ht="13.5" customHeight="1" x14ac:dyDescent="0.2">
      <c r="A3" s="111" t="s">
        <v>464</v>
      </c>
      <c r="B3" s="111"/>
      <c r="C3" s="112"/>
      <c r="D3" s="113"/>
      <c r="E3" s="112"/>
      <c r="F3" s="113"/>
      <c r="G3" s="112"/>
      <c r="H3" s="113"/>
      <c r="I3" s="113"/>
      <c r="J3" s="113"/>
      <c r="K3" s="113"/>
      <c r="L3" s="113"/>
      <c r="M3" s="113"/>
      <c r="N3" s="113"/>
      <c r="P3" s="112"/>
      <c r="Q3" s="113"/>
      <c r="R3" s="112"/>
      <c r="S3" s="113"/>
      <c r="T3" s="112"/>
      <c r="U3" s="113"/>
      <c r="V3" s="113"/>
      <c r="W3" s="113"/>
      <c r="X3" s="113"/>
      <c r="Y3" s="113"/>
    </row>
    <row r="4" spans="1:33" ht="9.75" customHeight="1" x14ac:dyDescent="0.2">
      <c r="A4" s="321">
        <v>1</v>
      </c>
      <c r="B4" s="322">
        <f>A4+1</f>
        <v>2</v>
      </c>
      <c r="C4" s="322">
        <f>B4+1</f>
        <v>3</v>
      </c>
      <c r="D4" s="322">
        <f>C4+1</f>
        <v>4</v>
      </c>
      <c r="E4" s="322">
        <f t="shared" ref="E4:W4" si="0">D4+1</f>
        <v>5</v>
      </c>
      <c r="F4" s="322">
        <f t="shared" si="0"/>
        <v>6</v>
      </c>
      <c r="G4" s="322">
        <f t="shared" si="0"/>
        <v>7</v>
      </c>
      <c r="H4" s="322">
        <f>G4+1</f>
        <v>8</v>
      </c>
      <c r="I4" s="322">
        <f t="shared" si="0"/>
        <v>9</v>
      </c>
      <c r="J4" s="322">
        <f t="shared" si="0"/>
        <v>10</v>
      </c>
      <c r="K4" s="322">
        <f t="shared" si="0"/>
        <v>11</v>
      </c>
      <c r="L4" s="322">
        <f t="shared" ref="L4" si="1">K4+1</f>
        <v>12</v>
      </c>
      <c r="M4" s="322">
        <f t="shared" ref="M4" si="2">L4+1</f>
        <v>13</v>
      </c>
      <c r="N4" s="322">
        <f t="shared" ref="N4" si="3">M4+1</f>
        <v>14</v>
      </c>
      <c r="O4" s="322">
        <f t="shared" si="0"/>
        <v>15</v>
      </c>
      <c r="P4" s="322">
        <f t="shared" si="0"/>
        <v>16</v>
      </c>
      <c r="Q4" s="322">
        <f t="shared" si="0"/>
        <v>17</v>
      </c>
      <c r="R4" s="322">
        <f t="shared" si="0"/>
        <v>18</v>
      </c>
      <c r="S4" s="322">
        <f t="shared" si="0"/>
        <v>19</v>
      </c>
      <c r="T4" s="322">
        <f t="shared" si="0"/>
        <v>20</v>
      </c>
      <c r="U4" s="322">
        <f t="shared" si="0"/>
        <v>21</v>
      </c>
      <c r="V4" s="322">
        <f t="shared" si="0"/>
        <v>22</v>
      </c>
      <c r="W4" s="322">
        <f t="shared" si="0"/>
        <v>23</v>
      </c>
      <c r="X4" s="322">
        <f t="shared" ref="X4" si="4">W4+1</f>
        <v>24</v>
      </c>
      <c r="Y4" s="322">
        <f t="shared" ref="Y4" si="5">X4+1</f>
        <v>25</v>
      </c>
      <c r="Z4" s="322">
        <f t="shared" ref="Z4" si="6">Y4+1</f>
        <v>26</v>
      </c>
      <c r="AA4" s="322">
        <f t="shared" ref="AA4" si="7">Z4+1</f>
        <v>27</v>
      </c>
    </row>
    <row r="5" spans="1:33" ht="11.25" customHeight="1" x14ac:dyDescent="0.2">
      <c r="A5" s="622" t="s">
        <v>564</v>
      </c>
      <c r="B5" s="622" t="s">
        <v>565</v>
      </c>
      <c r="C5" s="630" t="s">
        <v>15</v>
      </c>
      <c r="D5" s="630"/>
      <c r="E5" s="630"/>
      <c r="F5" s="630"/>
      <c r="G5" s="630"/>
      <c r="H5" s="630"/>
      <c r="I5" s="630"/>
      <c r="J5" s="630"/>
      <c r="K5" s="630"/>
      <c r="L5" s="630"/>
      <c r="M5" s="630"/>
      <c r="N5" s="630"/>
      <c r="O5" s="248"/>
      <c r="P5" s="630" t="s">
        <v>16</v>
      </c>
      <c r="Q5" s="630"/>
      <c r="R5" s="630"/>
      <c r="S5" s="630"/>
      <c r="T5" s="630"/>
      <c r="U5" s="630"/>
      <c r="V5" s="630"/>
      <c r="W5" s="630"/>
      <c r="X5" s="630"/>
      <c r="Y5" s="630"/>
      <c r="Z5" s="630"/>
      <c r="AA5" s="630"/>
    </row>
    <row r="6" spans="1:33" ht="11.25" customHeight="1" x14ac:dyDescent="0.2">
      <c r="A6" s="623"/>
      <c r="B6" s="623"/>
      <c r="C6" s="630" t="s">
        <v>450</v>
      </c>
      <c r="D6" s="630"/>
      <c r="E6" s="630" t="s">
        <v>451</v>
      </c>
      <c r="F6" s="630"/>
      <c r="G6" s="630" t="s">
        <v>452</v>
      </c>
      <c r="H6" s="630"/>
      <c r="I6" s="630" t="s">
        <v>465</v>
      </c>
      <c r="J6" s="630"/>
      <c r="K6" s="630" t="s">
        <v>540</v>
      </c>
      <c r="L6" s="630"/>
      <c r="M6" s="630" t="s">
        <v>614</v>
      </c>
      <c r="N6" s="630"/>
      <c r="P6" s="630" t="s">
        <v>450</v>
      </c>
      <c r="Q6" s="630"/>
      <c r="R6" s="630" t="s">
        <v>451</v>
      </c>
      <c r="S6" s="630"/>
      <c r="T6" s="630" t="s">
        <v>452</v>
      </c>
      <c r="U6" s="630"/>
      <c r="V6" s="630" t="s">
        <v>465</v>
      </c>
      <c r="W6" s="630"/>
      <c r="X6" s="630" t="s">
        <v>540</v>
      </c>
      <c r="Y6" s="630"/>
      <c r="Z6" s="630" t="s">
        <v>614</v>
      </c>
      <c r="AA6" s="630"/>
    </row>
    <row r="7" spans="1:33" ht="45" customHeight="1" x14ac:dyDescent="0.2">
      <c r="A7" s="624"/>
      <c r="B7" s="624"/>
      <c r="C7" s="249" t="s">
        <v>460</v>
      </c>
      <c r="D7" s="250" t="s">
        <v>461</v>
      </c>
      <c r="E7" s="249" t="s">
        <v>460</v>
      </c>
      <c r="F7" s="250" t="s">
        <v>461</v>
      </c>
      <c r="G7" s="249" t="s">
        <v>460</v>
      </c>
      <c r="H7" s="250" t="s">
        <v>461</v>
      </c>
      <c r="I7" s="249" t="s">
        <v>460</v>
      </c>
      <c r="J7" s="250" t="s">
        <v>461</v>
      </c>
      <c r="K7" s="249" t="s">
        <v>460</v>
      </c>
      <c r="L7" s="250" t="s">
        <v>461</v>
      </c>
      <c r="M7" s="249" t="s">
        <v>460</v>
      </c>
      <c r="N7" s="250" t="s">
        <v>461</v>
      </c>
      <c r="O7" s="251"/>
      <c r="P7" s="249" t="s">
        <v>460</v>
      </c>
      <c r="Q7" s="250" t="s">
        <v>461</v>
      </c>
      <c r="R7" s="249" t="s">
        <v>460</v>
      </c>
      <c r="S7" s="250" t="s">
        <v>461</v>
      </c>
      <c r="T7" s="249" t="s">
        <v>460</v>
      </c>
      <c r="U7" s="250" t="s">
        <v>461</v>
      </c>
      <c r="V7" s="249" t="s">
        <v>460</v>
      </c>
      <c r="W7" s="250" t="s">
        <v>461</v>
      </c>
      <c r="X7" s="249" t="s">
        <v>460</v>
      </c>
      <c r="Y7" s="250" t="s">
        <v>461</v>
      </c>
      <c r="Z7" s="249" t="s">
        <v>460</v>
      </c>
      <c r="AA7" s="250" t="s">
        <v>461</v>
      </c>
    </row>
    <row r="8" spans="1:33" ht="11.25" customHeight="1" x14ac:dyDescent="0.2">
      <c r="A8" s="317"/>
      <c r="B8" s="317"/>
      <c r="C8" s="318"/>
      <c r="D8" s="319"/>
      <c r="E8" s="318"/>
      <c r="F8" s="319"/>
      <c r="G8" s="318"/>
      <c r="H8" s="319"/>
      <c r="I8" s="319"/>
      <c r="J8" s="319"/>
      <c r="K8" s="319"/>
      <c r="L8" s="319"/>
      <c r="M8" s="319"/>
      <c r="N8" s="319"/>
      <c r="P8" s="318"/>
      <c r="Q8" s="319"/>
      <c r="R8" s="318"/>
      <c r="S8" s="319"/>
      <c r="T8" s="318"/>
      <c r="U8" s="319"/>
      <c r="V8" s="319"/>
      <c r="W8" s="319"/>
      <c r="X8" s="319"/>
      <c r="Y8" s="319"/>
    </row>
    <row r="9" spans="1:33" s="121" customFormat="1" ht="11.25" customHeight="1" x14ac:dyDescent="0.2">
      <c r="A9" s="72" t="s">
        <v>566</v>
      </c>
      <c r="B9" s="115" t="s">
        <v>129</v>
      </c>
      <c r="C9" s="116">
        <v>29509</v>
      </c>
      <c r="D9" s="117">
        <v>62.2</v>
      </c>
      <c r="E9" s="116">
        <v>28387</v>
      </c>
      <c r="F9" s="117">
        <v>66.7</v>
      </c>
      <c r="G9" s="116">
        <v>28057</v>
      </c>
      <c r="H9" s="118">
        <v>69.900000000000006</v>
      </c>
      <c r="I9" s="116">
        <v>27207</v>
      </c>
      <c r="J9" s="118">
        <v>67.400000000000006</v>
      </c>
      <c r="K9" s="118">
        <v>27682</v>
      </c>
      <c r="L9" s="118">
        <v>68.599999999999994</v>
      </c>
      <c r="M9" s="116">
        <v>26566</v>
      </c>
      <c r="N9" s="118">
        <v>70.599999999999994</v>
      </c>
      <c r="O9" s="119"/>
      <c r="P9" s="116">
        <v>29534</v>
      </c>
      <c r="Q9" s="120">
        <v>51.6</v>
      </c>
      <c r="R9" s="116">
        <v>28404</v>
      </c>
      <c r="S9" s="120">
        <v>57.3</v>
      </c>
      <c r="T9" s="116">
        <v>28077</v>
      </c>
      <c r="U9" s="118">
        <v>59.7</v>
      </c>
      <c r="V9" s="116">
        <v>27264</v>
      </c>
      <c r="W9" s="118">
        <v>66.400000000000006</v>
      </c>
      <c r="X9" s="118">
        <v>27713</v>
      </c>
      <c r="Y9" s="118">
        <v>67.7</v>
      </c>
      <c r="Z9" s="116">
        <v>26584</v>
      </c>
      <c r="AA9" s="118">
        <v>61.8</v>
      </c>
      <c r="AC9" s="158"/>
      <c r="AD9" s="158"/>
      <c r="AF9" s="158"/>
      <c r="AG9" s="158"/>
    </row>
    <row r="10" spans="1:33" ht="11.25" customHeight="1" x14ac:dyDescent="0.2">
      <c r="A10" s="141" t="s">
        <v>466</v>
      </c>
      <c r="B10" s="173" t="s">
        <v>132</v>
      </c>
      <c r="C10" s="156">
        <v>5507</v>
      </c>
      <c r="D10" s="199">
        <v>65.2</v>
      </c>
      <c r="E10" s="156">
        <v>5309</v>
      </c>
      <c r="F10" s="199">
        <v>71.400000000000006</v>
      </c>
      <c r="G10" s="156">
        <v>5295</v>
      </c>
      <c r="H10" s="157">
        <v>75.099999999999994</v>
      </c>
      <c r="I10" s="156">
        <v>5207</v>
      </c>
      <c r="J10" s="157">
        <v>73.8</v>
      </c>
      <c r="K10" s="157">
        <v>5258</v>
      </c>
      <c r="L10" s="157">
        <v>74.8</v>
      </c>
      <c r="M10" s="156">
        <v>5061</v>
      </c>
      <c r="N10" s="157">
        <v>75.7</v>
      </c>
      <c r="O10" s="119"/>
      <c r="P10" s="156">
        <v>5521</v>
      </c>
      <c r="Q10" s="323">
        <v>52.1</v>
      </c>
      <c r="R10" s="156">
        <v>5303</v>
      </c>
      <c r="S10" s="323">
        <v>56.1</v>
      </c>
      <c r="T10" s="156">
        <v>5283</v>
      </c>
      <c r="U10" s="157">
        <v>60.4</v>
      </c>
      <c r="V10" s="156">
        <v>5207</v>
      </c>
      <c r="W10" s="157">
        <v>67.2</v>
      </c>
      <c r="X10" s="157">
        <v>5265</v>
      </c>
      <c r="Y10" s="157">
        <v>70.099999999999994</v>
      </c>
      <c r="Z10" s="156">
        <v>5065</v>
      </c>
      <c r="AA10" s="157">
        <v>62.1</v>
      </c>
      <c r="AC10" s="158"/>
      <c r="AD10" s="158"/>
      <c r="AF10" s="158"/>
      <c r="AG10" s="158"/>
    </row>
    <row r="11" spans="1:33" ht="11.25" customHeight="1" x14ac:dyDescent="0.2">
      <c r="A11" s="141" t="s">
        <v>130</v>
      </c>
      <c r="B11" s="173" t="s">
        <v>131</v>
      </c>
      <c r="C11" s="156">
        <v>1136</v>
      </c>
      <c r="D11" s="199">
        <v>60.6</v>
      </c>
      <c r="E11" s="156">
        <v>1090</v>
      </c>
      <c r="F11" s="199">
        <v>68</v>
      </c>
      <c r="G11" s="156">
        <v>1072</v>
      </c>
      <c r="H11" s="157">
        <v>76</v>
      </c>
      <c r="I11" s="156">
        <v>1081</v>
      </c>
      <c r="J11" s="157">
        <v>68.599999999999994</v>
      </c>
      <c r="K11" s="157">
        <v>1111</v>
      </c>
      <c r="L11" s="157">
        <v>76.099999999999994</v>
      </c>
      <c r="M11" s="156">
        <v>1100</v>
      </c>
      <c r="N11" s="157">
        <v>78.099999999999994</v>
      </c>
      <c r="O11" s="119"/>
      <c r="P11" s="156">
        <v>1136</v>
      </c>
      <c r="Q11" s="323">
        <v>54.4</v>
      </c>
      <c r="R11" s="156">
        <v>1096</v>
      </c>
      <c r="S11" s="323">
        <v>64</v>
      </c>
      <c r="T11" s="156">
        <v>1079</v>
      </c>
      <c r="U11" s="157">
        <v>67.099999999999994</v>
      </c>
      <c r="V11" s="156">
        <v>1072</v>
      </c>
      <c r="W11" s="157">
        <v>74.099999999999994</v>
      </c>
      <c r="X11" s="157">
        <v>1113</v>
      </c>
      <c r="Y11" s="157">
        <v>71.900000000000006</v>
      </c>
      <c r="Z11" s="156">
        <v>1098</v>
      </c>
      <c r="AA11" s="157">
        <v>59.7</v>
      </c>
      <c r="AC11" s="158"/>
      <c r="AD11" s="158"/>
      <c r="AF11" s="158"/>
      <c r="AG11" s="158"/>
    </row>
    <row r="12" spans="1:33" ht="11.25" customHeight="1" x14ac:dyDescent="0.2">
      <c r="A12" s="141" t="s">
        <v>133</v>
      </c>
      <c r="B12" s="173" t="s">
        <v>134</v>
      </c>
      <c r="C12" s="156">
        <v>2089</v>
      </c>
      <c r="D12" s="199">
        <v>65.099999999999994</v>
      </c>
      <c r="E12" s="156">
        <v>2032</v>
      </c>
      <c r="F12" s="199">
        <v>67.7</v>
      </c>
      <c r="G12" s="156">
        <v>2117</v>
      </c>
      <c r="H12" s="157">
        <v>74</v>
      </c>
      <c r="I12" s="156">
        <v>2049</v>
      </c>
      <c r="J12" s="157">
        <v>69.3</v>
      </c>
      <c r="K12" s="157">
        <v>2101</v>
      </c>
      <c r="L12" s="157">
        <v>68.5</v>
      </c>
      <c r="M12" s="156">
        <v>2026</v>
      </c>
      <c r="N12" s="157">
        <v>70.5</v>
      </c>
      <c r="O12" s="119"/>
      <c r="P12" s="156">
        <v>2087</v>
      </c>
      <c r="Q12" s="323">
        <v>53.4</v>
      </c>
      <c r="R12" s="156">
        <v>2037</v>
      </c>
      <c r="S12" s="323">
        <v>59</v>
      </c>
      <c r="T12" s="156">
        <v>2118</v>
      </c>
      <c r="U12" s="157">
        <v>62.5</v>
      </c>
      <c r="V12" s="156">
        <v>2061</v>
      </c>
      <c r="W12" s="157">
        <v>68.3</v>
      </c>
      <c r="X12" s="157">
        <v>2106</v>
      </c>
      <c r="Y12" s="157">
        <v>67.7</v>
      </c>
      <c r="Z12" s="156">
        <v>2028</v>
      </c>
      <c r="AA12" s="157">
        <v>64.599999999999994</v>
      </c>
      <c r="AC12" s="158"/>
      <c r="AD12" s="158"/>
      <c r="AF12" s="158"/>
      <c r="AG12" s="158"/>
    </row>
    <row r="13" spans="1:33" ht="11.25" customHeight="1" x14ac:dyDescent="0.2">
      <c r="A13" s="141" t="s">
        <v>135</v>
      </c>
      <c r="B13" s="173" t="s">
        <v>136</v>
      </c>
      <c r="C13" s="156">
        <v>1214</v>
      </c>
      <c r="D13" s="199">
        <v>57.9</v>
      </c>
      <c r="E13" s="156">
        <v>1213</v>
      </c>
      <c r="F13" s="199">
        <v>56.1</v>
      </c>
      <c r="G13" s="156">
        <v>1260</v>
      </c>
      <c r="H13" s="157">
        <v>62.3</v>
      </c>
      <c r="I13" s="156">
        <v>1127</v>
      </c>
      <c r="J13" s="157">
        <v>50.8</v>
      </c>
      <c r="K13" s="157">
        <v>1137</v>
      </c>
      <c r="L13" s="157">
        <v>63.6</v>
      </c>
      <c r="M13" s="156">
        <v>1079</v>
      </c>
      <c r="N13" s="157">
        <v>72.099999999999994</v>
      </c>
      <c r="O13" s="119"/>
      <c r="P13" s="156">
        <v>1215</v>
      </c>
      <c r="Q13" s="323">
        <v>50.2</v>
      </c>
      <c r="R13" s="156">
        <v>1214</v>
      </c>
      <c r="S13" s="323">
        <v>54.8</v>
      </c>
      <c r="T13" s="156">
        <v>1262</v>
      </c>
      <c r="U13" s="157">
        <v>58</v>
      </c>
      <c r="V13" s="156">
        <v>1127</v>
      </c>
      <c r="W13" s="157">
        <v>63.7</v>
      </c>
      <c r="X13" s="157">
        <v>1139</v>
      </c>
      <c r="Y13" s="157">
        <v>63.9</v>
      </c>
      <c r="Z13" s="156">
        <v>1076</v>
      </c>
      <c r="AA13" s="157">
        <v>54.4</v>
      </c>
      <c r="AC13" s="158"/>
      <c r="AD13" s="158"/>
      <c r="AF13" s="158"/>
      <c r="AG13" s="158"/>
    </row>
    <row r="14" spans="1:33" ht="11.25" customHeight="1" x14ac:dyDescent="0.2">
      <c r="A14" s="141" t="s">
        <v>137</v>
      </c>
      <c r="B14" s="173" t="s">
        <v>138</v>
      </c>
      <c r="C14" s="156">
        <v>1671</v>
      </c>
      <c r="D14" s="199">
        <v>51.3</v>
      </c>
      <c r="E14" s="156">
        <v>1613</v>
      </c>
      <c r="F14" s="199">
        <v>58.2</v>
      </c>
      <c r="G14" s="156">
        <v>1531</v>
      </c>
      <c r="H14" s="157">
        <v>56.8</v>
      </c>
      <c r="I14" s="156">
        <v>1421</v>
      </c>
      <c r="J14" s="157">
        <v>55.2</v>
      </c>
      <c r="K14" s="157">
        <v>1444</v>
      </c>
      <c r="L14" s="157">
        <v>61.6</v>
      </c>
      <c r="M14" s="156">
        <v>1363</v>
      </c>
      <c r="N14" s="157">
        <v>75.099999999999994</v>
      </c>
      <c r="O14" s="119"/>
      <c r="P14" s="156">
        <v>1671</v>
      </c>
      <c r="Q14" s="323">
        <v>39.9</v>
      </c>
      <c r="R14" s="156">
        <v>1617</v>
      </c>
      <c r="S14" s="323">
        <v>50.2</v>
      </c>
      <c r="T14" s="156">
        <v>1532</v>
      </c>
      <c r="U14" s="157">
        <v>43.3</v>
      </c>
      <c r="V14" s="156">
        <v>1425</v>
      </c>
      <c r="W14" s="157">
        <v>53.1</v>
      </c>
      <c r="X14" s="157">
        <v>1446</v>
      </c>
      <c r="Y14" s="157">
        <v>58</v>
      </c>
      <c r="Z14" s="156">
        <v>1377</v>
      </c>
      <c r="AA14" s="157">
        <v>51.9</v>
      </c>
      <c r="AC14" s="158"/>
      <c r="AD14" s="158"/>
      <c r="AF14" s="158"/>
      <c r="AG14" s="158"/>
    </row>
    <row r="15" spans="1:33" ht="11.25" customHeight="1" x14ac:dyDescent="0.2">
      <c r="A15" s="141" t="s">
        <v>139</v>
      </c>
      <c r="B15" s="173" t="s">
        <v>140</v>
      </c>
      <c r="C15" s="156">
        <v>2583</v>
      </c>
      <c r="D15" s="199">
        <v>55.7</v>
      </c>
      <c r="E15" s="156">
        <v>2391</v>
      </c>
      <c r="F15" s="199">
        <v>64.900000000000006</v>
      </c>
      <c r="G15" s="156">
        <v>2371</v>
      </c>
      <c r="H15" s="157">
        <v>65.5</v>
      </c>
      <c r="I15" s="156">
        <v>2240</v>
      </c>
      <c r="J15" s="157">
        <v>70</v>
      </c>
      <c r="K15" s="157">
        <v>2408</v>
      </c>
      <c r="L15" s="157">
        <v>67.3</v>
      </c>
      <c r="M15" s="156">
        <v>2204</v>
      </c>
      <c r="N15" s="157">
        <v>72.2</v>
      </c>
      <c r="O15" s="119"/>
      <c r="P15" s="156">
        <v>2601</v>
      </c>
      <c r="Q15" s="323">
        <v>46.3</v>
      </c>
      <c r="R15" s="156">
        <v>2405</v>
      </c>
      <c r="S15" s="323">
        <v>57.2</v>
      </c>
      <c r="T15" s="156">
        <v>2391</v>
      </c>
      <c r="U15" s="157">
        <v>57.1</v>
      </c>
      <c r="V15" s="156">
        <v>2291</v>
      </c>
      <c r="W15" s="157">
        <v>64.900000000000006</v>
      </c>
      <c r="X15" s="157">
        <v>2420</v>
      </c>
      <c r="Y15" s="157">
        <v>68.8</v>
      </c>
      <c r="Z15" s="156">
        <v>2224</v>
      </c>
      <c r="AA15" s="157">
        <v>66.7</v>
      </c>
      <c r="AC15" s="158"/>
      <c r="AD15" s="158"/>
      <c r="AF15" s="158"/>
      <c r="AG15" s="158"/>
    </row>
    <row r="16" spans="1:33" ht="11.25" customHeight="1" x14ac:dyDescent="0.2">
      <c r="A16" s="141" t="s">
        <v>141</v>
      </c>
      <c r="B16" s="173" t="s">
        <v>142</v>
      </c>
      <c r="C16" s="156">
        <v>2225</v>
      </c>
      <c r="D16" s="199">
        <v>69.400000000000006</v>
      </c>
      <c r="E16" s="156">
        <v>2072</v>
      </c>
      <c r="F16" s="199">
        <v>69.5</v>
      </c>
      <c r="G16" s="156">
        <v>2101</v>
      </c>
      <c r="H16" s="157">
        <v>73.2</v>
      </c>
      <c r="I16" s="156">
        <v>2074</v>
      </c>
      <c r="J16" s="157">
        <v>66.099999999999994</v>
      </c>
      <c r="K16" s="157">
        <v>2071</v>
      </c>
      <c r="L16" s="157">
        <v>73.8</v>
      </c>
      <c r="M16" s="156">
        <v>2119</v>
      </c>
      <c r="N16" s="157">
        <v>71.099999999999994</v>
      </c>
      <c r="O16" s="119"/>
      <c r="P16" s="156">
        <v>2225</v>
      </c>
      <c r="Q16" s="323">
        <v>56.4</v>
      </c>
      <c r="R16" s="156">
        <v>2065</v>
      </c>
      <c r="S16" s="323">
        <v>60</v>
      </c>
      <c r="T16" s="156">
        <v>2081</v>
      </c>
      <c r="U16" s="157">
        <v>62.3</v>
      </c>
      <c r="V16" s="156">
        <v>2059</v>
      </c>
      <c r="W16" s="157">
        <v>73.2</v>
      </c>
      <c r="X16" s="157">
        <v>2066</v>
      </c>
      <c r="Y16" s="157">
        <v>74.400000000000006</v>
      </c>
      <c r="Z16" s="156">
        <v>2099</v>
      </c>
      <c r="AA16" s="157">
        <v>65.599999999999994</v>
      </c>
      <c r="AC16" s="158"/>
      <c r="AD16" s="158"/>
      <c r="AF16" s="158"/>
      <c r="AG16" s="158"/>
    </row>
    <row r="17" spans="1:33" ht="11.25" customHeight="1" x14ac:dyDescent="0.2">
      <c r="A17" s="141" t="s">
        <v>143</v>
      </c>
      <c r="B17" s="173" t="s">
        <v>144</v>
      </c>
      <c r="C17" s="156">
        <v>3673</v>
      </c>
      <c r="D17" s="199">
        <v>66.8</v>
      </c>
      <c r="E17" s="156">
        <v>3482</v>
      </c>
      <c r="F17" s="199">
        <v>71.3</v>
      </c>
      <c r="G17" s="156">
        <v>3508</v>
      </c>
      <c r="H17" s="157">
        <v>69.900000000000006</v>
      </c>
      <c r="I17" s="156">
        <v>3405</v>
      </c>
      <c r="J17" s="157">
        <v>67.900000000000006</v>
      </c>
      <c r="K17" s="157">
        <v>3481</v>
      </c>
      <c r="L17" s="157">
        <v>63.2</v>
      </c>
      <c r="M17" s="156">
        <v>3382</v>
      </c>
      <c r="N17" s="157">
        <v>66.599999999999994</v>
      </c>
      <c r="O17" s="119"/>
      <c r="P17" s="156">
        <v>3684</v>
      </c>
      <c r="Q17" s="323">
        <v>59.7</v>
      </c>
      <c r="R17" s="156">
        <v>3485</v>
      </c>
      <c r="S17" s="323">
        <v>62.2</v>
      </c>
      <c r="T17" s="156">
        <v>3503</v>
      </c>
      <c r="U17" s="157">
        <v>64</v>
      </c>
      <c r="V17" s="156">
        <v>3405</v>
      </c>
      <c r="W17" s="157">
        <v>68.8</v>
      </c>
      <c r="X17" s="157">
        <v>3482</v>
      </c>
      <c r="Y17" s="157">
        <v>68.400000000000006</v>
      </c>
      <c r="Z17" s="156">
        <v>3383</v>
      </c>
      <c r="AA17" s="157">
        <v>67.3</v>
      </c>
      <c r="AC17" s="158"/>
      <c r="AD17" s="158"/>
      <c r="AF17" s="158"/>
      <c r="AG17" s="158"/>
    </row>
    <row r="18" spans="1:33" ht="11.25" customHeight="1" x14ac:dyDescent="0.2">
      <c r="A18" s="141" t="s">
        <v>145</v>
      </c>
      <c r="B18" s="173" t="s">
        <v>146</v>
      </c>
      <c r="C18" s="156">
        <v>1863</v>
      </c>
      <c r="D18" s="199">
        <v>62.1</v>
      </c>
      <c r="E18" s="156">
        <v>1905</v>
      </c>
      <c r="F18" s="199">
        <v>62.7</v>
      </c>
      <c r="G18" s="156">
        <v>1813</v>
      </c>
      <c r="H18" s="157">
        <v>63.5</v>
      </c>
      <c r="I18" s="156">
        <v>1712</v>
      </c>
      <c r="J18" s="157">
        <v>59.7</v>
      </c>
      <c r="K18" s="157">
        <v>1795</v>
      </c>
      <c r="L18" s="157">
        <v>63.2</v>
      </c>
      <c r="M18" s="156">
        <v>1683</v>
      </c>
      <c r="N18" s="157">
        <v>63</v>
      </c>
      <c r="O18" s="119"/>
      <c r="P18" s="156">
        <v>1856</v>
      </c>
      <c r="Q18" s="323">
        <v>53.4</v>
      </c>
      <c r="R18" s="156">
        <v>1906</v>
      </c>
      <c r="S18" s="323">
        <v>56.5</v>
      </c>
      <c r="T18" s="156">
        <v>1814</v>
      </c>
      <c r="U18" s="157">
        <v>55.8</v>
      </c>
      <c r="V18" s="156">
        <v>1706</v>
      </c>
      <c r="W18" s="157">
        <v>63.7</v>
      </c>
      <c r="X18" s="157">
        <v>1799</v>
      </c>
      <c r="Y18" s="157">
        <v>60.3</v>
      </c>
      <c r="Z18" s="156">
        <v>1684</v>
      </c>
      <c r="AA18" s="157">
        <v>54.8</v>
      </c>
      <c r="AC18" s="158"/>
      <c r="AD18" s="158"/>
      <c r="AF18" s="158"/>
      <c r="AG18" s="158"/>
    </row>
    <row r="19" spans="1:33" ht="11.25" customHeight="1" x14ac:dyDescent="0.2">
      <c r="A19" s="141" t="s">
        <v>147</v>
      </c>
      <c r="B19" s="173" t="s">
        <v>148</v>
      </c>
      <c r="C19" s="156">
        <v>1825</v>
      </c>
      <c r="D19" s="199">
        <v>62.5</v>
      </c>
      <c r="E19" s="156">
        <v>1705</v>
      </c>
      <c r="F19" s="199">
        <v>72</v>
      </c>
      <c r="G19" s="156">
        <v>1687</v>
      </c>
      <c r="H19" s="157">
        <v>71.400000000000006</v>
      </c>
      <c r="I19" s="156">
        <v>1683</v>
      </c>
      <c r="J19" s="157">
        <v>68.900000000000006</v>
      </c>
      <c r="K19" s="157">
        <v>1650</v>
      </c>
      <c r="L19" s="157">
        <v>68.599999999999994</v>
      </c>
      <c r="M19" s="156">
        <v>1595</v>
      </c>
      <c r="N19" s="157">
        <v>73</v>
      </c>
      <c r="O19" s="119"/>
      <c r="P19" s="156">
        <v>1820</v>
      </c>
      <c r="Q19" s="323">
        <v>48.7</v>
      </c>
      <c r="R19" s="156">
        <v>1699</v>
      </c>
      <c r="S19" s="323">
        <v>54</v>
      </c>
      <c r="T19" s="156">
        <v>1686</v>
      </c>
      <c r="U19" s="157">
        <v>58.4</v>
      </c>
      <c r="V19" s="156">
        <v>1688</v>
      </c>
      <c r="W19" s="157">
        <v>66.599999999999994</v>
      </c>
      <c r="X19" s="157">
        <v>1650</v>
      </c>
      <c r="Y19" s="157">
        <v>70.5</v>
      </c>
      <c r="Z19" s="156">
        <v>1593</v>
      </c>
      <c r="AA19" s="157">
        <v>58.8</v>
      </c>
      <c r="AC19" s="158"/>
      <c r="AD19" s="158"/>
      <c r="AF19" s="158"/>
      <c r="AG19" s="158"/>
    </row>
    <row r="20" spans="1:33" ht="11.25" customHeight="1" x14ac:dyDescent="0.2">
      <c r="A20" s="141" t="s">
        <v>149</v>
      </c>
      <c r="B20" s="173" t="s">
        <v>150</v>
      </c>
      <c r="C20" s="156">
        <v>2338</v>
      </c>
      <c r="D20" s="199">
        <v>61.5</v>
      </c>
      <c r="E20" s="156">
        <v>2234</v>
      </c>
      <c r="F20" s="199">
        <v>62.5</v>
      </c>
      <c r="G20" s="156">
        <v>2151</v>
      </c>
      <c r="H20" s="157">
        <v>70.099999999999994</v>
      </c>
      <c r="I20" s="156">
        <v>2088</v>
      </c>
      <c r="J20" s="157">
        <v>63.1</v>
      </c>
      <c r="K20" s="157">
        <v>2103</v>
      </c>
      <c r="L20" s="157">
        <v>63.5</v>
      </c>
      <c r="M20" s="156">
        <v>1984</v>
      </c>
      <c r="N20" s="157">
        <v>67.900000000000006</v>
      </c>
      <c r="O20" s="119"/>
      <c r="P20" s="156">
        <v>2337</v>
      </c>
      <c r="Q20" s="323">
        <v>53.2</v>
      </c>
      <c r="R20" s="156">
        <v>2234</v>
      </c>
      <c r="S20" s="323">
        <v>57</v>
      </c>
      <c r="T20" s="156">
        <v>2156</v>
      </c>
      <c r="U20" s="157">
        <v>59.6</v>
      </c>
      <c r="V20" s="156">
        <v>2100</v>
      </c>
      <c r="W20" s="157">
        <v>57.7</v>
      </c>
      <c r="X20" s="157">
        <v>2103</v>
      </c>
      <c r="Y20" s="157">
        <v>63.9</v>
      </c>
      <c r="Z20" s="156">
        <v>1981</v>
      </c>
      <c r="AA20" s="157">
        <v>63.2</v>
      </c>
      <c r="AC20" s="158"/>
      <c r="AD20" s="158"/>
      <c r="AF20" s="158"/>
      <c r="AG20" s="158"/>
    </row>
    <row r="21" spans="1:33" ht="11.25" customHeight="1" x14ac:dyDescent="0.2">
      <c r="A21" s="141" t="s">
        <v>151</v>
      </c>
      <c r="B21" s="173" t="s">
        <v>152</v>
      </c>
      <c r="C21" s="156">
        <v>3385</v>
      </c>
      <c r="D21" s="199">
        <v>58.9</v>
      </c>
      <c r="E21" s="156">
        <v>3341</v>
      </c>
      <c r="F21" s="199">
        <v>62.9</v>
      </c>
      <c r="G21" s="156">
        <v>3151</v>
      </c>
      <c r="H21" s="157">
        <v>69.3</v>
      </c>
      <c r="I21" s="156">
        <v>3120</v>
      </c>
      <c r="J21" s="157">
        <v>71.2</v>
      </c>
      <c r="K21" s="157">
        <v>3123</v>
      </c>
      <c r="L21" s="157">
        <v>70.5</v>
      </c>
      <c r="M21" s="156">
        <v>2970</v>
      </c>
      <c r="N21" s="157">
        <v>64.7</v>
      </c>
      <c r="O21" s="119"/>
      <c r="P21" s="156">
        <v>3381</v>
      </c>
      <c r="Q21" s="323">
        <v>46.9</v>
      </c>
      <c r="R21" s="156">
        <v>3343</v>
      </c>
      <c r="S21" s="323">
        <v>55.9</v>
      </c>
      <c r="T21" s="156">
        <v>3172</v>
      </c>
      <c r="U21" s="157">
        <v>61.3</v>
      </c>
      <c r="V21" s="156">
        <v>3123</v>
      </c>
      <c r="W21" s="157">
        <v>69.400000000000006</v>
      </c>
      <c r="X21" s="157">
        <v>3124</v>
      </c>
      <c r="Y21" s="157">
        <v>67.099999999999994</v>
      </c>
      <c r="Z21" s="156">
        <v>2976</v>
      </c>
      <c r="AA21" s="157">
        <v>59.2</v>
      </c>
      <c r="AC21" s="158"/>
      <c r="AD21" s="158"/>
      <c r="AF21" s="158"/>
      <c r="AG21" s="158"/>
    </row>
    <row r="22" spans="1:33" ht="11.25" customHeight="1" x14ac:dyDescent="0.2">
      <c r="A22" s="32"/>
      <c r="B22" s="172"/>
      <c r="C22" s="156"/>
      <c r="D22" s="323"/>
      <c r="E22" s="156"/>
      <c r="F22" s="323"/>
      <c r="G22" s="156"/>
      <c r="H22" s="157"/>
      <c r="O22" s="119"/>
      <c r="P22" s="156"/>
      <c r="Q22" s="323"/>
      <c r="R22" s="156"/>
      <c r="S22" s="323"/>
      <c r="T22" s="156"/>
      <c r="U22" s="157"/>
      <c r="Z22" s="199"/>
      <c r="AA22" s="199"/>
      <c r="AC22" s="158"/>
      <c r="AD22" s="158"/>
      <c r="AF22" s="158"/>
      <c r="AG22" s="158"/>
    </row>
    <row r="23" spans="1:33" s="121" customFormat="1" ht="11.25" customHeight="1" x14ac:dyDescent="0.2">
      <c r="A23" s="72" t="s">
        <v>567</v>
      </c>
      <c r="B23" s="115" t="s">
        <v>153</v>
      </c>
      <c r="C23" s="116">
        <v>80098</v>
      </c>
      <c r="D23" s="117">
        <v>64.599999999999994</v>
      </c>
      <c r="E23" s="116">
        <v>78776</v>
      </c>
      <c r="F23" s="117">
        <v>69.900000000000006</v>
      </c>
      <c r="G23" s="116">
        <v>75948</v>
      </c>
      <c r="H23" s="118">
        <v>72.599999999999994</v>
      </c>
      <c r="I23" s="116">
        <v>75316</v>
      </c>
      <c r="J23" s="118">
        <v>68.5</v>
      </c>
      <c r="K23" s="118">
        <v>76980</v>
      </c>
      <c r="L23" s="118">
        <v>69.7</v>
      </c>
      <c r="M23" s="116">
        <v>74006</v>
      </c>
      <c r="N23" s="118">
        <v>70.400000000000006</v>
      </c>
      <c r="O23" s="119"/>
      <c r="P23" s="116">
        <v>80271</v>
      </c>
      <c r="Q23" s="120">
        <v>56</v>
      </c>
      <c r="R23" s="116">
        <v>78908</v>
      </c>
      <c r="S23" s="120">
        <v>61.3</v>
      </c>
      <c r="T23" s="116">
        <v>76167</v>
      </c>
      <c r="U23" s="118">
        <v>63.3</v>
      </c>
      <c r="V23" s="116">
        <v>75465</v>
      </c>
      <c r="W23" s="118">
        <v>68</v>
      </c>
      <c r="X23" s="118">
        <v>77222</v>
      </c>
      <c r="Y23" s="118">
        <v>70</v>
      </c>
      <c r="Z23" s="116">
        <v>74245</v>
      </c>
      <c r="AA23" s="118">
        <v>63.2</v>
      </c>
      <c r="AC23" s="158"/>
      <c r="AD23" s="158"/>
      <c r="AF23" s="158"/>
      <c r="AG23" s="158"/>
    </row>
    <row r="24" spans="1:33" ht="11.25" customHeight="1" x14ac:dyDescent="0.2">
      <c r="A24" s="141" t="s">
        <v>154</v>
      </c>
      <c r="B24" s="173" t="s">
        <v>155</v>
      </c>
      <c r="C24" s="156">
        <v>1722</v>
      </c>
      <c r="D24" s="199">
        <v>65.2</v>
      </c>
      <c r="E24" s="156">
        <v>1696</v>
      </c>
      <c r="F24" s="199">
        <v>69.400000000000006</v>
      </c>
      <c r="G24" s="156">
        <v>1727</v>
      </c>
      <c r="H24" s="157">
        <v>74.2</v>
      </c>
      <c r="I24" s="156">
        <v>1665</v>
      </c>
      <c r="J24" s="157">
        <v>65.8</v>
      </c>
      <c r="K24" s="157">
        <v>1720</v>
      </c>
      <c r="L24" s="157">
        <v>70.7</v>
      </c>
      <c r="M24" s="156">
        <v>1594</v>
      </c>
      <c r="N24" s="157">
        <v>70.400000000000006</v>
      </c>
      <c r="O24" s="119"/>
      <c r="P24" s="156">
        <v>1728</v>
      </c>
      <c r="Q24" s="323">
        <v>54.7</v>
      </c>
      <c r="R24" s="156">
        <v>1698</v>
      </c>
      <c r="S24" s="323">
        <v>60.2</v>
      </c>
      <c r="T24" s="156">
        <v>1732</v>
      </c>
      <c r="U24" s="157">
        <v>66.5</v>
      </c>
      <c r="V24" s="156">
        <v>1687</v>
      </c>
      <c r="W24" s="157">
        <v>74</v>
      </c>
      <c r="X24" s="157">
        <v>1719</v>
      </c>
      <c r="Y24" s="157">
        <v>73.099999999999994</v>
      </c>
      <c r="Z24" s="156">
        <v>1594</v>
      </c>
      <c r="AA24" s="157">
        <v>65.400000000000006</v>
      </c>
      <c r="AC24" s="158"/>
      <c r="AD24" s="158"/>
      <c r="AF24" s="158"/>
      <c r="AG24" s="158"/>
    </row>
    <row r="25" spans="1:33" ht="11.25" customHeight="1" x14ac:dyDescent="0.2">
      <c r="A25" s="141" t="s">
        <v>156</v>
      </c>
      <c r="B25" s="173" t="s">
        <v>157</v>
      </c>
      <c r="C25" s="156">
        <v>1570</v>
      </c>
      <c r="D25" s="199">
        <v>62.5</v>
      </c>
      <c r="E25" s="156">
        <v>1539</v>
      </c>
      <c r="F25" s="199">
        <v>71.400000000000006</v>
      </c>
      <c r="G25" s="156">
        <v>1471</v>
      </c>
      <c r="H25" s="157">
        <v>69.099999999999994</v>
      </c>
      <c r="I25" s="156">
        <v>1406</v>
      </c>
      <c r="J25" s="157">
        <v>63.7</v>
      </c>
      <c r="K25" s="157">
        <v>1575</v>
      </c>
      <c r="L25" s="157">
        <v>58.5</v>
      </c>
      <c r="M25" s="156">
        <v>1383</v>
      </c>
      <c r="N25" s="157">
        <v>59.6</v>
      </c>
      <c r="O25" s="119"/>
      <c r="P25" s="156">
        <v>1574</v>
      </c>
      <c r="Q25" s="323">
        <v>40.5</v>
      </c>
      <c r="R25" s="156">
        <v>1540</v>
      </c>
      <c r="S25" s="323">
        <v>48.1</v>
      </c>
      <c r="T25" s="156">
        <v>1481</v>
      </c>
      <c r="U25" s="157">
        <v>46.6</v>
      </c>
      <c r="V25" s="156">
        <v>1400</v>
      </c>
      <c r="W25" s="157">
        <v>50.8</v>
      </c>
      <c r="X25" s="157">
        <v>1581</v>
      </c>
      <c r="Y25" s="157">
        <v>53.5</v>
      </c>
      <c r="Z25" s="156">
        <v>1393</v>
      </c>
      <c r="AA25" s="157">
        <v>48.6</v>
      </c>
      <c r="AC25" s="158"/>
      <c r="AD25" s="158"/>
      <c r="AF25" s="158"/>
      <c r="AG25" s="158"/>
    </row>
    <row r="26" spans="1:33" ht="11.25" customHeight="1" x14ac:dyDescent="0.2">
      <c r="A26" s="141" t="s">
        <v>158</v>
      </c>
      <c r="B26" s="173" t="s">
        <v>159</v>
      </c>
      <c r="C26" s="156">
        <v>3467</v>
      </c>
      <c r="D26" s="199">
        <v>57.1</v>
      </c>
      <c r="E26" s="156">
        <v>3410</v>
      </c>
      <c r="F26" s="199">
        <v>64.7</v>
      </c>
      <c r="G26" s="156">
        <v>3262</v>
      </c>
      <c r="H26" s="157">
        <v>72.400000000000006</v>
      </c>
      <c r="I26" s="156">
        <v>3266</v>
      </c>
      <c r="J26" s="157">
        <v>67.7</v>
      </c>
      <c r="K26" s="157">
        <v>3375</v>
      </c>
      <c r="L26" s="157">
        <v>68.599999999999994</v>
      </c>
      <c r="M26" s="156">
        <v>3260</v>
      </c>
      <c r="N26" s="157">
        <v>70.599999999999994</v>
      </c>
      <c r="O26" s="119"/>
      <c r="P26" s="156">
        <v>3479</v>
      </c>
      <c r="Q26" s="323">
        <v>52.1</v>
      </c>
      <c r="R26" s="156">
        <v>3418</v>
      </c>
      <c r="S26" s="323">
        <v>58.3</v>
      </c>
      <c r="T26" s="156">
        <v>3286</v>
      </c>
      <c r="U26" s="157">
        <v>64.5</v>
      </c>
      <c r="V26" s="156">
        <v>3281</v>
      </c>
      <c r="W26" s="157">
        <v>69.7</v>
      </c>
      <c r="X26" s="157">
        <v>3385</v>
      </c>
      <c r="Y26" s="157">
        <v>72.5</v>
      </c>
      <c r="Z26" s="156">
        <v>3274</v>
      </c>
      <c r="AA26" s="157">
        <v>65.599999999999994</v>
      </c>
      <c r="AC26" s="158"/>
      <c r="AD26" s="158"/>
      <c r="AF26" s="158"/>
      <c r="AG26" s="158"/>
    </row>
    <row r="27" spans="1:33" ht="11.25" customHeight="1" x14ac:dyDescent="0.2">
      <c r="A27" s="141" t="s">
        <v>160</v>
      </c>
      <c r="B27" s="173" t="s">
        <v>161</v>
      </c>
      <c r="C27" s="156">
        <v>2152</v>
      </c>
      <c r="D27" s="199">
        <v>77.2</v>
      </c>
      <c r="E27" s="156">
        <v>2157</v>
      </c>
      <c r="F27" s="199">
        <v>77.5</v>
      </c>
      <c r="G27" s="156">
        <v>2107</v>
      </c>
      <c r="H27" s="157">
        <v>81.2</v>
      </c>
      <c r="I27" s="156">
        <v>2127</v>
      </c>
      <c r="J27" s="157">
        <v>75.7</v>
      </c>
      <c r="K27" s="157">
        <v>2113</v>
      </c>
      <c r="L27" s="157">
        <v>67.400000000000006</v>
      </c>
      <c r="M27" s="156">
        <v>2070</v>
      </c>
      <c r="N27" s="157">
        <v>71.7</v>
      </c>
      <c r="O27" s="119"/>
      <c r="P27" s="156">
        <v>2156</v>
      </c>
      <c r="Q27" s="323">
        <v>65.2</v>
      </c>
      <c r="R27" s="156">
        <v>2157</v>
      </c>
      <c r="S27" s="323">
        <v>69</v>
      </c>
      <c r="T27" s="156">
        <v>2115</v>
      </c>
      <c r="U27" s="157">
        <v>66.099999999999994</v>
      </c>
      <c r="V27" s="156">
        <v>2126</v>
      </c>
      <c r="W27" s="157">
        <v>68.900000000000006</v>
      </c>
      <c r="X27" s="157">
        <v>2116</v>
      </c>
      <c r="Y27" s="157">
        <v>73.099999999999994</v>
      </c>
      <c r="Z27" s="156">
        <v>2077</v>
      </c>
      <c r="AA27" s="157">
        <v>63.1</v>
      </c>
      <c r="AC27" s="158"/>
      <c r="AD27" s="158"/>
      <c r="AF27" s="158"/>
      <c r="AG27" s="158"/>
    </row>
    <row r="28" spans="1:33" ht="11.25" customHeight="1" x14ac:dyDescent="0.2">
      <c r="A28" s="141" t="s">
        <v>162</v>
      </c>
      <c r="B28" s="144" t="s">
        <v>163</v>
      </c>
      <c r="C28" s="156">
        <v>3899</v>
      </c>
      <c r="D28" s="199">
        <v>68.5</v>
      </c>
      <c r="E28" s="156">
        <v>3843</v>
      </c>
      <c r="F28" s="199">
        <v>73.900000000000006</v>
      </c>
      <c r="G28" s="156">
        <v>3721</v>
      </c>
      <c r="H28" s="157">
        <v>75</v>
      </c>
      <c r="I28" s="156">
        <v>3804</v>
      </c>
      <c r="J28" s="157">
        <v>69</v>
      </c>
      <c r="K28" s="157">
        <v>3969</v>
      </c>
      <c r="L28" s="157">
        <v>69.8</v>
      </c>
      <c r="M28" s="156">
        <v>3775</v>
      </c>
      <c r="N28" s="157">
        <v>73.400000000000006</v>
      </c>
      <c r="O28" s="119"/>
      <c r="P28" s="156">
        <v>3906</v>
      </c>
      <c r="Q28" s="323">
        <v>65.3</v>
      </c>
      <c r="R28" s="156">
        <v>3855</v>
      </c>
      <c r="S28" s="323">
        <v>66.5</v>
      </c>
      <c r="T28" s="156">
        <v>3716</v>
      </c>
      <c r="U28" s="157">
        <v>69.099999999999994</v>
      </c>
      <c r="V28" s="156">
        <v>3816</v>
      </c>
      <c r="W28" s="157">
        <v>69.099999999999994</v>
      </c>
      <c r="X28" s="157">
        <v>3983</v>
      </c>
      <c r="Y28" s="157">
        <v>71.599999999999994</v>
      </c>
      <c r="Z28" s="156">
        <v>3777</v>
      </c>
      <c r="AA28" s="157">
        <v>67</v>
      </c>
      <c r="AC28" s="158"/>
      <c r="AD28" s="158"/>
      <c r="AF28" s="158"/>
      <c r="AG28" s="158"/>
    </row>
    <row r="29" spans="1:33" ht="11.25" customHeight="1" x14ac:dyDescent="0.2">
      <c r="A29" s="141" t="s">
        <v>164</v>
      </c>
      <c r="B29" s="144" t="s">
        <v>165</v>
      </c>
      <c r="C29" s="156">
        <v>3798</v>
      </c>
      <c r="D29" s="199">
        <v>64.3</v>
      </c>
      <c r="E29" s="156">
        <v>3842</v>
      </c>
      <c r="F29" s="199">
        <v>72.2</v>
      </c>
      <c r="G29" s="156">
        <v>3678</v>
      </c>
      <c r="H29" s="157">
        <v>72.2</v>
      </c>
      <c r="I29" s="156">
        <v>3501</v>
      </c>
      <c r="J29" s="157">
        <v>70.400000000000006</v>
      </c>
      <c r="K29" s="157">
        <v>3660</v>
      </c>
      <c r="L29" s="157">
        <v>75.099999999999994</v>
      </c>
      <c r="M29" s="156">
        <v>3496</v>
      </c>
      <c r="N29" s="157">
        <v>72.3</v>
      </c>
      <c r="O29" s="119"/>
      <c r="P29" s="156">
        <v>3788</v>
      </c>
      <c r="Q29" s="323">
        <v>59.8</v>
      </c>
      <c r="R29" s="156">
        <v>3836</v>
      </c>
      <c r="S29" s="323">
        <v>64.900000000000006</v>
      </c>
      <c r="T29" s="156">
        <v>3683</v>
      </c>
      <c r="U29" s="157">
        <v>64.599999999999994</v>
      </c>
      <c r="V29" s="156">
        <v>3488</v>
      </c>
      <c r="W29" s="157">
        <v>69.3</v>
      </c>
      <c r="X29" s="157">
        <v>3668</v>
      </c>
      <c r="Y29" s="157">
        <v>72.8</v>
      </c>
      <c r="Z29" s="156">
        <v>3494</v>
      </c>
      <c r="AA29" s="157">
        <v>66.2</v>
      </c>
      <c r="AC29" s="158"/>
      <c r="AD29" s="158"/>
      <c r="AF29" s="158"/>
      <c r="AG29" s="158"/>
    </row>
    <row r="30" spans="1:33" ht="11.25" customHeight="1" x14ac:dyDescent="0.2">
      <c r="A30" s="141" t="s">
        <v>166</v>
      </c>
      <c r="B30" s="173" t="s">
        <v>167</v>
      </c>
      <c r="C30" s="156">
        <v>5952</v>
      </c>
      <c r="D30" s="199">
        <v>62.1</v>
      </c>
      <c r="E30" s="156">
        <v>5976</v>
      </c>
      <c r="F30" s="199">
        <v>67</v>
      </c>
      <c r="G30" s="156">
        <v>5524</v>
      </c>
      <c r="H30" s="157">
        <v>68.400000000000006</v>
      </c>
      <c r="I30" s="156">
        <v>5574</v>
      </c>
      <c r="J30" s="157">
        <v>65.099999999999994</v>
      </c>
      <c r="K30" s="157">
        <v>5574</v>
      </c>
      <c r="L30" s="157">
        <v>64.2</v>
      </c>
      <c r="M30" s="156">
        <v>5337</v>
      </c>
      <c r="N30" s="157">
        <v>67</v>
      </c>
      <c r="O30" s="119"/>
      <c r="P30" s="156">
        <v>5950</v>
      </c>
      <c r="Q30" s="323">
        <v>55.9</v>
      </c>
      <c r="R30" s="156">
        <v>5975</v>
      </c>
      <c r="S30" s="323">
        <v>62</v>
      </c>
      <c r="T30" s="156">
        <v>5528</v>
      </c>
      <c r="U30" s="157">
        <v>60.3</v>
      </c>
      <c r="V30" s="156">
        <v>5562</v>
      </c>
      <c r="W30" s="157">
        <v>62.8</v>
      </c>
      <c r="X30" s="157">
        <v>5602</v>
      </c>
      <c r="Y30" s="157">
        <v>64.900000000000006</v>
      </c>
      <c r="Z30" s="156">
        <v>5352</v>
      </c>
      <c r="AA30" s="157">
        <v>65</v>
      </c>
      <c r="AC30" s="158"/>
      <c r="AD30" s="158"/>
      <c r="AF30" s="158"/>
      <c r="AG30" s="158"/>
    </row>
    <row r="31" spans="1:33" ht="11.25" customHeight="1" x14ac:dyDescent="0.2">
      <c r="A31" s="141" t="s">
        <v>168</v>
      </c>
      <c r="B31" s="173" t="s">
        <v>169</v>
      </c>
      <c r="C31" s="156">
        <v>1481</v>
      </c>
      <c r="D31" s="199">
        <v>56.2</v>
      </c>
      <c r="E31" s="156">
        <v>1486</v>
      </c>
      <c r="F31" s="199">
        <v>65.2</v>
      </c>
      <c r="G31" s="156">
        <v>1377</v>
      </c>
      <c r="H31" s="157">
        <v>70.2</v>
      </c>
      <c r="I31" s="156">
        <v>1327</v>
      </c>
      <c r="J31" s="157">
        <v>71.2</v>
      </c>
      <c r="K31" s="157">
        <v>1387</v>
      </c>
      <c r="L31" s="157">
        <v>74</v>
      </c>
      <c r="M31" s="156">
        <v>1400</v>
      </c>
      <c r="N31" s="157">
        <v>73.400000000000006</v>
      </c>
      <c r="O31" s="119"/>
      <c r="P31" s="156">
        <v>1483</v>
      </c>
      <c r="Q31" s="323">
        <v>55.1</v>
      </c>
      <c r="R31" s="156">
        <v>1485</v>
      </c>
      <c r="S31" s="323">
        <v>61.5</v>
      </c>
      <c r="T31" s="156">
        <v>1394</v>
      </c>
      <c r="U31" s="157">
        <v>63.1</v>
      </c>
      <c r="V31" s="156">
        <v>1327</v>
      </c>
      <c r="W31" s="157">
        <v>69.599999999999994</v>
      </c>
      <c r="X31" s="157">
        <v>1388</v>
      </c>
      <c r="Y31" s="157">
        <v>68.099999999999994</v>
      </c>
      <c r="Z31" s="156">
        <v>1403</v>
      </c>
      <c r="AA31" s="157">
        <v>62.7</v>
      </c>
      <c r="AC31" s="158"/>
      <c r="AD31" s="158"/>
      <c r="AF31" s="158"/>
      <c r="AG31" s="158"/>
    </row>
    <row r="32" spans="1:33" ht="11.25" customHeight="1" x14ac:dyDescent="0.2">
      <c r="A32" s="141" t="s">
        <v>170</v>
      </c>
      <c r="B32" s="173" t="s">
        <v>171</v>
      </c>
      <c r="C32" s="156">
        <v>1594</v>
      </c>
      <c r="D32" s="199">
        <v>43.9</v>
      </c>
      <c r="E32" s="156">
        <v>1580</v>
      </c>
      <c r="F32" s="199">
        <v>46</v>
      </c>
      <c r="G32" s="156">
        <v>1489</v>
      </c>
      <c r="H32" s="157">
        <v>58.9</v>
      </c>
      <c r="I32" s="156">
        <v>1395</v>
      </c>
      <c r="J32" s="157">
        <v>50.2</v>
      </c>
      <c r="K32" s="157">
        <v>1335</v>
      </c>
      <c r="L32" s="157">
        <v>55.4</v>
      </c>
      <c r="M32" s="156">
        <v>1212</v>
      </c>
      <c r="N32" s="157">
        <v>51.3</v>
      </c>
      <c r="O32" s="119"/>
      <c r="P32" s="156">
        <v>1587</v>
      </c>
      <c r="Q32" s="323">
        <v>36.5</v>
      </c>
      <c r="R32" s="156">
        <v>1583</v>
      </c>
      <c r="S32" s="323">
        <v>44</v>
      </c>
      <c r="T32" s="156">
        <v>1496</v>
      </c>
      <c r="U32" s="157">
        <v>45</v>
      </c>
      <c r="V32" s="156">
        <v>1399</v>
      </c>
      <c r="W32" s="157">
        <v>50.8</v>
      </c>
      <c r="X32" s="157">
        <v>1335</v>
      </c>
      <c r="Y32" s="157">
        <v>53.4</v>
      </c>
      <c r="Z32" s="156">
        <v>1212</v>
      </c>
      <c r="AA32" s="157">
        <v>42.8</v>
      </c>
      <c r="AC32" s="158"/>
      <c r="AD32" s="158"/>
      <c r="AF32" s="158"/>
      <c r="AG32" s="158"/>
    </row>
    <row r="33" spans="1:33" ht="11.25" customHeight="1" x14ac:dyDescent="0.2">
      <c r="A33" s="141" t="s">
        <v>172</v>
      </c>
      <c r="B33" s="173" t="s">
        <v>173</v>
      </c>
      <c r="C33" s="156">
        <v>13183</v>
      </c>
      <c r="D33" s="199">
        <v>68.5</v>
      </c>
      <c r="E33" s="156">
        <v>12994</v>
      </c>
      <c r="F33" s="199">
        <v>72.3</v>
      </c>
      <c r="G33" s="156">
        <v>12313</v>
      </c>
      <c r="H33" s="157">
        <v>76.099999999999994</v>
      </c>
      <c r="I33" s="156">
        <v>12459</v>
      </c>
      <c r="J33" s="157">
        <v>70.5</v>
      </c>
      <c r="K33" s="157">
        <v>12749</v>
      </c>
      <c r="L33" s="157">
        <v>70.7</v>
      </c>
      <c r="M33" s="156">
        <v>12258</v>
      </c>
      <c r="N33" s="157">
        <v>71.900000000000006</v>
      </c>
      <c r="O33" s="119"/>
      <c r="P33" s="156">
        <v>13202</v>
      </c>
      <c r="Q33" s="323">
        <v>59.6</v>
      </c>
      <c r="R33" s="156">
        <v>13018</v>
      </c>
      <c r="S33" s="323">
        <v>62.9</v>
      </c>
      <c r="T33" s="156">
        <v>12328</v>
      </c>
      <c r="U33" s="157">
        <v>64.900000000000006</v>
      </c>
      <c r="V33" s="156">
        <v>12486</v>
      </c>
      <c r="W33" s="157">
        <v>69.3</v>
      </c>
      <c r="X33" s="157">
        <v>12786</v>
      </c>
      <c r="Y33" s="157">
        <v>73</v>
      </c>
      <c r="Z33" s="156">
        <v>12281</v>
      </c>
      <c r="AA33" s="157">
        <v>64.900000000000006</v>
      </c>
      <c r="AC33" s="158"/>
      <c r="AD33" s="158"/>
      <c r="AF33" s="158"/>
      <c r="AG33" s="158"/>
    </row>
    <row r="34" spans="1:33" ht="11.25" customHeight="1" x14ac:dyDescent="0.2">
      <c r="A34" s="141" t="s">
        <v>174</v>
      </c>
      <c r="B34" s="173" t="s">
        <v>175</v>
      </c>
      <c r="C34" s="156">
        <v>5110</v>
      </c>
      <c r="D34" s="199">
        <v>61.8</v>
      </c>
      <c r="E34" s="156">
        <v>4892</v>
      </c>
      <c r="F34" s="199">
        <v>70.8</v>
      </c>
      <c r="G34" s="156">
        <v>4860</v>
      </c>
      <c r="H34" s="157">
        <v>71.2</v>
      </c>
      <c r="I34" s="156">
        <v>4738</v>
      </c>
      <c r="J34" s="157">
        <v>66.7</v>
      </c>
      <c r="K34" s="157">
        <v>4848</v>
      </c>
      <c r="L34" s="157">
        <v>68.900000000000006</v>
      </c>
      <c r="M34" s="156">
        <v>4511</v>
      </c>
      <c r="N34" s="157">
        <v>67.7</v>
      </c>
      <c r="O34" s="119"/>
      <c r="P34" s="156">
        <v>5123</v>
      </c>
      <c r="Q34" s="323">
        <v>47.2</v>
      </c>
      <c r="R34" s="156">
        <v>4908</v>
      </c>
      <c r="S34" s="323">
        <v>57.8</v>
      </c>
      <c r="T34" s="156">
        <v>4884</v>
      </c>
      <c r="U34" s="157">
        <v>59.5</v>
      </c>
      <c r="V34" s="156">
        <v>4740</v>
      </c>
      <c r="W34" s="157">
        <v>65.400000000000006</v>
      </c>
      <c r="X34" s="157">
        <v>4867</v>
      </c>
      <c r="Y34" s="157">
        <v>64</v>
      </c>
      <c r="Z34" s="156">
        <v>4533</v>
      </c>
      <c r="AA34" s="157">
        <v>56.9</v>
      </c>
      <c r="AC34" s="158"/>
      <c r="AD34" s="158"/>
      <c r="AF34" s="158"/>
      <c r="AG34" s="158"/>
    </row>
    <row r="35" spans="1:33" ht="11.25" customHeight="1" x14ac:dyDescent="0.2">
      <c r="A35" s="141" t="s">
        <v>176</v>
      </c>
      <c r="B35" s="173" t="s">
        <v>177</v>
      </c>
      <c r="C35" s="156">
        <v>4242</v>
      </c>
      <c r="D35" s="199">
        <v>55.9</v>
      </c>
      <c r="E35" s="156">
        <v>4125</v>
      </c>
      <c r="F35" s="199">
        <v>64.099999999999994</v>
      </c>
      <c r="G35" s="156">
        <v>3986</v>
      </c>
      <c r="H35" s="157">
        <v>68.099999999999994</v>
      </c>
      <c r="I35" s="156">
        <v>3952</v>
      </c>
      <c r="J35" s="157">
        <v>68.900000000000006</v>
      </c>
      <c r="K35" s="157">
        <v>4103</v>
      </c>
      <c r="L35" s="157">
        <v>69.599999999999994</v>
      </c>
      <c r="M35" s="156">
        <v>4100</v>
      </c>
      <c r="N35" s="157">
        <v>71.599999999999994</v>
      </c>
      <c r="O35" s="119"/>
      <c r="P35" s="156">
        <v>4313</v>
      </c>
      <c r="Q35" s="323">
        <v>45.4</v>
      </c>
      <c r="R35" s="156">
        <v>4176</v>
      </c>
      <c r="S35" s="323">
        <v>54.4</v>
      </c>
      <c r="T35" s="156">
        <v>4056</v>
      </c>
      <c r="U35" s="157">
        <v>58.2</v>
      </c>
      <c r="V35" s="156">
        <v>3987</v>
      </c>
      <c r="W35" s="157">
        <v>64.099999999999994</v>
      </c>
      <c r="X35" s="157">
        <v>4159</v>
      </c>
      <c r="Y35" s="157">
        <v>65.3</v>
      </c>
      <c r="Z35" s="156">
        <v>4175</v>
      </c>
      <c r="AA35" s="157">
        <v>60.2</v>
      </c>
      <c r="AC35" s="158"/>
      <c r="AD35" s="158"/>
      <c r="AF35" s="158"/>
      <c r="AG35" s="158"/>
    </row>
    <row r="36" spans="1:33" ht="11.25" customHeight="1" x14ac:dyDescent="0.2">
      <c r="A36" s="141" t="s">
        <v>178</v>
      </c>
      <c r="B36" s="173" t="s">
        <v>179</v>
      </c>
      <c r="C36" s="156">
        <v>2921</v>
      </c>
      <c r="D36" s="199">
        <v>62.8</v>
      </c>
      <c r="E36" s="156">
        <v>2901</v>
      </c>
      <c r="F36" s="199">
        <v>68.5</v>
      </c>
      <c r="G36" s="156">
        <v>2824</v>
      </c>
      <c r="H36" s="157">
        <v>70.099999999999994</v>
      </c>
      <c r="I36" s="156">
        <v>2888</v>
      </c>
      <c r="J36" s="157">
        <v>61.7</v>
      </c>
      <c r="K36" s="157">
        <v>2972</v>
      </c>
      <c r="L36" s="157">
        <v>64.2</v>
      </c>
      <c r="M36" s="156">
        <v>2865</v>
      </c>
      <c r="N36" s="157">
        <v>68</v>
      </c>
      <c r="O36" s="119"/>
      <c r="P36" s="156">
        <v>2935</v>
      </c>
      <c r="Q36" s="323">
        <v>52.8</v>
      </c>
      <c r="R36" s="156">
        <v>2904</v>
      </c>
      <c r="S36" s="323">
        <v>58.4</v>
      </c>
      <c r="T36" s="156">
        <v>2817</v>
      </c>
      <c r="U36" s="157">
        <v>63.6</v>
      </c>
      <c r="V36" s="156">
        <v>2901</v>
      </c>
      <c r="W36" s="157">
        <v>65.599999999999994</v>
      </c>
      <c r="X36" s="157">
        <v>2968</v>
      </c>
      <c r="Y36" s="157">
        <v>67.599999999999994</v>
      </c>
      <c r="Z36" s="156">
        <v>2872</v>
      </c>
      <c r="AA36" s="157">
        <v>59</v>
      </c>
      <c r="AC36" s="158"/>
      <c r="AD36" s="158"/>
      <c r="AF36" s="158"/>
      <c r="AG36" s="158"/>
    </row>
    <row r="37" spans="1:33" ht="11.25" customHeight="1" x14ac:dyDescent="0.2">
      <c r="A37" s="141" t="s">
        <v>180</v>
      </c>
      <c r="B37" s="173" t="s">
        <v>181</v>
      </c>
      <c r="C37" s="156">
        <v>2481</v>
      </c>
      <c r="D37" s="199">
        <v>64.7</v>
      </c>
      <c r="E37" s="156">
        <v>2441</v>
      </c>
      <c r="F37" s="199">
        <v>67.099999999999994</v>
      </c>
      <c r="G37" s="156">
        <v>2302</v>
      </c>
      <c r="H37" s="157">
        <v>67.900000000000006</v>
      </c>
      <c r="I37" s="156">
        <v>2304</v>
      </c>
      <c r="J37" s="157">
        <v>64.099999999999994</v>
      </c>
      <c r="K37" s="157">
        <v>2315</v>
      </c>
      <c r="L37" s="157">
        <v>67.900000000000006</v>
      </c>
      <c r="M37" s="156">
        <v>2314</v>
      </c>
      <c r="N37" s="157">
        <v>69</v>
      </c>
      <c r="O37" s="119"/>
      <c r="P37" s="156">
        <v>2480</v>
      </c>
      <c r="Q37" s="323">
        <v>60.8</v>
      </c>
      <c r="R37" s="156">
        <v>2451</v>
      </c>
      <c r="S37" s="323">
        <v>63.3</v>
      </c>
      <c r="T37" s="156">
        <v>2320</v>
      </c>
      <c r="U37" s="157">
        <v>64.400000000000006</v>
      </c>
      <c r="V37" s="156">
        <v>2312</v>
      </c>
      <c r="W37" s="157">
        <v>67.3</v>
      </c>
      <c r="X37" s="157">
        <v>2324</v>
      </c>
      <c r="Y37" s="157">
        <v>70.400000000000006</v>
      </c>
      <c r="Z37" s="156">
        <v>2324</v>
      </c>
      <c r="AA37" s="157">
        <v>63.8</v>
      </c>
      <c r="AC37" s="158"/>
      <c r="AD37" s="158"/>
      <c r="AF37" s="158"/>
      <c r="AG37" s="158"/>
    </row>
    <row r="38" spans="1:33" ht="11.25" customHeight="1" x14ac:dyDescent="0.2">
      <c r="A38" s="141" t="s">
        <v>182</v>
      </c>
      <c r="B38" s="173" t="s">
        <v>183</v>
      </c>
      <c r="C38" s="156">
        <v>2230</v>
      </c>
      <c r="D38" s="199">
        <v>60.9</v>
      </c>
      <c r="E38" s="156">
        <v>2088</v>
      </c>
      <c r="F38" s="199">
        <v>67</v>
      </c>
      <c r="G38" s="156">
        <v>2041</v>
      </c>
      <c r="H38" s="157">
        <v>67.900000000000006</v>
      </c>
      <c r="I38" s="156">
        <v>1936</v>
      </c>
      <c r="J38" s="157">
        <v>60.9</v>
      </c>
      <c r="K38" s="157">
        <v>2092</v>
      </c>
      <c r="L38" s="157">
        <v>66.3</v>
      </c>
      <c r="M38" s="156">
        <v>2034</v>
      </c>
      <c r="N38" s="157">
        <v>65</v>
      </c>
      <c r="O38" s="119"/>
      <c r="P38" s="156">
        <v>2246</v>
      </c>
      <c r="Q38" s="323">
        <v>51.4</v>
      </c>
      <c r="R38" s="156">
        <v>2079</v>
      </c>
      <c r="S38" s="323">
        <v>56</v>
      </c>
      <c r="T38" s="156">
        <v>2056</v>
      </c>
      <c r="U38" s="157">
        <v>58.4</v>
      </c>
      <c r="V38" s="156">
        <v>1946</v>
      </c>
      <c r="W38" s="157">
        <v>60.2</v>
      </c>
      <c r="X38" s="157">
        <v>2107</v>
      </c>
      <c r="Y38" s="157">
        <v>64.2</v>
      </c>
      <c r="Z38" s="156">
        <v>2055</v>
      </c>
      <c r="AA38" s="157">
        <v>57.7</v>
      </c>
      <c r="AC38" s="158"/>
      <c r="AD38" s="158"/>
      <c r="AF38" s="158"/>
      <c r="AG38" s="158"/>
    </row>
    <row r="39" spans="1:33" ht="11.25" customHeight="1" x14ac:dyDescent="0.2">
      <c r="A39" s="141" t="s">
        <v>184</v>
      </c>
      <c r="B39" s="173" t="s">
        <v>185</v>
      </c>
      <c r="C39" s="156">
        <v>3422</v>
      </c>
      <c r="D39" s="199">
        <v>68.8</v>
      </c>
      <c r="E39" s="156">
        <v>3236</v>
      </c>
      <c r="F39" s="199">
        <v>70.400000000000006</v>
      </c>
      <c r="G39" s="156">
        <v>3238</v>
      </c>
      <c r="H39" s="157">
        <v>73.599999999999994</v>
      </c>
      <c r="I39" s="156">
        <v>3253</v>
      </c>
      <c r="J39" s="157">
        <v>66.7</v>
      </c>
      <c r="K39" s="157">
        <v>3342</v>
      </c>
      <c r="L39" s="157">
        <v>71.5</v>
      </c>
      <c r="M39" s="156">
        <v>3199</v>
      </c>
      <c r="N39" s="157">
        <v>69.5</v>
      </c>
      <c r="O39" s="119"/>
      <c r="P39" s="156">
        <v>3422</v>
      </c>
      <c r="Q39" s="323">
        <v>55.8</v>
      </c>
      <c r="R39" s="156">
        <v>3237</v>
      </c>
      <c r="S39" s="323">
        <v>59.8</v>
      </c>
      <c r="T39" s="156">
        <v>3249</v>
      </c>
      <c r="U39" s="157">
        <v>62.9</v>
      </c>
      <c r="V39" s="156">
        <v>3260</v>
      </c>
      <c r="W39" s="157">
        <v>65.900000000000006</v>
      </c>
      <c r="X39" s="157">
        <v>3355</v>
      </c>
      <c r="Y39" s="157">
        <v>69</v>
      </c>
      <c r="Z39" s="156">
        <v>3204</v>
      </c>
      <c r="AA39" s="157">
        <v>58.1</v>
      </c>
      <c r="AC39" s="158"/>
      <c r="AD39" s="158"/>
      <c r="AF39" s="158"/>
      <c r="AG39" s="158"/>
    </row>
    <row r="40" spans="1:33" ht="11.25" customHeight="1" x14ac:dyDescent="0.2">
      <c r="A40" s="141" t="s">
        <v>186</v>
      </c>
      <c r="B40" s="173" t="s">
        <v>187</v>
      </c>
      <c r="C40" s="156">
        <v>2103</v>
      </c>
      <c r="D40" s="199">
        <v>59.1</v>
      </c>
      <c r="E40" s="156">
        <v>1965</v>
      </c>
      <c r="F40" s="199">
        <v>66.599999999999994</v>
      </c>
      <c r="G40" s="156">
        <v>1911</v>
      </c>
      <c r="H40" s="157">
        <v>69.8</v>
      </c>
      <c r="I40" s="156">
        <v>1878</v>
      </c>
      <c r="J40" s="157">
        <v>63.1</v>
      </c>
      <c r="K40" s="157">
        <v>1890</v>
      </c>
      <c r="L40" s="157">
        <v>61.7</v>
      </c>
      <c r="M40" s="156">
        <v>1765</v>
      </c>
      <c r="N40" s="157">
        <v>67.900000000000006</v>
      </c>
      <c r="O40" s="119"/>
      <c r="P40" s="156">
        <v>2098</v>
      </c>
      <c r="Q40" s="323">
        <v>50</v>
      </c>
      <c r="R40" s="156">
        <v>1965</v>
      </c>
      <c r="S40" s="323">
        <v>56.1</v>
      </c>
      <c r="T40" s="156">
        <v>1913</v>
      </c>
      <c r="U40" s="157">
        <v>57.4</v>
      </c>
      <c r="V40" s="156">
        <v>1873</v>
      </c>
      <c r="W40" s="157">
        <v>65.099999999999994</v>
      </c>
      <c r="X40" s="157">
        <v>1895</v>
      </c>
      <c r="Y40" s="157">
        <v>67</v>
      </c>
      <c r="Z40" s="156">
        <v>1772</v>
      </c>
      <c r="AA40" s="157">
        <v>60.4</v>
      </c>
      <c r="AC40" s="158"/>
      <c r="AD40" s="158"/>
      <c r="AF40" s="158"/>
      <c r="AG40" s="158"/>
    </row>
    <row r="41" spans="1:33" ht="11.25" customHeight="1" x14ac:dyDescent="0.2">
      <c r="A41" s="141" t="s">
        <v>188</v>
      </c>
      <c r="B41" s="173" t="s">
        <v>189</v>
      </c>
      <c r="C41" s="156">
        <v>2952</v>
      </c>
      <c r="D41" s="199">
        <v>67.5</v>
      </c>
      <c r="E41" s="156">
        <v>2932</v>
      </c>
      <c r="F41" s="199">
        <v>73.8</v>
      </c>
      <c r="G41" s="156">
        <v>2881</v>
      </c>
      <c r="H41" s="157">
        <v>76.8</v>
      </c>
      <c r="I41" s="156">
        <v>2730</v>
      </c>
      <c r="J41" s="157">
        <v>72.599999999999994</v>
      </c>
      <c r="K41" s="157">
        <v>2885</v>
      </c>
      <c r="L41" s="157">
        <v>72.400000000000006</v>
      </c>
      <c r="M41" s="156">
        <v>2751</v>
      </c>
      <c r="N41" s="157">
        <v>70.099999999999994</v>
      </c>
      <c r="O41" s="119"/>
      <c r="P41" s="156">
        <v>2957</v>
      </c>
      <c r="Q41" s="323">
        <v>62.1</v>
      </c>
      <c r="R41" s="156">
        <v>2937</v>
      </c>
      <c r="S41" s="323">
        <v>67.900000000000006</v>
      </c>
      <c r="T41" s="156">
        <v>2880</v>
      </c>
      <c r="U41" s="157">
        <v>70.099999999999994</v>
      </c>
      <c r="V41" s="156">
        <v>2747</v>
      </c>
      <c r="W41" s="157">
        <v>74.8</v>
      </c>
      <c r="X41" s="157">
        <v>2899</v>
      </c>
      <c r="Y41" s="157">
        <v>76.900000000000006</v>
      </c>
      <c r="Z41" s="156">
        <v>2756</v>
      </c>
      <c r="AA41" s="157">
        <v>67.7</v>
      </c>
      <c r="AC41" s="158"/>
      <c r="AD41" s="158"/>
      <c r="AF41" s="158"/>
      <c r="AG41" s="158"/>
    </row>
    <row r="42" spans="1:33" ht="11.25" customHeight="1" x14ac:dyDescent="0.2">
      <c r="A42" s="141" t="s">
        <v>190</v>
      </c>
      <c r="B42" s="173" t="s">
        <v>191</v>
      </c>
      <c r="C42" s="156">
        <v>2875</v>
      </c>
      <c r="D42" s="199">
        <v>60.2</v>
      </c>
      <c r="E42" s="156">
        <v>2823</v>
      </c>
      <c r="F42" s="199">
        <v>61.6</v>
      </c>
      <c r="G42" s="156">
        <v>2745</v>
      </c>
      <c r="H42" s="157">
        <v>69.7</v>
      </c>
      <c r="I42" s="156">
        <v>2757</v>
      </c>
      <c r="J42" s="157">
        <v>65.900000000000006</v>
      </c>
      <c r="K42" s="157">
        <v>2629</v>
      </c>
      <c r="L42" s="157">
        <v>70</v>
      </c>
      <c r="M42" s="156">
        <v>2619</v>
      </c>
      <c r="N42" s="157">
        <v>69.5</v>
      </c>
      <c r="O42" s="119"/>
      <c r="P42" s="156">
        <v>2887</v>
      </c>
      <c r="Q42" s="323">
        <v>51.4</v>
      </c>
      <c r="R42" s="156">
        <v>2833</v>
      </c>
      <c r="S42" s="323">
        <v>56</v>
      </c>
      <c r="T42" s="156">
        <v>2751</v>
      </c>
      <c r="U42" s="157">
        <v>58.4</v>
      </c>
      <c r="V42" s="156">
        <v>2756</v>
      </c>
      <c r="W42" s="157">
        <v>66.2</v>
      </c>
      <c r="X42" s="157">
        <v>2636</v>
      </c>
      <c r="Y42" s="157">
        <v>68</v>
      </c>
      <c r="Z42" s="156">
        <v>2622</v>
      </c>
      <c r="AA42" s="157">
        <v>60.5</v>
      </c>
      <c r="AC42" s="158"/>
      <c r="AD42" s="158"/>
      <c r="AF42" s="158"/>
      <c r="AG42" s="158"/>
    </row>
    <row r="43" spans="1:33" ht="11.25" customHeight="1" x14ac:dyDescent="0.2">
      <c r="A43" s="141" t="s">
        <v>192</v>
      </c>
      <c r="B43" s="173" t="s">
        <v>193</v>
      </c>
      <c r="C43" s="156">
        <v>2784</v>
      </c>
      <c r="D43" s="199">
        <v>75.5</v>
      </c>
      <c r="E43" s="156">
        <v>2772</v>
      </c>
      <c r="F43" s="199">
        <v>79.5</v>
      </c>
      <c r="G43" s="156">
        <v>2710</v>
      </c>
      <c r="H43" s="157">
        <v>79.7</v>
      </c>
      <c r="I43" s="156">
        <v>2810</v>
      </c>
      <c r="J43" s="157">
        <v>77.099999999999994</v>
      </c>
      <c r="K43" s="157">
        <v>2804</v>
      </c>
      <c r="L43" s="157">
        <v>75.7</v>
      </c>
      <c r="M43" s="156">
        <v>2830</v>
      </c>
      <c r="N43" s="157">
        <v>80.5</v>
      </c>
      <c r="O43" s="119"/>
      <c r="P43" s="156">
        <v>2785</v>
      </c>
      <c r="Q43" s="323">
        <v>68.5</v>
      </c>
      <c r="R43" s="156">
        <v>2772</v>
      </c>
      <c r="S43" s="323">
        <v>73.5</v>
      </c>
      <c r="T43" s="156">
        <v>2701</v>
      </c>
      <c r="U43" s="157">
        <v>75.7</v>
      </c>
      <c r="V43" s="156">
        <v>2814</v>
      </c>
      <c r="W43" s="157">
        <v>80.099999999999994</v>
      </c>
      <c r="X43" s="157">
        <v>2804</v>
      </c>
      <c r="Y43" s="157">
        <v>81</v>
      </c>
      <c r="Z43" s="156">
        <v>2835</v>
      </c>
      <c r="AA43" s="157">
        <v>75.599999999999994</v>
      </c>
      <c r="AC43" s="158"/>
      <c r="AD43" s="158"/>
      <c r="AF43" s="158"/>
      <c r="AG43" s="158"/>
    </row>
    <row r="44" spans="1:33" ht="11.25" customHeight="1" x14ac:dyDescent="0.2">
      <c r="A44" s="141" t="s">
        <v>194</v>
      </c>
      <c r="B44" s="173" t="s">
        <v>195</v>
      </c>
      <c r="C44" s="156">
        <v>2488</v>
      </c>
      <c r="D44" s="199">
        <v>72.5</v>
      </c>
      <c r="E44" s="156">
        <v>2445</v>
      </c>
      <c r="F44" s="199">
        <v>74.900000000000006</v>
      </c>
      <c r="G44" s="156">
        <v>2392</v>
      </c>
      <c r="H44" s="157">
        <v>74.5</v>
      </c>
      <c r="I44" s="156">
        <v>2332</v>
      </c>
      <c r="J44" s="157">
        <v>72.7</v>
      </c>
      <c r="K44" s="157">
        <v>2373</v>
      </c>
      <c r="L44" s="157">
        <v>78</v>
      </c>
      <c r="M44" s="156">
        <v>2321</v>
      </c>
      <c r="N44" s="157">
        <v>71.3</v>
      </c>
      <c r="O44" s="119"/>
      <c r="P44" s="156">
        <v>2494</v>
      </c>
      <c r="Q44" s="323">
        <v>63.7</v>
      </c>
      <c r="R44" s="156">
        <v>2455</v>
      </c>
      <c r="S44" s="323">
        <v>65.3</v>
      </c>
      <c r="T44" s="156">
        <v>2396</v>
      </c>
      <c r="U44" s="157">
        <v>69.099999999999994</v>
      </c>
      <c r="V44" s="156">
        <v>2337</v>
      </c>
      <c r="W44" s="157">
        <v>73</v>
      </c>
      <c r="X44" s="157">
        <v>2372</v>
      </c>
      <c r="Y44" s="157">
        <v>72</v>
      </c>
      <c r="Z44" s="156">
        <v>2325</v>
      </c>
      <c r="AA44" s="157">
        <v>65</v>
      </c>
      <c r="AC44" s="158"/>
      <c r="AD44" s="158"/>
      <c r="AF44" s="158"/>
      <c r="AG44" s="158"/>
    </row>
    <row r="45" spans="1:33" ht="11.25" customHeight="1" x14ac:dyDescent="0.2">
      <c r="A45" s="141" t="s">
        <v>196</v>
      </c>
      <c r="B45" s="173" t="s">
        <v>197</v>
      </c>
      <c r="C45" s="156">
        <v>3810</v>
      </c>
      <c r="D45" s="199">
        <v>64.900000000000006</v>
      </c>
      <c r="E45" s="156">
        <v>3759</v>
      </c>
      <c r="F45" s="199">
        <v>71.3</v>
      </c>
      <c r="G45" s="156">
        <v>3665</v>
      </c>
      <c r="H45" s="157">
        <v>72.099999999999994</v>
      </c>
      <c r="I45" s="156">
        <v>3567</v>
      </c>
      <c r="J45" s="157">
        <v>72.7</v>
      </c>
      <c r="K45" s="157">
        <v>3663</v>
      </c>
      <c r="L45" s="157">
        <v>74.7</v>
      </c>
      <c r="M45" s="156">
        <v>3465</v>
      </c>
      <c r="N45" s="157">
        <v>73.5</v>
      </c>
      <c r="O45" s="119"/>
      <c r="P45" s="156">
        <v>3816</v>
      </c>
      <c r="Q45" s="323">
        <v>53.3</v>
      </c>
      <c r="R45" s="156">
        <v>3753</v>
      </c>
      <c r="S45" s="323">
        <v>60</v>
      </c>
      <c r="T45" s="156">
        <v>3662</v>
      </c>
      <c r="U45" s="157">
        <v>61.8</v>
      </c>
      <c r="V45" s="156">
        <v>3570</v>
      </c>
      <c r="W45" s="157">
        <v>71.400000000000006</v>
      </c>
      <c r="X45" s="157">
        <v>3666</v>
      </c>
      <c r="Y45" s="157">
        <v>72</v>
      </c>
      <c r="Z45" s="156">
        <v>3464</v>
      </c>
      <c r="AA45" s="157">
        <v>61.9</v>
      </c>
      <c r="AC45" s="158"/>
      <c r="AD45" s="158"/>
      <c r="AF45" s="158"/>
      <c r="AG45" s="158"/>
    </row>
    <row r="46" spans="1:33" ht="11.25" customHeight="1" x14ac:dyDescent="0.2">
      <c r="A46" s="141" t="s">
        <v>198</v>
      </c>
      <c r="B46" s="173" t="s">
        <v>199</v>
      </c>
      <c r="C46" s="156">
        <v>3862</v>
      </c>
      <c r="D46" s="199">
        <v>66.8</v>
      </c>
      <c r="E46" s="156">
        <v>3874</v>
      </c>
      <c r="F46" s="199">
        <v>73.599999999999994</v>
      </c>
      <c r="G46" s="156">
        <v>3724</v>
      </c>
      <c r="H46" s="157">
        <v>75.2</v>
      </c>
      <c r="I46" s="156">
        <v>3647</v>
      </c>
      <c r="J46" s="157">
        <v>73.8</v>
      </c>
      <c r="K46" s="157">
        <v>3607</v>
      </c>
      <c r="L46" s="157">
        <v>74.400000000000006</v>
      </c>
      <c r="M46" s="156">
        <v>3447</v>
      </c>
      <c r="N46" s="157">
        <v>72.5</v>
      </c>
      <c r="O46" s="119"/>
      <c r="P46" s="156">
        <v>3862</v>
      </c>
      <c r="Q46" s="323">
        <v>59.7</v>
      </c>
      <c r="R46" s="156">
        <v>3873</v>
      </c>
      <c r="S46" s="323">
        <v>64.7</v>
      </c>
      <c r="T46" s="156">
        <v>3723</v>
      </c>
      <c r="U46" s="157">
        <v>68.8</v>
      </c>
      <c r="V46" s="156">
        <v>3650</v>
      </c>
      <c r="W46" s="157">
        <v>75.3</v>
      </c>
      <c r="X46" s="157">
        <v>3607</v>
      </c>
      <c r="Y46" s="157">
        <v>75.3</v>
      </c>
      <c r="Z46" s="156">
        <v>3451</v>
      </c>
      <c r="AA46" s="157">
        <v>69.3</v>
      </c>
      <c r="AC46" s="158"/>
      <c r="AD46" s="158"/>
      <c r="AF46" s="158"/>
      <c r="AG46" s="158"/>
    </row>
    <row r="47" spans="1:33" ht="11.25" customHeight="1" x14ac:dyDescent="0.2">
      <c r="A47" s="32"/>
      <c r="B47" s="173"/>
      <c r="D47" s="323"/>
      <c r="F47" s="323"/>
      <c r="G47" s="156"/>
      <c r="H47" s="157"/>
      <c r="O47" s="119"/>
      <c r="P47" s="156"/>
      <c r="Q47" s="323"/>
      <c r="R47" s="156"/>
      <c r="S47" s="323"/>
      <c r="T47" s="156"/>
      <c r="U47" s="157"/>
      <c r="Z47" s="199"/>
      <c r="AA47" s="199"/>
      <c r="AC47" s="158"/>
      <c r="AD47" s="158"/>
      <c r="AF47" s="158"/>
      <c r="AG47" s="158"/>
    </row>
    <row r="48" spans="1:33" s="121" customFormat="1" ht="11.25" customHeight="1" x14ac:dyDescent="0.2">
      <c r="A48" s="72" t="s">
        <v>568</v>
      </c>
      <c r="B48" s="115" t="s">
        <v>200</v>
      </c>
      <c r="C48" s="116">
        <v>58610</v>
      </c>
      <c r="D48" s="117">
        <v>62.3</v>
      </c>
      <c r="E48" s="116">
        <v>58133</v>
      </c>
      <c r="F48" s="117">
        <v>66.599999999999994</v>
      </c>
      <c r="G48" s="116">
        <v>56074</v>
      </c>
      <c r="H48" s="118">
        <v>69.5</v>
      </c>
      <c r="I48" s="116">
        <v>55950</v>
      </c>
      <c r="J48" s="118">
        <v>67</v>
      </c>
      <c r="K48" s="118">
        <v>56167</v>
      </c>
      <c r="L48" s="118">
        <v>69.900000000000006</v>
      </c>
      <c r="M48" s="116">
        <v>55178</v>
      </c>
      <c r="N48" s="118">
        <v>68.599999999999994</v>
      </c>
      <c r="O48" s="119"/>
      <c r="P48" s="116">
        <v>58717</v>
      </c>
      <c r="Q48" s="120">
        <v>52.9</v>
      </c>
      <c r="R48" s="116">
        <v>58252</v>
      </c>
      <c r="S48" s="120">
        <v>57.7</v>
      </c>
      <c r="T48" s="116">
        <v>56247</v>
      </c>
      <c r="U48" s="118">
        <v>59.8</v>
      </c>
      <c r="V48" s="116">
        <v>56019</v>
      </c>
      <c r="W48" s="118">
        <v>66.2</v>
      </c>
      <c r="X48" s="118">
        <v>56299</v>
      </c>
      <c r="Y48" s="118">
        <v>68.8</v>
      </c>
      <c r="Z48" s="116">
        <v>55316</v>
      </c>
      <c r="AA48" s="118">
        <v>63</v>
      </c>
      <c r="AC48" s="158"/>
      <c r="AD48" s="158"/>
      <c r="AF48" s="158"/>
      <c r="AG48" s="158"/>
    </row>
    <row r="49" spans="1:33" ht="11.25" customHeight="1" x14ac:dyDescent="0.2">
      <c r="A49" s="141" t="s">
        <v>201</v>
      </c>
      <c r="B49" s="173" t="s">
        <v>202</v>
      </c>
      <c r="C49" s="156">
        <v>2590</v>
      </c>
      <c r="D49" s="199">
        <v>60.1</v>
      </c>
      <c r="E49" s="156">
        <v>2517</v>
      </c>
      <c r="F49" s="199">
        <v>59.4</v>
      </c>
      <c r="G49" s="156">
        <v>2484</v>
      </c>
      <c r="H49" s="157">
        <v>61</v>
      </c>
      <c r="I49" s="156">
        <v>2498</v>
      </c>
      <c r="J49" s="157">
        <v>56.7</v>
      </c>
      <c r="K49" s="157">
        <v>2481</v>
      </c>
      <c r="L49" s="157">
        <v>59.8</v>
      </c>
      <c r="M49" s="156">
        <v>2318</v>
      </c>
      <c r="N49" s="157">
        <v>62.8</v>
      </c>
      <c r="O49" s="119"/>
      <c r="P49" s="156">
        <v>2588</v>
      </c>
      <c r="Q49" s="323">
        <v>39.4</v>
      </c>
      <c r="R49" s="156">
        <v>2521</v>
      </c>
      <c r="S49" s="323">
        <v>42.8</v>
      </c>
      <c r="T49" s="156">
        <v>2502</v>
      </c>
      <c r="U49" s="157">
        <v>44</v>
      </c>
      <c r="V49" s="156">
        <v>2508</v>
      </c>
      <c r="W49" s="157">
        <v>50.7</v>
      </c>
      <c r="X49" s="157">
        <v>2484</v>
      </c>
      <c r="Y49" s="157">
        <v>54.2</v>
      </c>
      <c r="Z49" s="156">
        <v>2317</v>
      </c>
      <c r="AA49" s="157">
        <v>51.1</v>
      </c>
      <c r="AC49" s="158"/>
      <c r="AD49" s="158"/>
      <c r="AF49" s="158"/>
      <c r="AG49" s="158"/>
    </row>
    <row r="50" spans="1:33" ht="11.25" customHeight="1" x14ac:dyDescent="0.2">
      <c r="A50" s="141" t="s">
        <v>203</v>
      </c>
      <c r="B50" s="173" t="s">
        <v>204</v>
      </c>
      <c r="C50" s="156">
        <v>5626</v>
      </c>
      <c r="D50" s="199">
        <v>58.9</v>
      </c>
      <c r="E50" s="156">
        <v>5574</v>
      </c>
      <c r="F50" s="199">
        <v>62.9</v>
      </c>
      <c r="G50" s="156">
        <v>5311</v>
      </c>
      <c r="H50" s="157">
        <v>66.8</v>
      </c>
      <c r="I50" s="156">
        <v>5288</v>
      </c>
      <c r="J50" s="157">
        <v>66.900000000000006</v>
      </c>
      <c r="K50" s="157">
        <v>5368</v>
      </c>
      <c r="L50" s="157">
        <v>67.099999999999994</v>
      </c>
      <c r="M50" s="156">
        <v>5549</v>
      </c>
      <c r="N50" s="157">
        <v>62.8</v>
      </c>
      <c r="O50" s="119"/>
      <c r="P50" s="156">
        <v>5632</v>
      </c>
      <c r="Q50" s="323">
        <v>49.5</v>
      </c>
      <c r="R50" s="156">
        <v>5585</v>
      </c>
      <c r="S50" s="323">
        <v>53.7</v>
      </c>
      <c r="T50" s="156">
        <v>5329</v>
      </c>
      <c r="U50" s="157">
        <v>56.4</v>
      </c>
      <c r="V50" s="156">
        <v>5309</v>
      </c>
      <c r="W50" s="157">
        <v>62.5</v>
      </c>
      <c r="X50" s="157">
        <v>5408</v>
      </c>
      <c r="Y50" s="157">
        <v>65</v>
      </c>
      <c r="Z50" s="156">
        <v>5589</v>
      </c>
      <c r="AA50" s="157">
        <v>53.6</v>
      </c>
      <c r="AC50" s="158"/>
      <c r="AD50" s="158"/>
      <c r="AF50" s="158"/>
      <c r="AG50" s="158"/>
    </row>
    <row r="51" spans="1:33" ht="11.25" customHeight="1" x14ac:dyDescent="0.2">
      <c r="A51" s="141" t="s">
        <v>205</v>
      </c>
      <c r="B51" s="173" t="s">
        <v>206</v>
      </c>
      <c r="C51" s="156">
        <v>2575</v>
      </c>
      <c r="D51" s="199">
        <v>63.8</v>
      </c>
      <c r="E51" s="156">
        <v>2563</v>
      </c>
      <c r="F51" s="199">
        <v>69.400000000000006</v>
      </c>
      <c r="G51" s="156">
        <v>2527</v>
      </c>
      <c r="H51" s="157">
        <v>71.2</v>
      </c>
      <c r="I51" s="156">
        <v>2564</v>
      </c>
      <c r="J51" s="157">
        <v>68.400000000000006</v>
      </c>
      <c r="K51" s="157">
        <v>2549</v>
      </c>
      <c r="L51" s="157">
        <v>73</v>
      </c>
      <c r="M51" s="156">
        <v>2523</v>
      </c>
      <c r="N51" s="157">
        <v>72.5</v>
      </c>
      <c r="O51" s="119"/>
      <c r="P51" s="156">
        <v>2573</v>
      </c>
      <c r="Q51" s="323">
        <v>55.1</v>
      </c>
      <c r="R51" s="156">
        <v>2567</v>
      </c>
      <c r="S51" s="323">
        <v>58.9</v>
      </c>
      <c r="T51" s="156">
        <v>2536</v>
      </c>
      <c r="U51" s="157">
        <v>61.5</v>
      </c>
      <c r="V51" s="156">
        <v>2561</v>
      </c>
      <c r="W51" s="157">
        <v>67.400000000000006</v>
      </c>
      <c r="X51" s="157">
        <v>2549</v>
      </c>
      <c r="Y51" s="157">
        <v>71.7</v>
      </c>
      <c r="Z51" s="156">
        <v>2536</v>
      </c>
      <c r="AA51" s="157">
        <v>67.2</v>
      </c>
      <c r="AC51" s="158"/>
      <c r="AD51" s="158"/>
      <c r="AF51" s="158"/>
      <c r="AG51" s="158"/>
    </row>
    <row r="52" spans="1:33" ht="11.25" customHeight="1" x14ac:dyDescent="0.2">
      <c r="A52" s="141" t="s">
        <v>207</v>
      </c>
      <c r="B52" s="173" t="s">
        <v>208</v>
      </c>
      <c r="C52" s="156">
        <v>3551</v>
      </c>
      <c r="D52" s="199">
        <v>55.2</v>
      </c>
      <c r="E52" s="156">
        <v>3476</v>
      </c>
      <c r="F52" s="199">
        <v>62.5</v>
      </c>
      <c r="G52" s="156">
        <v>3392</v>
      </c>
      <c r="H52" s="157">
        <v>66.2</v>
      </c>
      <c r="I52" s="156">
        <v>3292</v>
      </c>
      <c r="J52" s="157">
        <v>61.3</v>
      </c>
      <c r="K52" s="157">
        <v>3325</v>
      </c>
      <c r="L52" s="157">
        <v>66.900000000000006</v>
      </c>
      <c r="M52" s="156">
        <v>3247</v>
      </c>
      <c r="N52" s="157">
        <v>63</v>
      </c>
      <c r="O52" s="119"/>
      <c r="P52" s="156">
        <v>3551</v>
      </c>
      <c r="Q52" s="323">
        <v>44.6</v>
      </c>
      <c r="R52" s="156">
        <v>3481</v>
      </c>
      <c r="S52" s="323">
        <v>53</v>
      </c>
      <c r="T52" s="156">
        <v>3402</v>
      </c>
      <c r="U52" s="157">
        <v>55.2</v>
      </c>
      <c r="V52" s="156">
        <v>3291</v>
      </c>
      <c r="W52" s="157">
        <v>62.5</v>
      </c>
      <c r="X52" s="157">
        <v>3332</v>
      </c>
      <c r="Y52" s="157">
        <v>63.4</v>
      </c>
      <c r="Z52" s="156">
        <v>3246</v>
      </c>
      <c r="AA52" s="157">
        <v>58.7</v>
      </c>
      <c r="AC52" s="158"/>
      <c r="AD52" s="158"/>
      <c r="AF52" s="158"/>
      <c r="AG52" s="158"/>
    </row>
    <row r="53" spans="1:33" ht="11.25" customHeight="1" x14ac:dyDescent="0.2">
      <c r="A53" s="141" t="s">
        <v>209</v>
      </c>
      <c r="B53" s="173" t="s">
        <v>210</v>
      </c>
      <c r="C53" s="156">
        <v>3952</v>
      </c>
      <c r="D53" s="199">
        <v>67.400000000000006</v>
      </c>
      <c r="E53" s="156">
        <v>3894</v>
      </c>
      <c r="F53" s="199">
        <v>71.7</v>
      </c>
      <c r="G53" s="156">
        <v>3841</v>
      </c>
      <c r="H53" s="157">
        <v>69.7</v>
      </c>
      <c r="I53" s="156">
        <v>3689</v>
      </c>
      <c r="J53" s="157">
        <v>63.7</v>
      </c>
      <c r="K53" s="157">
        <v>3809</v>
      </c>
      <c r="L53" s="157">
        <v>69.2</v>
      </c>
      <c r="M53" s="156">
        <v>3679</v>
      </c>
      <c r="N53" s="157">
        <v>71.599999999999994</v>
      </c>
      <c r="O53" s="119"/>
      <c r="P53" s="156">
        <v>3952</v>
      </c>
      <c r="Q53" s="323">
        <v>58.5</v>
      </c>
      <c r="R53" s="156">
        <v>3901</v>
      </c>
      <c r="S53" s="323">
        <v>63.7</v>
      </c>
      <c r="T53" s="156">
        <v>3841</v>
      </c>
      <c r="U53" s="157">
        <v>62.9</v>
      </c>
      <c r="V53" s="156">
        <v>3695</v>
      </c>
      <c r="W53" s="157">
        <v>66.400000000000006</v>
      </c>
      <c r="X53" s="157">
        <v>3813</v>
      </c>
      <c r="Y53" s="157">
        <v>70.7</v>
      </c>
      <c r="Z53" s="156">
        <v>3677</v>
      </c>
      <c r="AA53" s="157">
        <v>68.3</v>
      </c>
      <c r="AC53" s="158"/>
      <c r="AD53" s="158"/>
      <c r="AF53" s="158"/>
      <c r="AG53" s="158"/>
    </row>
    <row r="54" spans="1:33" ht="11.25" customHeight="1" x14ac:dyDescent="0.2">
      <c r="A54" s="141" t="s">
        <v>211</v>
      </c>
      <c r="B54" s="173" t="s">
        <v>212</v>
      </c>
      <c r="C54" s="156">
        <v>2766</v>
      </c>
      <c r="D54" s="199">
        <v>51.4</v>
      </c>
      <c r="E54" s="156">
        <v>2670</v>
      </c>
      <c r="F54" s="199">
        <v>60.2</v>
      </c>
      <c r="G54" s="156">
        <v>2394</v>
      </c>
      <c r="H54" s="157">
        <v>62.2</v>
      </c>
      <c r="I54" s="156">
        <v>2423</v>
      </c>
      <c r="J54" s="157">
        <v>59</v>
      </c>
      <c r="K54" s="157">
        <v>2324</v>
      </c>
      <c r="L54" s="157">
        <v>63.9</v>
      </c>
      <c r="M54" s="156">
        <v>2432</v>
      </c>
      <c r="N54" s="157">
        <v>62.5</v>
      </c>
      <c r="O54" s="119"/>
      <c r="P54" s="156">
        <v>2780</v>
      </c>
      <c r="Q54" s="323">
        <v>37.700000000000003</v>
      </c>
      <c r="R54" s="156">
        <v>2680</v>
      </c>
      <c r="S54" s="323">
        <v>43.6</v>
      </c>
      <c r="T54" s="156">
        <v>2424</v>
      </c>
      <c r="U54" s="157">
        <v>47.7</v>
      </c>
      <c r="V54" s="156">
        <v>2431</v>
      </c>
      <c r="W54" s="157">
        <v>54.9</v>
      </c>
      <c r="X54" s="157">
        <v>2332</v>
      </c>
      <c r="Y54" s="157">
        <v>59.5</v>
      </c>
      <c r="Z54" s="156">
        <v>2424</v>
      </c>
      <c r="AA54" s="157">
        <v>52.5</v>
      </c>
      <c r="AC54" s="158"/>
      <c r="AD54" s="158"/>
      <c r="AF54" s="158"/>
      <c r="AG54" s="158"/>
    </row>
    <row r="55" spans="1:33" ht="11.25" customHeight="1" x14ac:dyDescent="0.2">
      <c r="A55" s="141" t="s">
        <v>213</v>
      </c>
      <c r="B55" s="173" t="s">
        <v>214</v>
      </c>
      <c r="C55" s="156">
        <v>4511</v>
      </c>
      <c r="D55" s="199">
        <v>65.5</v>
      </c>
      <c r="E55" s="156">
        <v>4432</v>
      </c>
      <c r="F55" s="199">
        <v>68</v>
      </c>
      <c r="G55" s="156">
        <v>4387</v>
      </c>
      <c r="H55" s="157">
        <v>75.400000000000006</v>
      </c>
      <c r="I55" s="156">
        <v>4464</v>
      </c>
      <c r="J55" s="157">
        <v>74.5</v>
      </c>
      <c r="K55" s="157">
        <v>4482</v>
      </c>
      <c r="L55" s="157">
        <v>73.400000000000006</v>
      </c>
      <c r="M55" s="156">
        <v>4526</v>
      </c>
      <c r="N55" s="157">
        <v>69.8</v>
      </c>
      <c r="O55" s="119"/>
      <c r="P55" s="156">
        <v>4516</v>
      </c>
      <c r="Q55" s="323">
        <v>54.7</v>
      </c>
      <c r="R55" s="156">
        <v>4442</v>
      </c>
      <c r="S55" s="323">
        <v>61.4</v>
      </c>
      <c r="T55" s="156">
        <v>4402</v>
      </c>
      <c r="U55" s="157">
        <v>63.3</v>
      </c>
      <c r="V55" s="156">
        <v>4478</v>
      </c>
      <c r="W55" s="157">
        <v>70.8</v>
      </c>
      <c r="X55" s="157">
        <v>4494</v>
      </c>
      <c r="Y55" s="157">
        <v>71.8</v>
      </c>
      <c r="Z55" s="156">
        <v>4544</v>
      </c>
      <c r="AA55" s="157">
        <v>66.3</v>
      </c>
      <c r="AC55" s="158"/>
      <c r="AD55" s="158"/>
      <c r="AF55" s="158"/>
      <c r="AG55" s="158"/>
    </row>
    <row r="56" spans="1:33" ht="11.25" customHeight="1" x14ac:dyDescent="0.2">
      <c r="A56" s="141" t="s">
        <v>215</v>
      </c>
      <c r="B56" s="173" t="s">
        <v>216</v>
      </c>
      <c r="C56" s="156">
        <v>7895</v>
      </c>
      <c r="D56" s="199">
        <v>58.6</v>
      </c>
      <c r="E56" s="156">
        <v>7832</v>
      </c>
      <c r="F56" s="199">
        <v>63.1</v>
      </c>
      <c r="G56" s="156">
        <v>7354</v>
      </c>
      <c r="H56" s="157">
        <v>66.7</v>
      </c>
      <c r="I56" s="156">
        <v>7414</v>
      </c>
      <c r="J56" s="157">
        <v>63.1</v>
      </c>
      <c r="K56" s="157">
        <v>7515</v>
      </c>
      <c r="L56" s="157">
        <v>65.2</v>
      </c>
      <c r="M56" s="156">
        <v>7406</v>
      </c>
      <c r="N56" s="157">
        <v>64.8</v>
      </c>
      <c r="O56" s="119"/>
      <c r="P56" s="156">
        <v>7908</v>
      </c>
      <c r="Q56" s="323">
        <v>51.6</v>
      </c>
      <c r="R56" s="156">
        <v>7860</v>
      </c>
      <c r="S56" s="323">
        <v>56.7</v>
      </c>
      <c r="T56" s="156">
        <v>7380</v>
      </c>
      <c r="U56" s="157">
        <v>60.3</v>
      </c>
      <c r="V56" s="156">
        <v>7408</v>
      </c>
      <c r="W56" s="157">
        <v>67.099999999999994</v>
      </c>
      <c r="X56" s="157">
        <v>7537</v>
      </c>
      <c r="Y56" s="157">
        <v>67.8</v>
      </c>
      <c r="Z56" s="156">
        <v>7435</v>
      </c>
      <c r="AA56" s="157">
        <v>62.1</v>
      </c>
      <c r="AC56" s="158"/>
      <c r="AD56" s="158"/>
      <c r="AF56" s="158"/>
      <c r="AG56" s="158"/>
    </row>
    <row r="57" spans="1:33" ht="11.25" customHeight="1" x14ac:dyDescent="0.2">
      <c r="A57" s="141" t="s">
        <v>217</v>
      </c>
      <c r="B57" s="173" t="s">
        <v>218</v>
      </c>
      <c r="C57" s="156">
        <v>1898</v>
      </c>
      <c r="D57" s="199">
        <v>60</v>
      </c>
      <c r="E57" s="156">
        <v>1931</v>
      </c>
      <c r="F57" s="199">
        <v>67.099999999999994</v>
      </c>
      <c r="G57" s="156">
        <v>1786</v>
      </c>
      <c r="H57" s="157">
        <v>67.900000000000006</v>
      </c>
      <c r="I57" s="156">
        <v>1807</v>
      </c>
      <c r="J57" s="157">
        <v>65.900000000000006</v>
      </c>
      <c r="K57" s="157">
        <v>1785</v>
      </c>
      <c r="L57" s="157">
        <v>65.900000000000006</v>
      </c>
      <c r="M57" s="156">
        <v>1687</v>
      </c>
      <c r="N57" s="157">
        <v>71.5</v>
      </c>
      <c r="O57" s="119"/>
      <c r="P57" s="156">
        <v>1903</v>
      </c>
      <c r="Q57" s="323">
        <v>52.5</v>
      </c>
      <c r="R57" s="156">
        <v>1938</v>
      </c>
      <c r="S57" s="323">
        <v>57.3</v>
      </c>
      <c r="T57" s="156">
        <v>1800</v>
      </c>
      <c r="U57" s="157">
        <v>60.3</v>
      </c>
      <c r="V57" s="156">
        <v>1800</v>
      </c>
      <c r="W57" s="157">
        <v>65.7</v>
      </c>
      <c r="X57" s="157">
        <v>1787</v>
      </c>
      <c r="Y57" s="157">
        <v>67.5</v>
      </c>
      <c r="Z57" s="156">
        <v>1694</v>
      </c>
      <c r="AA57" s="157">
        <v>67.8</v>
      </c>
      <c r="AC57" s="158"/>
      <c r="AD57" s="158"/>
      <c r="AF57" s="158"/>
      <c r="AG57" s="158"/>
    </row>
    <row r="58" spans="1:33" ht="11.25" customHeight="1" x14ac:dyDescent="0.2">
      <c r="A58" s="141" t="s">
        <v>219</v>
      </c>
      <c r="B58" s="173" t="s">
        <v>220</v>
      </c>
      <c r="C58" s="156">
        <v>1965</v>
      </c>
      <c r="D58" s="199">
        <v>59.5</v>
      </c>
      <c r="E58" s="156">
        <v>1964</v>
      </c>
      <c r="F58" s="199">
        <v>63.2</v>
      </c>
      <c r="G58" s="156">
        <v>1946</v>
      </c>
      <c r="H58" s="157">
        <v>66.3</v>
      </c>
      <c r="I58" s="156">
        <v>1893</v>
      </c>
      <c r="J58" s="157">
        <v>62.8</v>
      </c>
      <c r="K58" s="157">
        <v>1866</v>
      </c>
      <c r="L58" s="157">
        <v>65.099999999999994</v>
      </c>
      <c r="M58" s="156">
        <v>1804</v>
      </c>
      <c r="N58" s="157">
        <v>70.7</v>
      </c>
      <c r="O58" s="119"/>
      <c r="P58" s="156">
        <v>1965</v>
      </c>
      <c r="Q58" s="323">
        <v>51.7</v>
      </c>
      <c r="R58" s="156">
        <v>1962</v>
      </c>
      <c r="S58" s="323">
        <v>57</v>
      </c>
      <c r="T58" s="156">
        <v>1951</v>
      </c>
      <c r="U58" s="157">
        <v>56.6</v>
      </c>
      <c r="V58" s="156">
        <v>1896</v>
      </c>
      <c r="W58" s="157">
        <v>66.7</v>
      </c>
      <c r="X58" s="157">
        <v>1868</v>
      </c>
      <c r="Y58" s="157">
        <v>71.5</v>
      </c>
      <c r="Z58" s="156">
        <v>1808</v>
      </c>
      <c r="AA58" s="157">
        <v>65.400000000000006</v>
      </c>
      <c r="AC58" s="158"/>
      <c r="AD58" s="158"/>
      <c r="AF58" s="158"/>
      <c r="AG58" s="158"/>
    </row>
    <row r="59" spans="1:33" ht="11.25" customHeight="1" x14ac:dyDescent="0.2">
      <c r="A59" s="141" t="s">
        <v>221</v>
      </c>
      <c r="B59" s="173" t="s">
        <v>222</v>
      </c>
      <c r="C59" s="156">
        <v>6758</v>
      </c>
      <c r="D59" s="199">
        <v>71.5</v>
      </c>
      <c r="E59" s="156">
        <v>6744</v>
      </c>
      <c r="F59" s="199">
        <v>73.2</v>
      </c>
      <c r="G59" s="156">
        <v>6521</v>
      </c>
      <c r="H59" s="157">
        <v>75.599999999999994</v>
      </c>
      <c r="I59" s="156">
        <v>6576</v>
      </c>
      <c r="J59" s="157">
        <v>71</v>
      </c>
      <c r="K59" s="157">
        <v>6552</v>
      </c>
      <c r="L59" s="157">
        <v>71.900000000000006</v>
      </c>
      <c r="M59" s="156">
        <v>6349</v>
      </c>
      <c r="N59" s="157">
        <v>69.7</v>
      </c>
      <c r="O59" s="119"/>
      <c r="P59" s="156">
        <v>6765</v>
      </c>
      <c r="Q59" s="323">
        <v>65</v>
      </c>
      <c r="R59" s="156">
        <v>6755</v>
      </c>
      <c r="S59" s="323">
        <v>68.099999999999994</v>
      </c>
      <c r="T59" s="156">
        <v>6514</v>
      </c>
      <c r="U59" s="157">
        <v>69.8</v>
      </c>
      <c r="V59" s="156">
        <v>6584</v>
      </c>
      <c r="W59" s="157">
        <v>74.2</v>
      </c>
      <c r="X59" s="157">
        <v>6533</v>
      </c>
      <c r="Y59" s="157">
        <v>76.400000000000006</v>
      </c>
      <c r="Z59" s="156">
        <v>6354</v>
      </c>
      <c r="AA59" s="157">
        <v>69</v>
      </c>
      <c r="AC59" s="158"/>
      <c r="AD59" s="158"/>
      <c r="AF59" s="158"/>
      <c r="AG59" s="158"/>
    </row>
    <row r="60" spans="1:33" ht="11.25" customHeight="1" x14ac:dyDescent="0.2">
      <c r="A60" s="141" t="s">
        <v>223</v>
      </c>
      <c r="B60" s="173" t="s">
        <v>224</v>
      </c>
      <c r="C60" s="156">
        <v>3563</v>
      </c>
      <c r="D60" s="199">
        <v>63.3</v>
      </c>
      <c r="E60" s="156">
        <v>3538</v>
      </c>
      <c r="F60" s="199">
        <v>66.8</v>
      </c>
      <c r="G60" s="156">
        <v>3387</v>
      </c>
      <c r="H60" s="157">
        <v>73</v>
      </c>
      <c r="I60" s="156">
        <v>3395</v>
      </c>
      <c r="J60" s="157">
        <v>73</v>
      </c>
      <c r="K60" s="157">
        <v>3361</v>
      </c>
      <c r="L60" s="157">
        <v>77.2</v>
      </c>
      <c r="M60" s="156">
        <v>3268</v>
      </c>
      <c r="N60" s="157">
        <v>77.400000000000006</v>
      </c>
      <c r="O60" s="119"/>
      <c r="P60" s="156">
        <v>3571</v>
      </c>
      <c r="Q60" s="323">
        <v>52.5</v>
      </c>
      <c r="R60" s="156">
        <v>3535</v>
      </c>
      <c r="S60" s="323">
        <v>56</v>
      </c>
      <c r="T60" s="156">
        <v>3393</v>
      </c>
      <c r="U60" s="157">
        <v>60.9</v>
      </c>
      <c r="V60" s="156">
        <v>3398</v>
      </c>
      <c r="W60" s="157">
        <v>66.900000000000006</v>
      </c>
      <c r="X60" s="157">
        <v>3361</v>
      </c>
      <c r="Y60" s="157">
        <v>72</v>
      </c>
      <c r="Z60" s="156">
        <v>3270</v>
      </c>
      <c r="AA60" s="157">
        <v>65.2</v>
      </c>
      <c r="AC60" s="158"/>
      <c r="AD60" s="158"/>
      <c r="AF60" s="158"/>
      <c r="AG60" s="158"/>
    </row>
    <row r="61" spans="1:33" ht="11.25" customHeight="1" x14ac:dyDescent="0.2">
      <c r="A61" s="141" t="s">
        <v>225</v>
      </c>
      <c r="B61" s="173" t="s">
        <v>226</v>
      </c>
      <c r="C61" s="156">
        <v>5507</v>
      </c>
      <c r="D61" s="199">
        <v>60.2</v>
      </c>
      <c r="E61" s="156">
        <v>5397</v>
      </c>
      <c r="F61" s="199">
        <v>65.8</v>
      </c>
      <c r="G61" s="156">
        <v>5209</v>
      </c>
      <c r="H61" s="157">
        <v>66.3</v>
      </c>
      <c r="I61" s="156">
        <v>5164</v>
      </c>
      <c r="J61" s="157">
        <v>68.5</v>
      </c>
      <c r="K61" s="157">
        <v>5292</v>
      </c>
      <c r="L61" s="157">
        <v>72</v>
      </c>
      <c r="M61" s="156">
        <v>5196</v>
      </c>
      <c r="N61" s="157">
        <v>70.5</v>
      </c>
      <c r="O61" s="119"/>
      <c r="P61" s="156">
        <v>5532</v>
      </c>
      <c r="Q61" s="323">
        <v>53.4</v>
      </c>
      <c r="R61" s="156">
        <v>5420</v>
      </c>
      <c r="S61" s="323">
        <v>59.6</v>
      </c>
      <c r="T61" s="156">
        <v>5223</v>
      </c>
      <c r="U61" s="157">
        <v>58.7</v>
      </c>
      <c r="V61" s="156">
        <v>5178</v>
      </c>
      <c r="W61" s="157">
        <v>66.099999999999994</v>
      </c>
      <c r="X61" s="157">
        <v>5325</v>
      </c>
      <c r="Y61" s="157">
        <v>67.8</v>
      </c>
      <c r="Z61" s="156">
        <v>5231</v>
      </c>
      <c r="AA61" s="157">
        <v>63.6</v>
      </c>
      <c r="AC61" s="158"/>
      <c r="AD61" s="158"/>
      <c r="AF61" s="158"/>
      <c r="AG61" s="158"/>
    </row>
    <row r="62" spans="1:33" ht="11.25" customHeight="1" x14ac:dyDescent="0.2">
      <c r="A62" s="141" t="s">
        <v>227</v>
      </c>
      <c r="B62" s="173" t="s">
        <v>228</v>
      </c>
      <c r="C62" s="156">
        <v>3785</v>
      </c>
      <c r="D62" s="199">
        <v>66.3</v>
      </c>
      <c r="E62" s="156">
        <v>3891</v>
      </c>
      <c r="F62" s="199">
        <v>72.599999999999994</v>
      </c>
      <c r="G62" s="156">
        <v>3828</v>
      </c>
      <c r="H62" s="157">
        <v>74.099999999999994</v>
      </c>
      <c r="I62" s="156">
        <v>3823</v>
      </c>
      <c r="J62" s="157">
        <v>71.7</v>
      </c>
      <c r="K62" s="157">
        <v>3774</v>
      </c>
      <c r="L62" s="157">
        <v>78.099999999999994</v>
      </c>
      <c r="M62" s="156">
        <v>3560</v>
      </c>
      <c r="N62" s="157">
        <v>73.599999999999994</v>
      </c>
      <c r="O62" s="119"/>
      <c r="P62" s="156">
        <v>3818</v>
      </c>
      <c r="Q62" s="323">
        <v>53.4</v>
      </c>
      <c r="R62" s="156">
        <v>3895</v>
      </c>
      <c r="S62" s="323">
        <v>56.2</v>
      </c>
      <c r="T62" s="156">
        <v>3839</v>
      </c>
      <c r="U62" s="157">
        <v>58.5</v>
      </c>
      <c r="V62" s="156">
        <v>3817</v>
      </c>
      <c r="W62" s="157">
        <v>65.7</v>
      </c>
      <c r="X62" s="157">
        <v>3793</v>
      </c>
      <c r="Y62" s="157">
        <v>71.2</v>
      </c>
      <c r="Z62" s="156">
        <v>3562</v>
      </c>
      <c r="AA62" s="157">
        <v>66.400000000000006</v>
      </c>
      <c r="AC62" s="158"/>
      <c r="AD62" s="158"/>
      <c r="AF62" s="158"/>
      <c r="AG62" s="158"/>
    </row>
    <row r="63" spans="1:33" ht="11.25" customHeight="1" x14ac:dyDescent="0.2">
      <c r="A63" s="141" t="s">
        <v>229</v>
      </c>
      <c r="B63" s="173" t="s">
        <v>230</v>
      </c>
      <c r="C63" s="156">
        <v>1668</v>
      </c>
      <c r="D63" s="199">
        <v>70.7</v>
      </c>
      <c r="E63" s="156">
        <v>1710</v>
      </c>
      <c r="F63" s="199">
        <v>71.099999999999994</v>
      </c>
      <c r="G63" s="156">
        <v>1707</v>
      </c>
      <c r="H63" s="157">
        <v>76.3</v>
      </c>
      <c r="I63" s="156">
        <v>1660</v>
      </c>
      <c r="J63" s="157">
        <v>71.5</v>
      </c>
      <c r="K63" s="157">
        <v>1684</v>
      </c>
      <c r="L63" s="157">
        <v>76.7</v>
      </c>
      <c r="M63" s="156">
        <v>1634</v>
      </c>
      <c r="N63" s="157">
        <v>75</v>
      </c>
      <c r="O63" s="119"/>
      <c r="P63" s="156">
        <v>1663</v>
      </c>
      <c r="Q63" s="323">
        <v>64.5</v>
      </c>
      <c r="R63" s="156">
        <v>1710</v>
      </c>
      <c r="S63" s="323">
        <v>65.7</v>
      </c>
      <c r="T63" s="156">
        <v>1711</v>
      </c>
      <c r="U63" s="157">
        <v>67.900000000000006</v>
      </c>
      <c r="V63" s="156">
        <v>1665</v>
      </c>
      <c r="W63" s="157">
        <v>74.099999999999994</v>
      </c>
      <c r="X63" s="157">
        <v>1683</v>
      </c>
      <c r="Y63" s="157">
        <v>74.2</v>
      </c>
      <c r="Z63" s="156">
        <v>1629</v>
      </c>
      <c r="AA63" s="157">
        <v>68.400000000000006</v>
      </c>
      <c r="AC63" s="158"/>
      <c r="AD63" s="158"/>
      <c r="AF63" s="158"/>
      <c r="AG63" s="158"/>
    </row>
    <row r="64" spans="1:33" ht="11.25" customHeight="1" x14ac:dyDescent="0.2">
      <c r="A64" s="32"/>
      <c r="B64" s="173"/>
      <c r="C64" s="156"/>
      <c r="D64" s="323"/>
      <c r="E64" s="156"/>
      <c r="F64" s="323"/>
      <c r="G64" s="156"/>
      <c r="H64" s="157"/>
      <c r="O64" s="119"/>
      <c r="P64" s="156"/>
      <c r="Q64" s="324"/>
      <c r="R64" s="156"/>
      <c r="S64" s="324"/>
      <c r="T64" s="156"/>
      <c r="U64" s="157"/>
      <c r="Z64" s="199"/>
      <c r="AA64" s="199"/>
      <c r="AC64" s="158"/>
      <c r="AD64" s="158"/>
      <c r="AF64" s="158"/>
      <c r="AG64" s="158"/>
    </row>
    <row r="65" spans="1:33" s="121" customFormat="1" ht="11.25" customHeight="1" x14ac:dyDescent="0.2">
      <c r="A65" s="72" t="s">
        <v>569</v>
      </c>
      <c r="B65" s="115" t="s">
        <v>231</v>
      </c>
      <c r="C65" s="116">
        <v>49649</v>
      </c>
      <c r="D65" s="117">
        <v>65.400000000000006</v>
      </c>
      <c r="E65" s="116">
        <v>49914</v>
      </c>
      <c r="F65" s="117">
        <v>69.7</v>
      </c>
      <c r="G65" s="116">
        <v>48183</v>
      </c>
      <c r="H65" s="118">
        <v>72.5</v>
      </c>
      <c r="I65" s="116">
        <v>46976</v>
      </c>
      <c r="J65" s="118">
        <v>68.7</v>
      </c>
      <c r="K65" s="118">
        <v>48076</v>
      </c>
      <c r="L65" s="118">
        <v>69.599999999999994</v>
      </c>
      <c r="M65" s="116">
        <v>47504</v>
      </c>
      <c r="N65" s="118">
        <v>67.099999999999994</v>
      </c>
      <c r="O65" s="119"/>
      <c r="P65" s="116">
        <v>49834</v>
      </c>
      <c r="Q65" s="120">
        <v>56.8</v>
      </c>
      <c r="R65" s="116">
        <v>49997</v>
      </c>
      <c r="S65" s="120">
        <v>60.7</v>
      </c>
      <c r="T65" s="116">
        <v>48300</v>
      </c>
      <c r="U65" s="118">
        <v>63.4</v>
      </c>
      <c r="V65" s="116">
        <v>47056</v>
      </c>
      <c r="W65" s="118">
        <v>66.7</v>
      </c>
      <c r="X65" s="118">
        <v>48240</v>
      </c>
      <c r="Y65" s="118">
        <v>70</v>
      </c>
      <c r="Z65" s="116">
        <v>47609</v>
      </c>
      <c r="AA65" s="118">
        <v>64.5</v>
      </c>
      <c r="AC65" s="158"/>
      <c r="AD65" s="158"/>
      <c r="AF65" s="158"/>
      <c r="AG65" s="158"/>
    </row>
    <row r="66" spans="1:33" ht="11.25" customHeight="1" x14ac:dyDescent="0.2">
      <c r="A66" s="141" t="s">
        <v>232</v>
      </c>
      <c r="B66" s="173" t="s">
        <v>233</v>
      </c>
      <c r="C66" s="156">
        <v>2717</v>
      </c>
      <c r="D66" s="199">
        <v>63.5</v>
      </c>
      <c r="E66" s="156">
        <v>2756</v>
      </c>
      <c r="F66" s="199">
        <v>70.8</v>
      </c>
      <c r="G66" s="156">
        <v>2683</v>
      </c>
      <c r="H66" s="157">
        <v>73.2</v>
      </c>
      <c r="I66" s="156">
        <v>2545</v>
      </c>
      <c r="J66" s="157">
        <v>69.400000000000006</v>
      </c>
      <c r="K66" s="157">
        <v>2764</v>
      </c>
      <c r="L66" s="157">
        <v>68.400000000000006</v>
      </c>
      <c r="M66" s="156">
        <v>2715</v>
      </c>
      <c r="N66" s="157">
        <v>65.2</v>
      </c>
      <c r="O66" s="119"/>
      <c r="P66" s="156">
        <v>2723</v>
      </c>
      <c r="Q66" s="323">
        <v>54.9</v>
      </c>
      <c r="R66" s="156">
        <v>2763</v>
      </c>
      <c r="S66" s="323">
        <v>64.400000000000006</v>
      </c>
      <c r="T66" s="156">
        <v>2677</v>
      </c>
      <c r="U66" s="157">
        <v>65.3</v>
      </c>
      <c r="V66" s="156">
        <v>2556</v>
      </c>
      <c r="W66" s="157">
        <v>67.099999999999994</v>
      </c>
      <c r="X66" s="157">
        <v>2782</v>
      </c>
      <c r="Y66" s="157">
        <v>69.8</v>
      </c>
      <c r="Z66" s="156">
        <v>2726</v>
      </c>
      <c r="AA66" s="157">
        <v>65.2</v>
      </c>
      <c r="AC66" s="158"/>
      <c r="AD66" s="158"/>
      <c r="AF66" s="158"/>
      <c r="AG66" s="158"/>
    </row>
    <row r="67" spans="1:33" ht="11.25" customHeight="1" x14ac:dyDescent="0.2">
      <c r="A67" s="141" t="s">
        <v>234</v>
      </c>
      <c r="B67" s="173" t="s">
        <v>235</v>
      </c>
      <c r="C67" s="156">
        <v>8700</v>
      </c>
      <c r="D67" s="199">
        <v>64.2</v>
      </c>
      <c r="E67" s="156">
        <v>8624</v>
      </c>
      <c r="F67" s="199">
        <v>67.3</v>
      </c>
      <c r="G67" s="156">
        <v>8532</v>
      </c>
      <c r="H67" s="157">
        <v>69.599999999999994</v>
      </c>
      <c r="I67" s="156">
        <v>8130</v>
      </c>
      <c r="J67" s="157">
        <v>64.400000000000006</v>
      </c>
      <c r="K67" s="157">
        <v>8228</v>
      </c>
      <c r="L67" s="157">
        <v>65.599999999999994</v>
      </c>
      <c r="M67" s="156">
        <v>8143</v>
      </c>
      <c r="N67" s="157">
        <v>63.8</v>
      </c>
      <c r="O67" s="119"/>
      <c r="P67" s="156">
        <v>8732</v>
      </c>
      <c r="Q67" s="323">
        <v>57</v>
      </c>
      <c r="R67" s="156">
        <v>8617</v>
      </c>
      <c r="S67" s="323">
        <v>60</v>
      </c>
      <c r="T67" s="156">
        <v>8539</v>
      </c>
      <c r="U67" s="157">
        <v>62</v>
      </c>
      <c r="V67" s="156">
        <v>8127</v>
      </c>
      <c r="W67" s="157">
        <v>66.099999999999994</v>
      </c>
      <c r="X67" s="157">
        <v>8222</v>
      </c>
      <c r="Y67" s="157">
        <v>70.7</v>
      </c>
      <c r="Z67" s="156">
        <v>8141</v>
      </c>
      <c r="AA67" s="157">
        <v>64</v>
      </c>
      <c r="AC67" s="158"/>
      <c r="AD67" s="158"/>
      <c r="AF67" s="158"/>
      <c r="AG67" s="158"/>
    </row>
    <row r="68" spans="1:33" ht="11.25" customHeight="1" x14ac:dyDescent="0.2">
      <c r="A68" s="141" t="s">
        <v>236</v>
      </c>
      <c r="B68" s="173" t="s">
        <v>237</v>
      </c>
      <c r="C68" s="156">
        <v>3187</v>
      </c>
      <c r="D68" s="199">
        <v>65.900000000000006</v>
      </c>
      <c r="E68" s="156">
        <v>3264</v>
      </c>
      <c r="F68" s="199">
        <v>71.599999999999994</v>
      </c>
      <c r="G68" s="156">
        <v>3058</v>
      </c>
      <c r="H68" s="157">
        <v>76.599999999999994</v>
      </c>
      <c r="I68" s="156">
        <v>3054</v>
      </c>
      <c r="J68" s="157">
        <v>73.2</v>
      </c>
      <c r="K68" s="157">
        <v>3170</v>
      </c>
      <c r="L68" s="157">
        <v>72.400000000000006</v>
      </c>
      <c r="M68" s="156">
        <v>3086</v>
      </c>
      <c r="N68" s="157">
        <v>70.8</v>
      </c>
      <c r="O68" s="119"/>
      <c r="P68" s="156">
        <v>3231</v>
      </c>
      <c r="Q68" s="323">
        <v>55.7</v>
      </c>
      <c r="R68" s="156">
        <v>3290</v>
      </c>
      <c r="S68" s="323">
        <v>61.1</v>
      </c>
      <c r="T68" s="156">
        <v>3077</v>
      </c>
      <c r="U68" s="157">
        <v>62.9</v>
      </c>
      <c r="V68" s="156">
        <v>3112</v>
      </c>
      <c r="W68" s="157">
        <v>63.6</v>
      </c>
      <c r="X68" s="157">
        <v>3207</v>
      </c>
      <c r="Y68" s="157">
        <v>67.400000000000006</v>
      </c>
      <c r="Z68" s="156">
        <v>3120</v>
      </c>
      <c r="AA68" s="157">
        <v>63.4</v>
      </c>
      <c r="AC68" s="158"/>
      <c r="AD68" s="158"/>
      <c r="AF68" s="158"/>
      <c r="AG68" s="158"/>
    </row>
    <row r="69" spans="1:33" ht="11.25" customHeight="1" x14ac:dyDescent="0.2">
      <c r="A69" s="141" t="s">
        <v>238</v>
      </c>
      <c r="B69" s="173" t="s">
        <v>239</v>
      </c>
      <c r="C69" s="156">
        <v>7205</v>
      </c>
      <c r="D69" s="199">
        <v>70.5</v>
      </c>
      <c r="E69" s="156">
        <v>7270</v>
      </c>
      <c r="F69" s="199">
        <v>73.2</v>
      </c>
      <c r="G69" s="156">
        <v>7216</v>
      </c>
      <c r="H69" s="157">
        <v>74.7</v>
      </c>
      <c r="I69" s="156">
        <v>6985</v>
      </c>
      <c r="J69" s="157">
        <v>71</v>
      </c>
      <c r="K69" s="157">
        <v>7073</v>
      </c>
      <c r="L69" s="157">
        <v>70.8</v>
      </c>
      <c r="M69" s="156">
        <v>7057</v>
      </c>
      <c r="N69" s="157">
        <v>68.3</v>
      </c>
      <c r="O69" s="119"/>
      <c r="P69" s="156">
        <v>7223</v>
      </c>
      <c r="Q69" s="323">
        <v>59.3</v>
      </c>
      <c r="R69" s="156">
        <v>7272</v>
      </c>
      <c r="S69" s="323">
        <v>62.3</v>
      </c>
      <c r="T69" s="156">
        <v>7210</v>
      </c>
      <c r="U69" s="157">
        <v>62.4</v>
      </c>
      <c r="V69" s="156">
        <v>6988</v>
      </c>
      <c r="W69" s="157">
        <v>63.4</v>
      </c>
      <c r="X69" s="157">
        <v>7091</v>
      </c>
      <c r="Y69" s="157">
        <v>69</v>
      </c>
      <c r="Z69" s="156">
        <v>7064</v>
      </c>
      <c r="AA69" s="157">
        <v>65.900000000000006</v>
      </c>
      <c r="AC69" s="158"/>
      <c r="AD69" s="158"/>
      <c r="AF69" s="158"/>
      <c r="AG69" s="158"/>
    </row>
    <row r="70" spans="1:33" ht="11.25" customHeight="1" x14ac:dyDescent="0.2">
      <c r="A70" s="141" t="s">
        <v>240</v>
      </c>
      <c r="B70" s="173" t="s">
        <v>241</v>
      </c>
      <c r="C70" s="156">
        <v>8083</v>
      </c>
      <c r="D70" s="199">
        <v>70.5</v>
      </c>
      <c r="E70" s="156">
        <v>8266</v>
      </c>
      <c r="F70" s="199">
        <v>75.400000000000006</v>
      </c>
      <c r="G70" s="156">
        <v>7905</v>
      </c>
      <c r="H70" s="157">
        <v>75.8</v>
      </c>
      <c r="I70" s="156">
        <v>7671</v>
      </c>
      <c r="J70" s="157">
        <v>71.099999999999994</v>
      </c>
      <c r="K70" s="157">
        <v>7763</v>
      </c>
      <c r="L70" s="157">
        <v>70.599999999999994</v>
      </c>
      <c r="M70" s="156">
        <v>7822</v>
      </c>
      <c r="N70" s="157">
        <v>67.099999999999994</v>
      </c>
      <c r="O70" s="119"/>
      <c r="P70" s="156">
        <v>8090</v>
      </c>
      <c r="Q70" s="323">
        <v>63.9</v>
      </c>
      <c r="R70" s="156">
        <v>8268</v>
      </c>
      <c r="S70" s="323">
        <v>66.5</v>
      </c>
      <c r="T70" s="156">
        <v>7906</v>
      </c>
      <c r="U70" s="157">
        <v>70.400000000000006</v>
      </c>
      <c r="V70" s="156">
        <v>7644</v>
      </c>
      <c r="W70" s="157">
        <v>72.7</v>
      </c>
      <c r="X70" s="157">
        <v>7834</v>
      </c>
      <c r="Y70" s="157">
        <v>73.599999999999994</v>
      </c>
      <c r="Z70" s="156">
        <v>7858</v>
      </c>
      <c r="AA70" s="157">
        <v>67.2</v>
      </c>
      <c r="AC70" s="158"/>
      <c r="AD70" s="158"/>
      <c r="AF70" s="158"/>
      <c r="AG70" s="158"/>
    </row>
    <row r="71" spans="1:33" ht="11.25" customHeight="1" x14ac:dyDescent="0.2">
      <c r="A71" s="141" t="s">
        <v>242</v>
      </c>
      <c r="B71" s="173" t="s">
        <v>243</v>
      </c>
      <c r="C71" s="156">
        <v>7709</v>
      </c>
      <c r="D71" s="199">
        <v>67.099999999999994</v>
      </c>
      <c r="E71" s="156">
        <v>7647</v>
      </c>
      <c r="F71" s="199">
        <v>70.5</v>
      </c>
      <c r="G71" s="156">
        <v>7470</v>
      </c>
      <c r="H71" s="157">
        <v>73.099999999999994</v>
      </c>
      <c r="I71" s="156">
        <v>7292</v>
      </c>
      <c r="J71" s="157">
        <v>68.8</v>
      </c>
      <c r="K71" s="157">
        <v>7622</v>
      </c>
      <c r="L71" s="157">
        <v>71.400000000000006</v>
      </c>
      <c r="M71" s="156">
        <v>7495</v>
      </c>
      <c r="N71" s="157">
        <v>66.2</v>
      </c>
      <c r="O71" s="119"/>
      <c r="P71" s="156">
        <v>7708</v>
      </c>
      <c r="Q71" s="323">
        <v>55.9</v>
      </c>
      <c r="R71" s="156">
        <v>7671</v>
      </c>
      <c r="S71" s="323">
        <v>59.3</v>
      </c>
      <c r="T71" s="156">
        <v>7499</v>
      </c>
      <c r="U71" s="157">
        <v>62.9</v>
      </c>
      <c r="V71" s="156">
        <v>7298</v>
      </c>
      <c r="W71" s="157">
        <v>67.599999999999994</v>
      </c>
      <c r="X71" s="157">
        <v>7631</v>
      </c>
      <c r="Y71" s="157">
        <v>70.5</v>
      </c>
      <c r="Z71" s="156">
        <v>7513</v>
      </c>
      <c r="AA71" s="157">
        <v>62.7</v>
      </c>
      <c r="AC71" s="158"/>
      <c r="AD71" s="158"/>
      <c r="AF71" s="158"/>
      <c r="AG71" s="158"/>
    </row>
    <row r="72" spans="1:33" ht="11.25" customHeight="1" x14ac:dyDescent="0.2">
      <c r="A72" s="141" t="s">
        <v>244</v>
      </c>
      <c r="B72" s="173" t="s">
        <v>245</v>
      </c>
      <c r="C72" s="156">
        <v>2606</v>
      </c>
      <c r="D72" s="199">
        <v>54.7</v>
      </c>
      <c r="E72" s="156">
        <v>2620</v>
      </c>
      <c r="F72" s="199">
        <v>61.9</v>
      </c>
      <c r="G72" s="156">
        <v>2389</v>
      </c>
      <c r="H72" s="157">
        <v>64.2</v>
      </c>
      <c r="I72" s="156">
        <v>2386</v>
      </c>
      <c r="J72" s="157">
        <v>58.6</v>
      </c>
      <c r="K72" s="157">
        <v>2543</v>
      </c>
      <c r="L72" s="157">
        <v>63.5</v>
      </c>
      <c r="M72" s="156">
        <v>2551</v>
      </c>
      <c r="N72" s="157">
        <v>63.7</v>
      </c>
      <c r="O72" s="119"/>
      <c r="P72" s="156">
        <v>2653</v>
      </c>
      <c r="Q72" s="323">
        <v>49.6</v>
      </c>
      <c r="R72" s="156">
        <v>2628</v>
      </c>
      <c r="S72" s="323">
        <v>53.6</v>
      </c>
      <c r="T72" s="156">
        <v>2421</v>
      </c>
      <c r="U72" s="157">
        <v>52.9</v>
      </c>
      <c r="V72" s="156">
        <v>2396</v>
      </c>
      <c r="W72" s="157">
        <v>61.4</v>
      </c>
      <c r="X72" s="157">
        <v>2565</v>
      </c>
      <c r="Y72" s="157">
        <v>60.7</v>
      </c>
      <c r="Z72" s="156">
        <v>2569</v>
      </c>
      <c r="AA72" s="157">
        <v>55.9</v>
      </c>
      <c r="AC72" s="158"/>
      <c r="AD72" s="158"/>
      <c r="AF72" s="158"/>
      <c r="AG72" s="158"/>
    </row>
    <row r="73" spans="1:33" ht="11.25" customHeight="1" x14ac:dyDescent="0.2">
      <c r="A73" s="141" t="s">
        <v>246</v>
      </c>
      <c r="B73" s="173" t="s">
        <v>247</v>
      </c>
      <c r="C73" s="156">
        <v>8979</v>
      </c>
      <c r="D73" s="199">
        <v>59.7</v>
      </c>
      <c r="E73" s="156">
        <v>8981</v>
      </c>
      <c r="F73" s="199">
        <v>64.400000000000006</v>
      </c>
      <c r="G73" s="156">
        <v>8489</v>
      </c>
      <c r="H73" s="157">
        <v>70.3</v>
      </c>
      <c r="I73" s="156">
        <v>8446</v>
      </c>
      <c r="J73" s="157">
        <v>70.2</v>
      </c>
      <c r="K73" s="157">
        <v>8450</v>
      </c>
      <c r="L73" s="157">
        <v>71</v>
      </c>
      <c r="M73" s="156">
        <v>8180</v>
      </c>
      <c r="N73" s="157">
        <v>70.2</v>
      </c>
      <c r="O73" s="119"/>
      <c r="P73" s="156">
        <v>9010</v>
      </c>
      <c r="Q73" s="323">
        <v>51.9</v>
      </c>
      <c r="R73" s="156">
        <v>9000</v>
      </c>
      <c r="S73" s="323">
        <v>56.2</v>
      </c>
      <c r="T73" s="156">
        <v>8530</v>
      </c>
      <c r="U73" s="157">
        <v>61.8</v>
      </c>
      <c r="V73" s="156">
        <v>8462</v>
      </c>
      <c r="W73" s="157">
        <v>66.2</v>
      </c>
      <c r="X73" s="157">
        <v>8446</v>
      </c>
      <c r="Y73" s="157">
        <v>69.8</v>
      </c>
      <c r="Z73" s="156">
        <v>8164</v>
      </c>
      <c r="AA73" s="157">
        <v>65.099999999999994</v>
      </c>
      <c r="AC73" s="158"/>
      <c r="AD73" s="158"/>
      <c r="AF73" s="158"/>
      <c r="AG73" s="158"/>
    </row>
    <row r="74" spans="1:33" ht="11.25" customHeight="1" x14ac:dyDescent="0.2">
      <c r="A74" s="141" t="s">
        <v>248</v>
      </c>
      <c r="B74" s="173" t="s">
        <v>249</v>
      </c>
      <c r="C74" s="156">
        <v>463</v>
      </c>
      <c r="D74" s="199">
        <v>71.7</v>
      </c>
      <c r="E74" s="156">
        <v>486</v>
      </c>
      <c r="F74" s="199">
        <v>72.8</v>
      </c>
      <c r="G74" s="156">
        <v>441</v>
      </c>
      <c r="H74" s="157">
        <v>83.2</v>
      </c>
      <c r="I74" s="156">
        <v>467</v>
      </c>
      <c r="J74" s="157">
        <v>59.7</v>
      </c>
      <c r="K74" s="157">
        <v>463</v>
      </c>
      <c r="L74" s="157">
        <v>69.099999999999994</v>
      </c>
      <c r="M74" s="156">
        <v>455</v>
      </c>
      <c r="N74" s="157">
        <v>69.2</v>
      </c>
      <c r="O74" s="119"/>
      <c r="P74" s="156">
        <v>464</v>
      </c>
      <c r="Q74" s="323">
        <v>64.400000000000006</v>
      </c>
      <c r="R74" s="156">
        <v>488</v>
      </c>
      <c r="S74" s="323">
        <v>68.2</v>
      </c>
      <c r="T74" s="156">
        <v>441</v>
      </c>
      <c r="U74" s="157">
        <v>68</v>
      </c>
      <c r="V74" s="156">
        <v>473</v>
      </c>
      <c r="W74" s="157">
        <v>66.8</v>
      </c>
      <c r="X74" s="157">
        <v>462</v>
      </c>
      <c r="Y74" s="157">
        <v>81.8</v>
      </c>
      <c r="Z74" s="156">
        <v>454</v>
      </c>
      <c r="AA74" s="157">
        <v>74.2</v>
      </c>
      <c r="AC74" s="158"/>
      <c r="AD74" s="158"/>
      <c r="AF74" s="158"/>
      <c r="AG74" s="158"/>
    </row>
    <row r="75" spans="1:33" ht="11.25" customHeight="1" x14ac:dyDescent="0.2">
      <c r="A75" s="32"/>
      <c r="B75" s="173"/>
      <c r="C75" s="156"/>
      <c r="D75" s="323"/>
      <c r="E75" s="156"/>
      <c r="F75" s="323"/>
      <c r="G75" s="156"/>
      <c r="H75" s="157"/>
      <c r="O75" s="119"/>
      <c r="P75" s="156"/>
      <c r="Q75" s="323"/>
      <c r="R75" s="156"/>
      <c r="S75" s="323"/>
      <c r="T75" s="156"/>
      <c r="U75" s="157"/>
      <c r="Z75" s="199"/>
      <c r="AA75" s="199"/>
      <c r="AC75" s="158"/>
      <c r="AD75" s="158"/>
      <c r="AF75" s="158"/>
      <c r="AG75" s="158"/>
    </row>
    <row r="76" spans="1:33" s="121" customFormat="1" ht="11.25" customHeight="1" x14ac:dyDescent="0.2">
      <c r="A76" s="73" t="s">
        <v>570</v>
      </c>
      <c r="B76" s="115" t="s">
        <v>250</v>
      </c>
      <c r="C76" s="116">
        <v>61951</v>
      </c>
      <c r="D76" s="117">
        <v>64.7</v>
      </c>
      <c r="E76" s="116">
        <v>61916</v>
      </c>
      <c r="F76" s="117">
        <v>70.900000000000006</v>
      </c>
      <c r="G76" s="116">
        <v>59918</v>
      </c>
      <c r="H76" s="118">
        <v>72.599999999999994</v>
      </c>
      <c r="I76" s="116">
        <v>60428</v>
      </c>
      <c r="J76" s="118">
        <v>69.599999999999994</v>
      </c>
      <c r="K76" s="118">
        <v>61585</v>
      </c>
      <c r="L76" s="118">
        <v>71.400000000000006</v>
      </c>
      <c r="M76" s="116">
        <v>59673</v>
      </c>
      <c r="N76" s="118">
        <v>71.099999999999994</v>
      </c>
      <c r="O76" s="119"/>
      <c r="P76" s="116">
        <v>62027</v>
      </c>
      <c r="Q76" s="120">
        <v>56.8</v>
      </c>
      <c r="R76" s="116">
        <v>62120</v>
      </c>
      <c r="S76" s="120">
        <v>61.3</v>
      </c>
      <c r="T76" s="116">
        <v>60015</v>
      </c>
      <c r="U76" s="118">
        <v>64.400000000000006</v>
      </c>
      <c r="V76" s="116">
        <v>60625</v>
      </c>
      <c r="W76" s="118">
        <v>68.7</v>
      </c>
      <c r="X76" s="118">
        <v>61793</v>
      </c>
      <c r="Y76" s="118">
        <v>70.2</v>
      </c>
      <c r="Z76" s="116">
        <v>59847</v>
      </c>
      <c r="AA76" s="118">
        <v>64.7</v>
      </c>
      <c r="AC76" s="158"/>
      <c r="AD76" s="158"/>
      <c r="AF76" s="158"/>
      <c r="AG76" s="158"/>
    </row>
    <row r="77" spans="1:33" ht="11.25" customHeight="1" x14ac:dyDescent="0.2">
      <c r="A77" s="141" t="s">
        <v>251</v>
      </c>
      <c r="B77" s="173" t="s">
        <v>252</v>
      </c>
      <c r="C77" s="156">
        <v>11518</v>
      </c>
      <c r="D77" s="199">
        <v>64.900000000000006</v>
      </c>
      <c r="E77" s="156">
        <v>11514</v>
      </c>
      <c r="F77" s="199">
        <v>72.599999999999994</v>
      </c>
      <c r="G77" s="156">
        <v>11322</v>
      </c>
      <c r="H77" s="157">
        <v>74.599999999999994</v>
      </c>
      <c r="I77" s="156">
        <v>11609</v>
      </c>
      <c r="J77" s="157">
        <v>73</v>
      </c>
      <c r="K77" s="157">
        <v>11763</v>
      </c>
      <c r="L77" s="157">
        <v>73.5</v>
      </c>
      <c r="M77" s="156">
        <v>11422</v>
      </c>
      <c r="N77" s="157">
        <v>74.8</v>
      </c>
      <c r="O77" s="119"/>
      <c r="P77" s="156">
        <v>11566</v>
      </c>
      <c r="Q77" s="323">
        <v>56.9</v>
      </c>
      <c r="R77" s="156">
        <v>11567</v>
      </c>
      <c r="S77" s="323">
        <v>63.4</v>
      </c>
      <c r="T77" s="156">
        <v>11339</v>
      </c>
      <c r="U77" s="157">
        <v>67.2</v>
      </c>
      <c r="V77" s="156">
        <v>11637</v>
      </c>
      <c r="W77" s="157">
        <v>71.2</v>
      </c>
      <c r="X77" s="157">
        <v>11837</v>
      </c>
      <c r="Y77" s="157">
        <v>72.599999999999994</v>
      </c>
      <c r="Z77" s="156">
        <v>11516</v>
      </c>
      <c r="AA77" s="157">
        <v>67.3</v>
      </c>
      <c r="AC77" s="158"/>
      <c r="AD77" s="158"/>
      <c r="AF77" s="158"/>
      <c r="AG77" s="158"/>
    </row>
    <row r="78" spans="1:33" ht="11.25" customHeight="1" x14ac:dyDescent="0.2">
      <c r="A78" s="141" t="s">
        <v>253</v>
      </c>
      <c r="B78" s="173" t="s">
        <v>254</v>
      </c>
      <c r="C78" s="156">
        <v>3308</v>
      </c>
      <c r="D78" s="199">
        <v>63.8</v>
      </c>
      <c r="E78" s="156">
        <v>3398</v>
      </c>
      <c r="F78" s="199">
        <v>69.900000000000006</v>
      </c>
      <c r="G78" s="156">
        <v>3196</v>
      </c>
      <c r="H78" s="157">
        <v>70.8</v>
      </c>
      <c r="I78" s="156">
        <v>3332</v>
      </c>
      <c r="J78" s="157">
        <v>70.5</v>
      </c>
      <c r="K78" s="157">
        <v>3370</v>
      </c>
      <c r="L78" s="157">
        <v>71.3</v>
      </c>
      <c r="M78" s="156">
        <v>3211</v>
      </c>
      <c r="N78" s="157">
        <v>72.599999999999994</v>
      </c>
      <c r="O78" s="119"/>
      <c r="P78" s="156">
        <v>3301</v>
      </c>
      <c r="Q78" s="323">
        <v>55.8</v>
      </c>
      <c r="R78" s="156">
        <v>3424</v>
      </c>
      <c r="S78" s="323">
        <v>60.1</v>
      </c>
      <c r="T78" s="156">
        <v>3219</v>
      </c>
      <c r="U78" s="157">
        <v>64.2</v>
      </c>
      <c r="V78" s="156">
        <v>3363</v>
      </c>
      <c r="W78" s="157">
        <v>71.099999999999994</v>
      </c>
      <c r="X78" s="157">
        <v>3397</v>
      </c>
      <c r="Y78" s="157">
        <v>69.900000000000006</v>
      </c>
      <c r="Z78" s="156">
        <v>3220</v>
      </c>
      <c r="AA78" s="157">
        <v>60.6</v>
      </c>
      <c r="AC78" s="158"/>
      <c r="AD78" s="158"/>
      <c r="AF78" s="158"/>
      <c r="AG78" s="158"/>
    </row>
    <row r="79" spans="1:33" ht="11.25" customHeight="1" x14ac:dyDescent="0.2">
      <c r="A79" s="141" t="s">
        <v>255</v>
      </c>
      <c r="B79" s="173" t="s">
        <v>256</v>
      </c>
      <c r="C79" s="156">
        <v>3856</v>
      </c>
      <c r="D79" s="199">
        <v>67.7</v>
      </c>
      <c r="E79" s="156">
        <v>3822</v>
      </c>
      <c r="F79" s="199">
        <v>73.3</v>
      </c>
      <c r="G79" s="156">
        <v>3666</v>
      </c>
      <c r="H79" s="157">
        <v>73.8</v>
      </c>
      <c r="I79" s="156">
        <v>3734</v>
      </c>
      <c r="J79" s="157">
        <v>68.099999999999994</v>
      </c>
      <c r="K79" s="157">
        <v>3773</v>
      </c>
      <c r="L79" s="157">
        <v>69.900000000000006</v>
      </c>
      <c r="M79" s="156">
        <v>3607</v>
      </c>
      <c r="N79" s="157">
        <v>69.7</v>
      </c>
      <c r="O79" s="119"/>
      <c r="P79" s="156">
        <v>3859</v>
      </c>
      <c r="Q79" s="323">
        <v>55.6</v>
      </c>
      <c r="R79" s="156">
        <v>3835</v>
      </c>
      <c r="S79" s="323">
        <v>61.3</v>
      </c>
      <c r="T79" s="156">
        <v>3672</v>
      </c>
      <c r="U79" s="157">
        <v>63.9</v>
      </c>
      <c r="V79" s="156">
        <v>3753</v>
      </c>
      <c r="W79" s="157">
        <v>64.400000000000006</v>
      </c>
      <c r="X79" s="157">
        <v>3786</v>
      </c>
      <c r="Y79" s="157">
        <v>67.900000000000006</v>
      </c>
      <c r="Z79" s="156">
        <v>3627</v>
      </c>
      <c r="AA79" s="157">
        <v>64.3</v>
      </c>
      <c r="AC79" s="158"/>
      <c r="AD79" s="158"/>
      <c r="AF79" s="158"/>
      <c r="AG79" s="158"/>
    </row>
    <row r="80" spans="1:33" ht="11.25" customHeight="1" x14ac:dyDescent="0.2">
      <c r="A80" s="141" t="s">
        <v>467</v>
      </c>
      <c r="B80" s="173" t="s">
        <v>257</v>
      </c>
      <c r="C80" s="156">
        <v>1832</v>
      </c>
      <c r="D80" s="199">
        <v>67</v>
      </c>
      <c r="E80" s="156">
        <v>1842</v>
      </c>
      <c r="F80" s="199">
        <v>72.8</v>
      </c>
      <c r="G80" s="156">
        <v>1764</v>
      </c>
      <c r="H80" s="157">
        <v>76</v>
      </c>
      <c r="I80" s="156">
        <v>1754</v>
      </c>
      <c r="J80" s="157">
        <v>65.2</v>
      </c>
      <c r="K80" s="157">
        <v>1724</v>
      </c>
      <c r="L80" s="157">
        <v>66.2</v>
      </c>
      <c r="M80" s="156">
        <v>1738</v>
      </c>
      <c r="N80" s="157">
        <v>72.5</v>
      </c>
      <c r="O80" s="119"/>
      <c r="P80" s="156">
        <v>1833</v>
      </c>
      <c r="Q80" s="323">
        <v>63</v>
      </c>
      <c r="R80" s="156">
        <v>1834</v>
      </c>
      <c r="S80" s="323">
        <v>65.3</v>
      </c>
      <c r="T80" s="156">
        <v>1767</v>
      </c>
      <c r="U80" s="157">
        <v>65.5</v>
      </c>
      <c r="V80" s="156">
        <v>1747</v>
      </c>
      <c r="W80" s="157">
        <v>71.5</v>
      </c>
      <c r="X80" s="157">
        <v>1719</v>
      </c>
      <c r="Y80" s="157">
        <v>69.2</v>
      </c>
      <c r="Z80" s="156">
        <v>1725</v>
      </c>
      <c r="AA80" s="157">
        <v>70.8</v>
      </c>
      <c r="AC80" s="158"/>
      <c r="AD80" s="158"/>
      <c r="AF80" s="158"/>
      <c r="AG80" s="158"/>
    </row>
    <row r="81" spans="1:33" ht="11.25" customHeight="1" x14ac:dyDescent="0.2">
      <c r="A81" s="141" t="s">
        <v>258</v>
      </c>
      <c r="B81" s="173" t="s">
        <v>259</v>
      </c>
      <c r="C81" s="156">
        <v>3450</v>
      </c>
      <c r="D81" s="199">
        <v>54.8</v>
      </c>
      <c r="E81" s="156">
        <v>3408</v>
      </c>
      <c r="F81" s="199">
        <v>62.5</v>
      </c>
      <c r="G81" s="156">
        <v>3394</v>
      </c>
      <c r="H81" s="157">
        <v>68.3</v>
      </c>
      <c r="I81" s="156">
        <v>3513</v>
      </c>
      <c r="J81" s="157">
        <v>65.3</v>
      </c>
      <c r="K81" s="157">
        <v>3537</v>
      </c>
      <c r="L81" s="157">
        <v>69.3</v>
      </c>
      <c r="M81" s="156">
        <v>3447</v>
      </c>
      <c r="N81" s="157">
        <v>72.099999999999994</v>
      </c>
      <c r="O81" s="119"/>
      <c r="P81" s="156">
        <v>3457</v>
      </c>
      <c r="Q81" s="323">
        <v>46.7</v>
      </c>
      <c r="R81" s="156">
        <v>3425</v>
      </c>
      <c r="S81" s="323">
        <v>50.4</v>
      </c>
      <c r="T81" s="156">
        <v>3415</v>
      </c>
      <c r="U81" s="157">
        <v>56.7</v>
      </c>
      <c r="V81" s="156">
        <v>3542</v>
      </c>
      <c r="W81" s="157">
        <v>65.3</v>
      </c>
      <c r="X81" s="157">
        <v>3568</v>
      </c>
      <c r="Y81" s="157">
        <v>63.9</v>
      </c>
      <c r="Z81" s="156">
        <v>3460</v>
      </c>
      <c r="AA81" s="157">
        <v>59.2</v>
      </c>
      <c r="AC81" s="158"/>
      <c r="AD81" s="158"/>
      <c r="AF81" s="158"/>
      <c r="AG81" s="158"/>
    </row>
    <row r="82" spans="1:33" ht="11.25" customHeight="1" x14ac:dyDescent="0.2">
      <c r="A82" s="141" t="s">
        <v>260</v>
      </c>
      <c r="B82" s="173" t="s">
        <v>261</v>
      </c>
      <c r="C82" s="156">
        <v>3081</v>
      </c>
      <c r="D82" s="199">
        <v>69.3</v>
      </c>
      <c r="E82" s="156">
        <v>3164</v>
      </c>
      <c r="F82" s="199">
        <v>69.7</v>
      </c>
      <c r="G82" s="156">
        <v>3067</v>
      </c>
      <c r="H82" s="157">
        <v>70.5</v>
      </c>
      <c r="I82" s="156">
        <v>2994</v>
      </c>
      <c r="J82" s="157">
        <v>66.099999999999994</v>
      </c>
      <c r="K82" s="157">
        <v>3129</v>
      </c>
      <c r="L82" s="157">
        <v>68.2</v>
      </c>
      <c r="M82" s="156">
        <v>2975</v>
      </c>
      <c r="N82" s="157">
        <v>69.3</v>
      </c>
      <c r="O82" s="119"/>
      <c r="P82" s="156">
        <v>3109</v>
      </c>
      <c r="Q82" s="323">
        <v>65.900000000000006</v>
      </c>
      <c r="R82" s="156">
        <v>3174</v>
      </c>
      <c r="S82" s="323">
        <v>68.099999999999994</v>
      </c>
      <c r="T82" s="156">
        <v>3060</v>
      </c>
      <c r="U82" s="157">
        <v>67.2</v>
      </c>
      <c r="V82" s="156">
        <v>2990</v>
      </c>
      <c r="W82" s="157">
        <v>70</v>
      </c>
      <c r="X82" s="157">
        <v>3135</v>
      </c>
      <c r="Y82" s="157">
        <v>71.599999999999994</v>
      </c>
      <c r="Z82" s="156">
        <v>2971</v>
      </c>
      <c r="AA82" s="157">
        <v>64.8</v>
      </c>
      <c r="AC82" s="158"/>
      <c r="AD82" s="158"/>
      <c r="AF82" s="158"/>
      <c r="AG82" s="158"/>
    </row>
    <row r="83" spans="1:33" ht="11.25" customHeight="1" x14ac:dyDescent="0.2">
      <c r="A83" s="141" t="s">
        <v>262</v>
      </c>
      <c r="B83" s="173" t="s">
        <v>263</v>
      </c>
      <c r="C83" s="156">
        <v>3008</v>
      </c>
      <c r="D83" s="199">
        <v>69.2</v>
      </c>
      <c r="E83" s="156">
        <v>3005</v>
      </c>
      <c r="F83" s="199">
        <v>75.3</v>
      </c>
      <c r="G83" s="156">
        <v>2937</v>
      </c>
      <c r="H83" s="157">
        <v>75.5</v>
      </c>
      <c r="I83" s="156">
        <v>2971</v>
      </c>
      <c r="J83" s="157">
        <v>71.7</v>
      </c>
      <c r="K83" s="157">
        <v>2955</v>
      </c>
      <c r="L83" s="157">
        <v>75.599999999999994</v>
      </c>
      <c r="M83" s="156">
        <v>2912</v>
      </c>
      <c r="N83" s="157">
        <v>72.8</v>
      </c>
      <c r="O83" s="119"/>
      <c r="P83" s="156">
        <v>3013</v>
      </c>
      <c r="Q83" s="323">
        <v>57.1</v>
      </c>
      <c r="R83" s="156">
        <v>3008</v>
      </c>
      <c r="S83" s="323">
        <v>61.6</v>
      </c>
      <c r="T83" s="156">
        <v>2937</v>
      </c>
      <c r="U83" s="157">
        <v>63.5</v>
      </c>
      <c r="V83" s="156">
        <v>2977</v>
      </c>
      <c r="W83" s="157">
        <v>68.8</v>
      </c>
      <c r="X83" s="157">
        <v>2964</v>
      </c>
      <c r="Y83" s="157">
        <v>72.3</v>
      </c>
      <c r="Z83" s="156">
        <v>2909</v>
      </c>
      <c r="AA83" s="157">
        <v>66.7</v>
      </c>
      <c r="AC83" s="158"/>
      <c r="AD83" s="158"/>
      <c r="AF83" s="158"/>
      <c r="AG83" s="158"/>
    </row>
    <row r="84" spans="1:33" ht="11.25" customHeight="1" x14ac:dyDescent="0.2">
      <c r="A84" s="141" t="s">
        <v>264</v>
      </c>
      <c r="B84" s="173" t="s">
        <v>265</v>
      </c>
      <c r="C84" s="156">
        <v>9460</v>
      </c>
      <c r="D84" s="199">
        <v>67.099999999999994</v>
      </c>
      <c r="E84" s="156">
        <v>9455</v>
      </c>
      <c r="F84" s="199">
        <v>72.7</v>
      </c>
      <c r="G84" s="156">
        <v>9026</v>
      </c>
      <c r="H84" s="157">
        <v>72.3</v>
      </c>
      <c r="I84" s="156">
        <v>9208</v>
      </c>
      <c r="J84" s="157">
        <v>69.2</v>
      </c>
      <c r="K84" s="157">
        <v>9345</v>
      </c>
      <c r="L84" s="157">
        <v>69.900000000000006</v>
      </c>
      <c r="M84" s="156">
        <v>8988</v>
      </c>
      <c r="N84" s="157">
        <v>69.8</v>
      </c>
      <c r="O84" s="119"/>
      <c r="P84" s="156">
        <v>9427</v>
      </c>
      <c r="Q84" s="323">
        <v>60.1</v>
      </c>
      <c r="R84" s="156">
        <v>9468</v>
      </c>
      <c r="S84" s="323">
        <v>61</v>
      </c>
      <c r="T84" s="156">
        <v>9025</v>
      </c>
      <c r="U84" s="157">
        <v>63.1</v>
      </c>
      <c r="V84" s="156">
        <v>9235</v>
      </c>
      <c r="W84" s="157">
        <v>67.8</v>
      </c>
      <c r="X84" s="157">
        <v>9346</v>
      </c>
      <c r="Y84" s="157">
        <v>69.2</v>
      </c>
      <c r="Z84" s="156">
        <v>8992</v>
      </c>
      <c r="AA84" s="157">
        <v>63</v>
      </c>
      <c r="AC84" s="158"/>
      <c r="AD84" s="158"/>
      <c r="AF84" s="158"/>
      <c r="AG84" s="158"/>
    </row>
    <row r="85" spans="1:33" ht="11.25" customHeight="1" x14ac:dyDescent="0.2">
      <c r="A85" s="141" t="s">
        <v>266</v>
      </c>
      <c r="B85" s="173" t="s">
        <v>267</v>
      </c>
      <c r="C85" s="156">
        <v>2573</v>
      </c>
      <c r="D85" s="199">
        <v>60.6</v>
      </c>
      <c r="E85" s="156">
        <v>2482</v>
      </c>
      <c r="F85" s="199">
        <v>68.400000000000006</v>
      </c>
      <c r="G85" s="156">
        <v>2448</v>
      </c>
      <c r="H85" s="157">
        <v>66.7</v>
      </c>
      <c r="I85" s="156">
        <v>2291</v>
      </c>
      <c r="J85" s="157">
        <v>67.3</v>
      </c>
      <c r="K85" s="157">
        <v>2494</v>
      </c>
      <c r="L85" s="157">
        <v>64.7</v>
      </c>
      <c r="M85" s="156">
        <v>2324</v>
      </c>
      <c r="N85" s="157">
        <v>65.7</v>
      </c>
      <c r="O85" s="119"/>
      <c r="P85" s="156">
        <v>2585</v>
      </c>
      <c r="Q85" s="323">
        <v>44.6</v>
      </c>
      <c r="R85" s="156">
        <v>2483</v>
      </c>
      <c r="S85" s="323">
        <v>51.9</v>
      </c>
      <c r="T85" s="156">
        <v>2440</v>
      </c>
      <c r="U85" s="157">
        <v>53.9</v>
      </c>
      <c r="V85" s="156">
        <v>2300</v>
      </c>
      <c r="W85" s="157">
        <v>56.5</v>
      </c>
      <c r="X85" s="157">
        <v>2496</v>
      </c>
      <c r="Y85" s="157">
        <v>59.3</v>
      </c>
      <c r="Z85" s="156">
        <v>2337</v>
      </c>
      <c r="AA85" s="157">
        <v>58.4</v>
      </c>
      <c r="AC85" s="158"/>
      <c r="AD85" s="158"/>
      <c r="AF85" s="158"/>
      <c r="AG85" s="158"/>
    </row>
    <row r="86" spans="1:33" ht="11.25" customHeight="1" x14ac:dyDescent="0.2">
      <c r="A86" s="141" t="s">
        <v>268</v>
      </c>
      <c r="B86" s="173" t="s">
        <v>269</v>
      </c>
      <c r="C86" s="156">
        <v>2042</v>
      </c>
      <c r="D86" s="199">
        <v>59.6</v>
      </c>
      <c r="E86" s="156">
        <v>2051</v>
      </c>
      <c r="F86" s="199">
        <v>67.599999999999994</v>
      </c>
      <c r="G86" s="156">
        <v>1940</v>
      </c>
      <c r="H86" s="157">
        <v>67.599999999999994</v>
      </c>
      <c r="I86" s="156">
        <v>1901</v>
      </c>
      <c r="J86" s="157">
        <v>67.099999999999994</v>
      </c>
      <c r="K86" s="157">
        <v>1991</v>
      </c>
      <c r="L86" s="157">
        <v>69.900000000000006</v>
      </c>
      <c r="M86" s="156">
        <v>1976</v>
      </c>
      <c r="N86" s="157">
        <v>67.599999999999994</v>
      </c>
      <c r="O86" s="119"/>
      <c r="P86" s="156">
        <v>2048</v>
      </c>
      <c r="Q86" s="323">
        <v>55.9</v>
      </c>
      <c r="R86" s="156">
        <v>2054</v>
      </c>
      <c r="S86" s="323">
        <v>62.7</v>
      </c>
      <c r="T86" s="156">
        <v>1947</v>
      </c>
      <c r="U86" s="157">
        <v>64</v>
      </c>
      <c r="V86" s="156">
        <v>1909</v>
      </c>
      <c r="W86" s="157">
        <v>70.5</v>
      </c>
      <c r="X86" s="157">
        <v>1995</v>
      </c>
      <c r="Y86" s="157">
        <v>68.3</v>
      </c>
      <c r="Z86" s="156">
        <v>1980</v>
      </c>
      <c r="AA86" s="157">
        <v>58.3</v>
      </c>
      <c r="AC86" s="158"/>
      <c r="AD86" s="158"/>
      <c r="AF86" s="158"/>
      <c r="AG86" s="158"/>
    </row>
    <row r="87" spans="1:33" ht="11.25" customHeight="1" x14ac:dyDescent="0.2">
      <c r="A87" s="141" t="s">
        <v>270</v>
      </c>
      <c r="B87" s="173" t="s">
        <v>271</v>
      </c>
      <c r="C87" s="156">
        <v>3580</v>
      </c>
      <c r="D87" s="199">
        <v>58.1</v>
      </c>
      <c r="E87" s="156">
        <v>3468</v>
      </c>
      <c r="F87" s="199">
        <v>64.5</v>
      </c>
      <c r="G87" s="156">
        <v>3317</v>
      </c>
      <c r="H87" s="157">
        <v>68.900000000000006</v>
      </c>
      <c r="I87" s="156">
        <v>3258</v>
      </c>
      <c r="J87" s="157">
        <v>62.2</v>
      </c>
      <c r="K87" s="157">
        <v>3339</v>
      </c>
      <c r="L87" s="157">
        <v>66.900000000000006</v>
      </c>
      <c r="M87" s="156">
        <v>3292</v>
      </c>
      <c r="N87" s="157">
        <v>63.5</v>
      </c>
      <c r="O87" s="119"/>
      <c r="P87" s="156">
        <v>3574</v>
      </c>
      <c r="Q87" s="323">
        <v>50.4</v>
      </c>
      <c r="R87" s="156">
        <v>3478</v>
      </c>
      <c r="S87" s="323">
        <v>54.8</v>
      </c>
      <c r="T87" s="156">
        <v>3328</v>
      </c>
      <c r="U87" s="157">
        <v>61</v>
      </c>
      <c r="V87" s="156">
        <v>3273</v>
      </c>
      <c r="W87" s="157">
        <v>66.7</v>
      </c>
      <c r="X87" s="157">
        <v>3350</v>
      </c>
      <c r="Y87" s="157">
        <v>67.3</v>
      </c>
      <c r="Z87" s="156">
        <v>3307</v>
      </c>
      <c r="AA87" s="157">
        <v>56.9</v>
      </c>
      <c r="AC87" s="158"/>
      <c r="AD87" s="158"/>
      <c r="AF87" s="158"/>
      <c r="AG87" s="158"/>
    </row>
    <row r="88" spans="1:33" ht="11.25" customHeight="1" x14ac:dyDescent="0.2">
      <c r="A88" s="141" t="s">
        <v>272</v>
      </c>
      <c r="B88" s="173" t="s">
        <v>273</v>
      </c>
      <c r="C88" s="156">
        <v>5713</v>
      </c>
      <c r="D88" s="199">
        <v>68.5</v>
      </c>
      <c r="E88" s="156">
        <v>5899</v>
      </c>
      <c r="F88" s="199">
        <v>74.8</v>
      </c>
      <c r="G88" s="156">
        <v>5715</v>
      </c>
      <c r="H88" s="157">
        <v>75.900000000000006</v>
      </c>
      <c r="I88" s="156">
        <v>5643</v>
      </c>
      <c r="J88" s="157">
        <v>72.3</v>
      </c>
      <c r="K88" s="157">
        <v>5819</v>
      </c>
      <c r="L88" s="157">
        <v>75.400000000000006</v>
      </c>
      <c r="M88" s="156">
        <v>5645</v>
      </c>
      <c r="N88" s="157">
        <v>74</v>
      </c>
      <c r="O88" s="119"/>
      <c r="P88" s="156">
        <v>5724</v>
      </c>
      <c r="Q88" s="323">
        <v>62.1</v>
      </c>
      <c r="R88" s="156">
        <v>5917</v>
      </c>
      <c r="S88" s="323">
        <v>65.8</v>
      </c>
      <c r="T88" s="156">
        <v>5737</v>
      </c>
      <c r="U88" s="157">
        <v>67</v>
      </c>
      <c r="V88" s="156">
        <v>5661</v>
      </c>
      <c r="W88" s="157">
        <v>69.8</v>
      </c>
      <c r="X88" s="157">
        <v>5832</v>
      </c>
      <c r="Y88" s="157">
        <v>73.099999999999994</v>
      </c>
      <c r="Z88" s="156">
        <v>5650</v>
      </c>
      <c r="AA88" s="157">
        <v>70</v>
      </c>
      <c r="AC88" s="158"/>
      <c r="AD88" s="158"/>
      <c r="AF88" s="158"/>
      <c r="AG88" s="158"/>
    </row>
    <row r="89" spans="1:33" ht="11.25" customHeight="1" x14ac:dyDescent="0.2">
      <c r="A89" s="141" t="s">
        <v>274</v>
      </c>
      <c r="B89" s="173" t="s">
        <v>275</v>
      </c>
      <c r="C89" s="156">
        <v>2598</v>
      </c>
      <c r="D89" s="199">
        <v>61.7</v>
      </c>
      <c r="E89" s="156">
        <v>2575</v>
      </c>
      <c r="F89" s="199">
        <v>66.7</v>
      </c>
      <c r="G89" s="156">
        <v>2391</v>
      </c>
      <c r="H89" s="157">
        <v>73.5</v>
      </c>
      <c r="I89" s="156">
        <v>2456</v>
      </c>
      <c r="J89" s="157">
        <v>71.599999999999994</v>
      </c>
      <c r="K89" s="157">
        <v>2493</v>
      </c>
      <c r="L89" s="157">
        <v>72.599999999999994</v>
      </c>
      <c r="M89" s="156">
        <v>2446</v>
      </c>
      <c r="N89" s="157">
        <v>65.400000000000006</v>
      </c>
      <c r="O89" s="119"/>
      <c r="P89" s="156">
        <v>2605</v>
      </c>
      <c r="Q89" s="323">
        <v>53.8</v>
      </c>
      <c r="R89" s="156">
        <v>2605</v>
      </c>
      <c r="S89" s="323">
        <v>61.2</v>
      </c>
      <c r="T89" s="156">
        <v>2384</v>
      </c>
      <c r="U89" s="157">
        <v>65.900000000000006</v>
      </c>
      <c r="V89" s="156">
        <v>2452</v>
      </c>
      <c r="W89" s="157">
        <v>66.8</v>
      </c>
      <c r="X89" s="157">
        <v>2504</v>
      </c>
      <c r="Y89" s="157">
        <v>73.099999999999994</v>
      </c>
      <c r="Z89" s="156">
        <v>2457</v>
      </c>
      <c r="AA89" s="157">
        <v>62.6</v>
      </c>
      <c r="AC89" s="158"/>
      <c r="AD89" s="158"/>
      <c r="AF89" s="158"/>
      <c r="AG89" s="158"/>
    </row>
    <row r="90" spans="1:33" ht="11.25" customHeight="1" x14ac:dyDescent="0.2">
      <c r="A90" s="141" t="s">
        <v>276</v>
      </c>
      <c r="B90" s="173" t="s">
        <v>277</v>
      </c>
      <c r="C90" s="156">
        <v>5932</v>
      </c>
      <c r="D90" s="199">
        <v>64.8</v>
      </c>
      <c r="E90" s="156">
        <v>5833</v>
      </c>
      <c r="F90" s="199">
        <v>70.5</v>
      </c>
      <c r="G90" s="156">
        <v>5735</v>
      </c>
      <c r="H90" s="157">
        <v>73.5</v>
      </c>
      <c r="I90" s="156">
        <v>5764</v>
      </c>
      <c r="J90" s="157">
        <v>71.400000000000006</v>
      </c>
      <c r="K90" s="157">
        <v>5853</v>
      </c>
      <c r="L90" s="157">
        <v>74.5</v>
      </c>
      <c r="M90" s="156">
        <v>5690</v>
      </c>
      <c r="N90" s="157">
        <v>72.099999999999994</v>
      </c>
      <c r="O90" s="119"/>
      <c r="P90" s="156">
        <v>5926</v>
      </c>
      <c r="Q90" s="323">
        <v>57.4</v>
      </c>
      <c r="R90" s="156">
        <v>5848</v>
      </c>
      <c r="S90" s="323">
        <v>62.9</v>
      </c>
      <c r="T90" s="156">
        <v>5745</v>
      </c>
      <c r="U90" s="157">
        <v>68.099999999999994</v>
      </c>
      <c r="V90" s="156">
        <v>5786</v>
      </c>
      <c r="W90" s="157">
        <v>72.7</v>
      </c>
      <c r="X90" s="157">
        <v>5864</v>
      </c>
      <c r="Y90" s="157">
        <v>74</v>
      </c>
      <c r="Z90" s="156">
        <v>5696</v>
      </c>
      <c r="AA90" s="157">
        <v>69.8</v>
      </c>
      <c r="AC90" s="158"/>
      <c r="AD90" s="158"/>
      <c r="AF90" s="158"/>
      <c r="AG90" s="158"/>
    </row>
    <row r="91" spans="1:33" ht="11.25" customHeight="1" x14ac:dyDescent="0.2">
      <c r="A91" s="32"/>
      <c r="B91" s="173"/>
      <c r="C91" s="156"/>
      <c r="D91" s="323"/>
      <c r="E91" s="156"/>
      <c r="F91" s="323"/>
      <c r="G91" s="156"/>
      <c r="H91" s="157"/>
      <c r="O91" s="119"/>
      <c r="P91" s="156"/>
      <c r="Q91" s="323"/>
      <c r="R91" s="156"/>
      <c r="S91" s="323"/>
      <c r="T91" s="156"/>
      <c r="U91" s="157"/>
      <c r="Z91" s="199"/>
      <c r="AA91" s="199"/>
      <c r="AC91" s="158"/>
      <c r="AD91" s="158"/>
      <c r="AF91" s="158"/>
      <c r="AG91" s="158"/>
    </row>
    <row r="92" spans="1:33" s="121" customFormat="1" ht="11.25" customHeight="1" x14ac:dyDescent="0.2">
      <c r="A92" s="73" t="s">
        <v>571</v>
      </c>
      <c r="B92" s="115" t="s">
        <v>278</v>
      </c>
      <c r="C92" s="116">
        <v>62625</v>
      </c>
      <c r="D92" s="117">
        <v>66.7</v>
      </c>
      <c r="E92" s="116">
        <v>63200</v>
      </c>
      <c r="F92" s="117">
        <v>71.3</v>
      </c>
      <c r="G92" s="116">
        <v>61371</v>
      </c>
      <c r="H92" s="118">
        <v>72.900000000000006</v>
      </c>
      <c r="I92" s="116">
        <v>60815</v>
      </c>
      <c r="J92" s="118">
        <v>67.599999999999994</v>
      </c>
      <c r="K92" s="118">
        <v>62172</v>
      </c>
      <c r="L92" s="118">
        <v>70.099999999999994</v>
      </c>
      <c r="M92" s="116">
        <v>61201</v>
      </c>
      <c r="N92" s="118">
        <v>73</v>
      </c>
      <c r="O92" s="119"/>
      <c r="P92" s="116">
        <v>62639</v>
      </c>
      <c r="Q92" s="120">
        <v>62.3</v>
      </c>
      <c r="R92" s="116">
        <v>63295</v>
      </c>
      <c r="S92" s="120">
        <v>65.5</v>
      </c>
      <c r="T92" s="116">
        <v>61416</v>
      </c>
      <c r="U92" s="118">
        <v>68.5</v>
      </c>
      <c r="V92" s="116">
        <v>60997</v>
      </c>
      <c r="W92" s="118">
        <v>70.900000000000006</v>
      </c>
      <c r="X92" s="118">
        <v>62341</v>
      </c>
      <c r="Y92" s="118">
        <v>72.7</v>
      </c>
      <c r="Z92" s="116">
        <v>61340</v>
      </c>
      <c r="AA92" s="118">
        <v>67.8</v>
      </c>
      <c r="AC92" s="158"/>
      <c r="AD92" s="158"/>
      <c r="AF92" s="158"/>
      <c r="AG92" s="158"/>
    </row>
    <row r="93" spans="1:33" ht="11.25" customHeight="1" x14ac:dyDescent="0.2">
      <c r="A93" s="141" t="s">
        <v>279</v>
      </c>
      <c r="B93" s="144" t="s">
        <v>280</v>
      </c>
      <c r="C93" s="156">
        <v>1737</v>
      </c>
      <c r="D93" s="199">
        <v>66.7</v>
      </c>
      <c r="E93" s="156">
        <v>1743</v>
      </c>
      <c r="F93" s="199">
        <v>70.3</v>
      </c>
      <c r="G93" s="156">
        <v>1686</v>
      </c>
      <c r="H93" s="157">
        <v>76.599999999999994</v>
      </c>
      <c r="I93" s="156">
        <v>1732</v>
      </c>
      <c r="J93" s="157">
        <v>67.099999999999994</v>
      </c>
      <c r="K93" s="157">
        <v>1785</v>
      </c>
      <c r="L93" s="157">
        <v>71.3</v>
      </c>
      <c r="M93" s="156">
        <v>1775</v>
      </c>
      <c r="N93" s="157">
        <v>68</v>
      </c>
      <c r="O93" s="119"/>
      <c r="P93" s="156">
        <v>1728</v>
      </c>
      <c r="Q93" s="323">
        <v>62.7</v>
      </c>
      <c r="R93" s="156">
        <v>1730</v>
      </c>
      <c r="S93" s="323">
        <v>63.6</v>
      </c>
      <c r="T93" s="156">
        <v>1693</v>
      </c>
      <c r="U93" s="157">
        <v>66.599999999999994</v>
      </c>
      <c r="V93" s="156">
        <v>1743</v>
      </c>
      <c r="W93" s="157">
        <v>71</v>
      </c>
      <c r="X93" s="157">
        <v>1791</v>
      </c>
      <c r="Y93" s="157">
        <v>72.599999999999994</v>
      </c>
      <c r="Z93" s="156">
        <v>1780</v>
      </c>
      <c r="AA93" s="157">
        <v>66.2</v>
      </c>
      <c r="AC93" s="158"/>
      <c r="AD93" s="158"/>
      <c r="AF93" s="158"/>
      <c r="AG93" s="158"/>
    </row>
    <row r="94" spans="1:33" ht="11.25" customHeight="1" x14ac:dyDescent="0.2">
      <c r="A94" s="141" t="s">
        <v>281</v>
      </c>
      <c r="B94" s="173" t="s">
        <v>282</v>
      </c>
      <c r="C94" s="156">
        <v>5605</v>
      </c>
      <c r="D94" s="199">
        <v>70.2</v>
      </c>
      <c r="E94" s="156">
        <v>5835</v>
      </c>
      <c r="F94" s="199">
        <v>72.599999999999994</v>
      </c>
      <c r="G94" s="156">
        <v>5700</v>
      </c>
      <c r="H94" s="157">
        <v>73.400000000000006</v>
      </c>
      <c r="I94" s="156">
        <v>5624</v>
      </c>
      <c r="J94" s="157">
        <v>69.099999999999994</v>
      </c>
      <c r="K94" s="157">
        <v>5779</v>
      </c>
      <c r="L94" s="157">
        <v>72.099999999999994</v>
      </c>
      <c r="M94" s="156">
        <v>5644</v>
      </c>
      <c r="N94" s="157">
        <v>73</v>
      </c>
      <c r="O94" s="119"/>
      <c r="P94" s="156">
        <v>5605</v>
      </c>
      <c r="Q94" s="323">
        <v>65.7</v>
      </c>
      <c r="R94" s="156">
        <v>5846</v>
      </c>
      <c r="S94" s="323">
        <v>69.8</v>
      </c>
      <c r="T94" s="156">
        <v>5711</v>
      </c>
      <c r="U94" s="157">
        <v>67.599999999999994</v>
      </c>
      <c r="V94" s="156">
        <v>5640</v>
      </c>
      <c r="W94" s="157">
        <v>67.099999999999994</v>
      </c>
      <c r="X94" s="157">
        <v>5791</v>
      </c>
      <c r="Y94" s="157">
        <v>74.5</v>
      </c>
      <c r="Z94" s="156">
        <v>5656</v>
      </c>
      <c r="AA94" s="157">
        <v>64.900000000000006</v>
      </c>
      <c r="AC94" s="158"/>
      <c r="AD94" s="158"/>
      <c r="AF94" s="158"/>
      <c r="AG94" s="158"/>
    </row>
    <row r="95" spans="1:33" ht="11.25" customHeight="1" x14ac:dyDescent="0.2">
      <c r="A95" s="141" t="s">
        <v>283</v>
      </c>
      <c r="B95" s="144" t="s">
        <v>284</v>
      </c>
      <c r="C95" s="156">
        <v>2769</v>
      </c>
      <c r="D95" s="199">
        <v>64.599999999999994</v>
      </c>
      <c r="E95" s="156">
        <v>2882</v>
      </c>
      <c r="F95" s="199">
        <v>68.900000000000006</v>
      </c>
      <c r="G95" s="156">
        <v>2725</v>
      </c>
      <c r="H95" s="157">
        <v>72.5</v>
      </c>
      <c r="I95" s="156">
        <v>2806</v>
      </c>
      <c r="J95" s="157">
        <v>65.099999999999994</v>
      </c>
      <c r="K95" s="157">
        <v>2738</v>
      </c>
      <c r="L95" s="157">
        <v>65.5</v>
      </c>
      <c r="M95" s="156">
        <v>2624</v>
      </c>
      <c r="N95" s="157">
        <v>70.400000000000006</v>
      </c>
      <c r="O95" s="119"/>
      <c r="P95" s="156">
        <v>2773</v>
      </c>
      <c r="Q95" s="323">
        <v>59.6</v>
      </c>
      <c r="R95" s="156">
        <v>2893</v>
      </c>
      <c r="S95" s="323">
        <v>63.8</v>
      </c>
      <c r="T95" s="156">
        <v>2724</v>
      </c>
      <c r="U95" s="157">
        <v>66.8</v>
      </c>
      <c r="V95" s="156">
        <v>2806</v>
      </c>
      <c r="W95" s="157">
        <v>70.2</v>
      </c>
      <c r="X95" s="157">
        <v>2738</v>
      </c>
      <c r="Y95" s="157">
        <v>71.900000000000006</v>
      </c>
      <c r="Z95" s="156">
        <v>2629</v>
      </c>
      <c r="AA95" s="157">
        <v>67</v>
      </c>
      <c r="AC95" s="158"/>
      <c r="AD95" s="158"/>
      <c r="AF95" s="158"/>
      <c r="AG95" s="158"/>
    </row>
    <row r="96" spans="1:33" ht="11.25" customHeight="1" x14ac:dyDescent="0.2">
      <c r="A96" s="141" t="s">
        <v>285</v>
      </c>
      <c r="B96" s="173" t="s">
        <v>286</v>
      </c>
      <c r="C96" s="156">
        <v>15638</v>
      </c>
      <c r="D96" s="199">
        <v>64</v>
      </c>
      <c r="E96" s="156">
        <v>15703</v>
      </c>
      <c r="F96" s="199">
        <v>69.5</v>
      </c>
      <c r="G96" s="156">
        <v>15102</v>
      </c>
      <c r="H96" s="157">
        <v>72.400000000000006</v>
      </c>
      <c r="I96" s="156">
        <v>14953</v>
      </c>
      <c r="J96" s="157">
        <v>67.3</v>
      </c>
      <c r="K96" s="157">
        <v>15115</v>
      </c>
      <c r="L96" s="157">
        <v>70.099999999999994</v>
      </c>
      <c r="M96" s="156">
        <v>14942</v>
      </c>
      <c r="N96" s="157">
        <v>73.099999999999994</v>
      </c>
      <c r="O96" s="119"/>
      <c r="P96" s="156">
        <v>15605</v>
      </c>
      <c r="Q96" s="323">
        <v>59.3</v>
      </c>
      <c r="R96" s="156">
        <v>15737</v>
      </c>
      <c r="S96" s="323">
        <v>62.6</v>
      </c>
      <c r="T96" s="156">
        <v>15094</v>
      </c>
      <c r="U96" s="157">
        <v>67.099999999999994</v>
      </c>
      <c r="V96" s="156">
        <v>14984</v>
      </c>
      <c r="W96" s="157">
        <v>71.8</v>
      </c>
      <c r="X96" s="157">
        <v>15134</v>
      </c>
      <c r="Y96" s="157">
        <v>72.599999999999994</v>
      </c>
      <c r="Z96" s="156">
        <v>14939</v>
      </c>
      <c r="AA96" s="157">
        <v>66.2</v>
      </c>
      <c r="AC96" s="158"/>
      <c r="AD96" s="158"/>
      <c r="AF96" s="158"/>
      <c r="AG96" s="158"/>
    </row>
    <row r="97" spans="1:33" ht="11.25" customHeight="1" x14ac:dyDescent="0.2">
      <c r="A97" s="141" t="s">
        <v>287</v>
      </c>
      <c r="B97" s="173" t="s">
        <v>288</v>
      </c>
      <c r="C97" s="156">
        <v>12470</v>
      </c>
      <c r="D97" s="199">
        <v>71.7</v>
      </c>
      <c r="E97" s="156">
        <v>12553</v>
      </c>
      <c r="F97" s="199">
        <v>76.7</v>
      </c>
      <c r="G97" s="156">
        <v>12341</v>
      </c>
      <c r="H97" s="157">
        <v>77.2</v>
      </c>
      <c r="I97" s="156">
        <v>12105</v>
      </c>
      <c r="J97" s="157">
        <v>71.2</v>
      </c>
      <c r="K97" s="157">
        <v>12438</v>
      </c>
      <c r="L97" s="157">
        <v>73.5</v>
      </c>
      <c r="M97" s="156">
        <v>12530</v>
      </c>
      <c r="N97" s="157">
        <v>77.5</v>
      </c>
      <c r="O97" s="119"/>
      <c r="P97" s="156">
        <v>12490</v>
      </c>
      <c r="Q97" s="323">
        <v>67.900000000000006</v>
      </c>
      <c r="R97" s="156">
        <v>12580</v>
      </c>
      <c r="S97" s="323">
        <v>71.900000000000006</v>
      </c>
      <c r="T97" s="156">
        <v>12373</v>
      </c>
      <c r="U97" s="157">
        <v>74.7</v>
      </c>
      <c r="V97" s="156">
        <v>12150</v>
      </c>
      <c r="W97" s="157">
        <v>76.900000000000006</v>
      </c>
      <c r="X97" s="157">
        <v>12506</v>
      </c>
      <c r="Y97" s="157">
        <v>77.3</v>
      </c>
      <c r="Z97" s="156">
        <v>12561</v>
      </c>
      <c r="AA97" s="157">
        <v>75.8</v>
      </c>
      <c r="AC97" s="158"/>
      <c r="AD97" s="158"/>
      <c r="AF97" s="158"/>
      <c r="AG97" s="158"/>
    </row>
    <row r="98" spans="1:33" ht="11.25" customHeight="1" x14ac:dyDescent="0.2">
      <c r="A98" s="141" t="s">
        <v>289</v>
      </c>
      <c r="B98" s="173" t="s">
        <v>290</v>
      </c>
      <c r="C98" s="156">
        <v>2237</v>
      </c>
      <c r="D98" s="199">
        <v>63.6</v>
      </c>
      <c r="E98" s="156">
        <v>2230</v>
      </c>
      <c r="F98" s="199">
        <v>71.5</v>
      </c>
      <c r="G98" s="156">
        <v>2205</v>
      </c>
      <c r="H98" s="157">
        <v>69.599999999999994</v>
      </c>
      <c r="I98" s="156">
        <v>2280</v>
      </c>
      <c r="J98" s="157">
        <v>70</v>
      </c>
      <c r="K98" s="157">
        <v>2297</v>
      </c>
      <c r="L98" s="157">
        <v>73.400000000000006</v>
      </c>
      <c r="M98" s="156">
        <v>2354</v>
      </c>
      <c r="N98" s="157">
        <v>74.7</v>
      </c>
      <c r="O98" s="119"/>
      <c r="P98" s="156">
        <v>2269</v>
      </c>
      <c r="Q98" s="323">
        <v>66.3</v>
      </c>
      <c r="R98" s="156">
        <v>2257</v>
      </c>
      <c r="S98" s="323">
        <v>68.099999999999994</v>
      </c>
      <c r="T98" s="156">
        <v>2213</v>
      </c>
      <c r="U98" s="157">
        <v>71.8</v>
      </c>
      <c r="V98" s="156">
        <v>2300</v>
      </c>
      <c r="W98" s="157">
        <v>75.7</v>
      </c>
      <c r="X98" s="157">
        <v>2314</v>
      </c>
      <c r="Y98" s="157">
        <v>76.400000000000006</v>
      </c>
      <c r="Z98" s="156">
        <v>2381</v>
      </c>
      <c r="AA98" s="157">
        <v>69.8</v>
      </c>
      <c r="AC98" s="158"/>
      <c r="AD98" s="158"/>
      <c r="AF98" s="158"/>
      <c r="AG98" s="158"/>
    </row>
    <row r="99" spans="1:33" ht="11.25" customHeight="1" x14ac:dyDescent="0.2">
      <c r="A99" s="141" t="s">
        <v>291</v>
      </c>
      <c r="B99" s="173" t="s">
        <v>292</v>
      </c>
      <c r="C99" s="156">
        <v>8587</v>
      </c>
      <c r="D99" s="199">
        <v>65.2</v>
      </c>
      <c r="E99" s="156">
        <v>8770</v>
      </c>
      <c r="F99" s="199">
        <v>67.599999999999994</v>
      </c>
      <c r="G99" s="156">
        <v>8520</v>
      </c>
      <c r="H99" s="157">
        <v>70.099999999999994</v>
      </c>
      <c r="I99" s="156">
        <v>8278</v>
      </c>
      <c r="J99" s="157">
        <v>67.599999999999994</v>
      </c>
      <c r="K99" s="157">
        <v>8586</v>
      </c>
      <c r="L99" s="157">
        <v>67.099999999999994</v>
      </c>
      <c r="M99" s="156">
        <v>8335</v>
      </c>
      <c r="N99" s="157">
        <v>70.8</v>
      </c>
      <c r="O99" s="119"/>
      <c r="P99" s="156">
        <v>8599</v>
      </c>
      <c r="Q99" s="323">
        <v>62</v>
      </c>
      <c r="R99" s="156">
        <v>8775</v>
      </c>
      <c r="S99" s="323">
        <v>64</v>
      </c>
      <c r="T99" s="156">
        <v>8532</v>
      </c>
      <c r="U99" s="157">
        <v>66.599999999999994</v>
      </c>
      <c r="V99" s="156">
        <v>8288</v>
      </c>
      <c r="W99" s="157">
        <v>68.599999999999994</v>
      </c>
      <c r="X99" s="157">
        <v>8615</v>
      </c>
      <c r="Y99" s="157">
        <v>67.900000000000006</v>
      </c>
      <c r="Z99" s="156">
        <v>8369</v>
      </c>
      <c r="AA99" s="157">
        <v>65.5</v>
      </c>
      <c r="AC99" s="158"/>
      <c r="AD99" s="158"/>
      <c r="AF99" s="158"/>
      <c r="AG99" s="158"/>
    </row>
    <row r="100" spans="1:33" ht="11.25" customHeight="1" x14ac:dyDescent="0.2">
      <c r="A100" s="141" t="s">
        <v>293</v>
      </c>
      <c r="B100" s="173" t="s">
        <v>294</v>
      </c>
      <c r="C100" s="156">
        <v>2145</v>
      </c>
      <c r="D100" s="199">
        <v>55.9</v>
      </c>
      <c r="E100" s="156">
        <v>2113</v>
      </c>
      <c r="F100" s="199">
        <v>64.099999999999994</v>
      </c>
      <c r="G100" s="156">
        <v>2058</v>
      </c>
      <c r="H100" s="157">
        <v>64.8</v>
      </c>
      <c r="I100" s="156">
        <v>2036</v>
      </c>
      <c r="J100" s="157">
        <v>62.4</v>
      </c>
      <c r="K100" s="157">
        <v>2063</v>
      </c>
      <c r="L100" s="157">
        <v>69.2</v>
      </c>
      <c r="M100" s="156">
        <v>2034</v>
      </c>
      <c r="N100" s="157">
        <v>75.900000000000006</v>
      </c>
      <c r="O100" s="119"/>
      <c r="P100" s="156">
        <v>2143</v>
      </c>
      <c r="Q100" s="323">
        <v>48.6</v>
      </c>
      <c r="R100" s="156">
        <v>2105</v>
      </c>
      <c r="S100" s="323">
        <v>53.6</v>
      </c>
      <c r="T100" s="156">
        <v>2072</v>
      </c>
      <c r="U100" s="157">
        <v>57.9</v>
      </c>
      <c r="V100" s="156">
        <v>2053</v>
      </c>
      <c r="W100" s="157">
        <v>61.4</v>
      </c>
      <c r="X100" s="157">
        <v>2079</v>
      </c>
      <c r="Y100" s="157">
        <v>67.900000000000006</v>
      </c>
      <c r="Z100" s="156">
        <v>2071</v>
      </c>
      <c r="AA100" s="157">
        <v>56.5</v>
      </c>
      <c r="AC100" s="158"/>
      <c r="AD100" s="158"/>
      <c r="AF100" s="158"/>
      <c r="AG100" s="158"/>
    </row>
    <row r="101" spans="1:33" ht="11.25" customHeight="1" x14ac:dyDescent="0.2">
      <c r="A101" s="141" t="s">
        <v>295</v>
      </c>
      <c r="B101" s="173" t="s">
        <v>296</v>
      </c>
      <c r="C101" s="156">
        <v>2098</v>
      </c>
      <c r="D101" s="199">
        <v>74.5</v>
      </c>
      <c r="E101" s="156">
        <v>2131</v>
      </c>
      <c r="F101" s="199">
        <v>77.099999999999994</v>
      </c>
      <c r="G101" s="156">
        <v>1957</v>
      </c>
      <c r="H101" s="157">
        <v>77.3</v>
      </c>
      <c r="I101" s="156">
        <v>2078</v>
      </c>
      <c r="J101" s="157">
        <v>69.900000000000006</v>
      </c>
      <c r="K101" s="157">
        <v>2089</v>
      </c>
      <c r="L101" s="157">
        <v>69.900000000000006</v>
      </c>
      <c r="M101" s="156">
        <v>2084</v>
      </c>
      <c r="N101" s="157">
        <v>74.099999999999994</v>
      </c>
      <c r="O101" s="119"/>
      <c r="P101" s="156">
        <v>2097</v>
      </c>
      <c r="Q101" s="323">
        <v>67.5</v>
      </c>
      <c r="R101" s="156">
        <v>2133</v>
      </c>
      <c r="S101" s="323">
        <v>70.3</v>
      </c>
      <c r="T101" s="156">
        <v>1962</v>
      </c>
      <c r="U101" s="157">
        <v>71.900000000000006</v>
      </c>
      <c r="V101" s="156">
        <v>2081</v>
      </c>
      <c r="W101" s="157">
        <v>71.7</v>
      </c>
      <c r="X101" s="157">
        <v>2094</v>
      </c>
      <c r="Y101" s="157">
        <v>74.5</v>
      </c>
      <c r="Z101" s="156">
        <v>2082</v>
      </c>
      <c r="AA101" s="157">
        <v>71.3</v>
      </c>
      <c r="AC101" s="158"/>
      <c r="AD101" s="158"/>
      <c r="AF101" s="158"/>
      <c r="AG101" s="158"/>
    </row>
    <row r="102" spans="1:33" ht="11.25" customHeight="1" x14ac:dyDescent="0.2">
      <c r="A102" s="141" t="s">
        <v>297</v>
      </c>
      <c r="B102" s="173" t="s">
        <v>298</v>
      </c>
      <c r="C102" s="156">
        <v>7533</v>
      </c>
      <c r="D102" s="199">
        <v>66.5</v>
      </c>
      <c r="E102" s="156">
        <v>7509</v>
      </c>
      <c r="F102" s="199">
        <v>70.3</v>
      </c>
      <c r="G102" s="156">
        <v>7391</v>
      </c>
      <c r="H102" s="157">
        <v>70.599999999999994</v>
      </c>
      <c r="I102" s="156">
        <v>7276</v>
      </c>
      <c r="J102" s="157">
        <v>61.9</v>
      </c>
      <c r="K102" s="157">
        <v>7517</v>
      </c>
      <c r="L102" s="157">
        <v>66.2</v>
      </c>
      <c r="M102" s="156">
        <v>7204</v>
      </c>
      <c r="N102" s="157">
        <v>68.599999999999994</v>
      </c>
      <c r="O102" s="119"/>
      <c r="P102" s="156">
        <v>7521</v>
      </c>
      <c r="Q102" s="323">
        <v>59.8</v>
      </c>
      <c r="R102" s="156">
        <v>7503</v>
      </c>
      <c r="S102" s="323">
        <v>61</v>
      </c>
      <c r="T102" s="156">
        <v>7359</v>
      </c>
      <c r="U102" s="157">
        <v>64.3</v>
      </c>
      <c r="V102" s="156">
        <v>7287</v>
      </c>
      <c r="W102" s="157">
        <v>64.3</v>
      </c>
      <c r="X102" s="157">
        <v>7517</v>
      </c>
      <c r="Y102" s="157">
        <v>69</v>
      </c>
      <c r="Z102" s="156">
        <v>7188</v>
      </c>
      <c r="AA102" s="157">
        <v>62.8</v>
      </c>
      <c r="AC102" s="158"/>
      <c r="AD102" s="158"/>
      <c r="AF102" s="158"/>
      <c r="AG102" s="158"/>
    </row>
    <row r="103" spans="1:33" ht="11.25" customHeight="1" x14ac:dyDescent="0.2">
      <c r="A103" s="141" t="s">
        <v>299</v>
      </c>
      <c r="B103" s="173" t="s">
        <v>300</v>
      </c>
      <c r="C103" s="156">
        <v>1806</v>
      </c>
      <c r="D103" s="199">
        <v>64</v>
      </c>
      <c r="E103" s="156">
        <v>1731</v>
      </c>
      <c r="F103" s="199">
        <v>72</v>
      </c>
      <c r="G103" s="156">
        <v>1686</v>
      </c>
      <c r="H103" s="157">
        <v>73</v>
      </c>
      <c r="I103" s="156">
        <v>1647</v>
      </c>
      <c r="J103" s="157">
        <v>68.2</v>
      </c>
      <c r="K103" s="157">
        <v>1765</v>
      </c>
      <c r="L103" s="157">
        <v>73.5</v>
      </c>
      <c r="M103" s="156">
        <v>1675</v>
      </c>
      <c r="N103" s="157">
        <v>72.2</v>
      </c>
      <c r="O103" s="119"/>
      <c r="P103" s="156">
        <v>1809</v>
      </c>
      <c r="Q103" s="323">
        <v>58.2</v>
      </c>
      <c r="R103" s="156">
        <v>1736</v>
      </c>
      <c r="S103" s="323">
        <v>67.400000000000006</v>
      </c>
      <c r="T103" s="156">
        <v>1683</v>
      </c>
      <c r="U103" s="157">
        <v>74.400000000000006</v>
      </c>
      <c r="V103" s="156">
        <v>1665</v>
      </c>
      <c r="W103" s="157">
        <v>76</v>
      </c>
      <c r="X103" s="157">
        <v>1762</v>
      </c>
      <c r="Y103" s="157">
        <v>75</v>
      </c>
      <c r="Z103" s="156">
        <v>1684</v>
      </c>
      <c r="AA103" s="157">
        <v>73.900000000000006</v>
      </c>
      <c r="AC103" s="158"/>
      <c r="AD103" s="158"/>
      <c r="AF103" s="158"/>
      <c r="AG103" s="158"/>
    </row>
    <row r="104" spans="1:33" ht="11.25" customHeight="1" x14ac:dyDescent="0.2">
      <c r="A104" s="32"/>
      <c r="B104" s="173"/>
      <c r="C104" s="156"/>
      <c r="D104" s="323"/>
      <c r="E104" s="156"/>
      <c r="F104" s="323"/>
      <c r="G104" s="156"/>
      <c r="H104" s="157"/>
      <c r="O104" s="119"/>
      <c r="P104" s="156"/>
      <c r="Q104" s="323"/>
      <c r="R104" s="156"/>
      <c r="S104" s="323"/>
      <c r="T104" s="156"/>
      <c r="U104" s="157"/>
      <c r="Z104" s="199"/>
      <c r="AA104" s="199"/>
      <c r="AC104" s="158"/>
      <c r="AD104" s="158"/>
      <c r="AF104" s="158"/>
      <c r="AG104" s="158"/>
    </row>
    <row r="105" spans="1:33" s="121" customFormat="1" ht="11.25" customHeight="1" x14ac:dyDescent="0.2">
      <c r="A105" s="73" t="s">
        <v>478</v>
      </c>
      <c r="B105" s="115" t="s">
        <v>301</v>
      </c>
      <c r="C105" s="116">
        <v>67808</v>
      </c>
      <c r="D105" s="117">
        <v>71.8</v>
      </c>
      <c r="E105" s="116">
        <v>68726</v>
      </c>
      <c r="F105" s="117">
        <v>75.8</v>
      </c>
      <c r="G105" s="116">
        <v>68020</v>
      </c>
      <c r="H105" s="118">
        <v>78.400000000000006</v>
      </c>
      <c r="I105" s="116">
        <v>68819</v>
      </c>
      <c r="J105" s="118">
        <v>75</v>
      </c>
      <c r="K105" s="118">
        <v>70958</v>
      </c>
      <c r="L105" s="118">
        <v>78.2</v>
      </c>
      <c r="M105" s="116">
        <v>70646</v>
      </c>
      <c r="N105" s="118">
        <v>78.8</v>
      </c>
      <c r="O105" s="119"/>
      <c r="P105" s="116">
        <v>68722</v>
      </c>
      <c r="Q105" s="120">
        <v>67</v>
      </c>
      <c r="R105" s="116">
        <v>69581</v>
      </c>
      <c r="S105" s="120">
        <v>70.3</v>
      </c>
      <c r="T105" s="116">
        <v>68814</v>
      </c>
      <c r="U105" s="118">
        <v>73.7</v>
      </c>
      <c r="V105" s="116">
        <v>69590</v>
      </c>
      <c r="W105" s="118">
        <v>76.599999999999994</v>
      </c>
      <c r="X105" s="118">
        <v>71769</v>
      </c>
      <c r="Y105" s="118">
        <v>78.599999999999994</v>
      </c>
      <c r="Z105" s="116">
        <v>71423</v>
      </c>
      <c r="AA105" s="118">
        <v>73</v>
      </c>
      <c r="AC105" s="158"/>
      <c r="AD105" s="158"/>
      <c r="AF105" s="158"/>
      <c r="AG105" s="158"/>
    </row>
    <row r="106" spans="1:33" s="121" customFormat="1" ht="11.25" customHeight="1" x14ac:dyDescent="0.2">
      <c r="A106" s="72" t="s">
        <v>302</v>
      </c>
      <c r="B106" s="115" t="s">
        <v>303</v>
      </c>
      <c r="C106" s="116">
        <v>20746</v>
      </c>
      <c r="D106" s="117">
        <v>70</v>
      </c>
      <c r="E106" s="116">
        <v>20937</v>
      </c>
      <c r="F106" s="117">
        <v>73.7</v>
      </c>
      <c r="G106" s="116">
        <v>20961</v>
      </c>
      <c r="H106" s="118">
        <v>77.7</v>
      </c>
      <c r="I106" s="116">
        <v>21744</v>
      </c>
      <c r="J106" s="118">
        <v>75.599999999999994</v>
      </c>
      <c r="K106" s="118">
        <v>22469</v>
      </c>
      <c r="L106" s="118">
        <v>78.3</v>
      </c>
      <c r="M106" s="116">
        <v>22301</v>
      </c>
      <c r="N106" s="118">
        <v>78.2</v>
      </c>
      <c r="O106" s="119"/>
      <c r="P106" s="116">
        <v>21036</v>
      </c>
      <c r="Q106" s="120">
        <v>64.900000000000006</v>
      </c>
      <c r="R106" s="116">
        <v>21254</v>
      </c>
      <c r="S106" s="120">
        <v>69.099999999999994</v>
      </c>
      <c r="T106" s="116">
        <v>21282</v>
      </c>
      <c r="U106" s="118">
        <v>74</v>
      </c>
      <c r="V106" s="116">
        <v>22004</v>
      </c>
      <c r="W106" s="118">
        <v>76.7</v>
      </c>
      <c r="X106" s="118">
        <v>22749</v>
      </c>
      <c r="Y106" s="118">
        <v>78.5</v>
      </c>
      <c r="Z106" s="116">
        <v>22556</v>
      </c>
      <c r="AA106" s="118">
        <v>72.599999999999994</v>
      </c>
      <c r="AC106" s="158"/>
      <c r="AD106" s="158"/>
      <c r="AF106" s="158"/>
      <c r="AG106" s="158"/>
    </row>
    <row r="107" spans="1:33" ht="11.25" customHeight="1" x14ac:dyDescent="0.2">
      <c r="A107" s="141" t="s">
        <v>304</v>
      </c>
      <c r="B107" s="173" t="s">
        <v>305</v>
      </c>
      <c r="C107" s="156">
        <v>1359</v>
      </c>
      <c r="D107" s="199">
        <v>72.8</v>
      </c>
      <c r="E107" s="156">
        <v>1419</v>
      </c>
      <c r="F107" s="199">
        <v>74.3</v>
      </c>
      <c r="G107" s="156">
        <v>1397</v>
      </c>
      <c r="H107" s="157">
        <v>78.2</v>
      </c>
      <c r="I107" s="156">
        <v>1404</v>
      </c>
      <c r="J107" s="157">
        <v>75</v>
      </c>
      <c r="K107" s="157">
        <v>1440</v>
      </c>
      <c r="L107" s="157">
        <v>75.099999999999994</v>
      </c>
      <c r="M107" s="156">
        <v>1343</v>
      </c>
      <c r="N107" s="157">
        <v>75.5</v>
      </c>
      <c r="O107" s="119"/>
      <c r="P107" s="156">
        <v>1362</v>
      </c>
      <c r="Q107" s="323">
        <v>60.2</v>
      </c>
      <c r="R107" s="156">
        <v>1424</v>
      </c>
      <c r="S107" s="323">
        <v>66.599999999999994</v>
      </c>
      <c r="T107" s="156">
        <v>1405</v>
      </c>
      <c r="U107" s="157">
        <v>72.599999999999994</v>
      </c>
      <c r="V107" s="156">
        <v>1409</v>
      </c>
      <c r="W107" s="157">
        <v>72.7</v>
      </c>
      <c r="X107" s="157">
        <v>1439</v>
      </c>
      <c r="Y107" s="157">
        <v>73.2</v>
      </c>
      <c r="Z107" s="156">
        <v>1336</v>
      </c>
      <c r="AA107" s="157">
        <v>70.400000000000006</v>
      </c>
      <c r="AC107" s="158"/>
      <c r="AD107" s="158"/>
      <c r="AF107" s="158"/>
      <c r="AG107" s="158"/>
    </row>
    <row r="108" spans="1:33" ht="11.25" customHeight="1" x14ac:dyDescent="0.2">
      <c r="A108" s="141" t="s">
        <v>306</v>
      </c>
      <c r="B108" s="173" t="s">
        <v>307</v>
      </c>
      <c r="C108" s="156" t="s">
        <v>308</v>
      </c>
      <c r="D108" s="156" t="s">
        <v>308</v>
      </c>
      <c r="E108" s="156" t="s">
        <v>308</v>
      </c>
      <c r="F108" s="156" t="s">
        <v>308</v>
      </c>
      <c r="G108" s="156" t="s">
        <v>308</v>
      </c>
      <c r="H108" s="156" t="s">
        <v>308</v>
      </c>
      <c r="I108" s="156" t="s">
        <v>308</v>
      </c>
      <c r="J108" s="156" t="s">
        <v>308</v>
      </c>
      <c r="K108" s="156" t="s">
        <v>308</v>
      </c>
      <c r="L108" s="156" t="s">
        <v>308</v>
      </c>
      <c r="M108" s="156" t="s">
        <v>308</v>
      </c>
      <c r="N108" s="156" t="s">
        <v>308</v>
      </c>
      <c r="O108" s="119"/>
      <c r="P108" s="156" t="s">
        <v>308</v>
      </c>
      <c r="Q108" s="156" t="s">
        <v>308</v>
      </c>
      <c r="R108" s="156" t="s">
        <v>308</v>
      </c>
      <c r="S108" s="156" t="s">
        <v>308</v>
      </c>
      <c r="T108" s="156" t="s">
        <v>308</v>
      </c>
      <c r="U108" s="156" t="s">
        <v>308</v>
      </c>
      <c r="V108" s="156" t="s">
        <v>308</v>
      </c>
      <c r="W108" s="156" t="s">
        <v>308</v>
      </c>
      <c r="X108" s="156" t="s">
        <v>308</v>
      </c>
      <c r="Y108" s="156" t="s">
        <v>308</v>
      </c>
      <c r="Z108" s="156" t="s">
        <v>308</v>
      </c>
      <c r="AA108" s="156" t="s">
        <v>308</v>
      </c>
      <c r="AC108" s="158"/>
      <c r="AD108" s="158"/>
      <c r="AF108" s="158"/>
      <c r="AG108" s="158"/>
    </row>
    <row r="109" spans="1:33" ht="11.25" customHeight="1" x14ac:dyDescent="0.2">
      <c r="A109" s="141" t="s">
        <v>309</v>
      </c>
      <c r="B109" s="173" t="s">
        <v>310</v>
      </c>
      <c r="C109" s="156">
        <v>1234</v>
      </c>
      <c r="D109" s="199">
        <v>71.400000000000006</v>
      </c>
      <c r="E109" s="156">
        <v>1214</v>
      </c>
      <c r="F109" s="199">
        <v>79.5</v>
      </c>
      <c r="G109" s="156">
        <v>1350</v>
      </c>
      <c r="H109" s="157">
        <v>79</v>
      </c>
      <c r="I109" s="156">
        <v>1462</v>
      </c>
      <c r="J109" s="157">
        <v>78.2</v>
      </c>
      <c r="K109" s="157">
        <v>1534</v>
      </c>
      <c r="L109" s="157">
        <v>77.8</v>
      </c>
      <c r="M109" s="156">
        <v>1723</v>
      </c>
      <c r="N109" s="157">
        <v>77.7</v>
      </c>
      <c r="O109" s="119"/>
      <c r="P109" s="156">
        <v>1245</v>
      </c>
      <c r="Q109" s="323">
        <v>70.400000000000006</v>
      </c>
      <c r="R109" s="156">
        <v>1225</v>
      </c>
      <c r="S109" s="323">
        <v>70.8</v>
      </c>
      <c r="T109" s="156">
        <v>1361</v>
      </c>
      <c r="U109" s="157">
        <v>73.099999999999994</v>
      </c>
      <c r="V109" s="156">
        <v>1478</v>
      </c>
      <c r="W109" s="157">
        <v>78.599999999999994</v>
      </c>
      <c r="X109" s="157">
        <v>1548</v>
      </c>
      <c r="Y109" s="157">
        <v>80.2</v>
      </c>
      <c r="Z109" s="156">
        <v>1721</v>
      </c>
      <c r="AA109" s="157">
        <v>76.599999999999994</v>
      </c>
      <c r="AC109" s="158"/>
      <c r="AD109" s="158"/>
      <c r="AF109" s="158"/>
      <c r="AG109" s="158"/>
    </row>
    <row r="110" spans="1:33" ht="11.25" customHeight="1" x14ac:dyDescent="0.2">
      <c r="A110" s="141" t="s">
        <v>311</v>
      </c>
      <c r="B110" s="173" t="s">
        <v>312</v>
      </c>
      <c r="C110" s="156">
        <v>937</v>
      </c>
      <c r="D110" s="199">
        <v>78.8</v>
      </c>
      <c r="E110" s="156">
        <v>919</v>
      </c>
      <c r="F110" s="199">
        <v>87.9</v>
      </c>
      <c r="G110" s="156">
        <v>946</v>
      </c>
      <c r="H110" s="157">
        <v>84</v>
      </c>
      <c r="I110" s="156">
        <v>995</v>
      </c>
      <c r="J110" s="157">
        <v>77.400000000000006</v>
      </c>
      <c r="K110" s="157">
        <v>1053</v>
      </c>
      <c r="L110" s="157">
        <v>73.900000000000006</v>
      </c>
      <c r="M110" s="156">
        <v>1006</v>
      </c>
      <c r="N110" s="157">
        <v>79.3</v>
      </c>
      <c r="O110" s="119"/>
      <c r="P110" s="156">
        <v>955</v>
      </c>
      <c r="Q110" s="323">
        <v>79.2</v>
      </c>
      <c r="R110" s="156">
        <v>937</v>
      </c>
      <c r="S110" s="323">
        <v>82.7</v>
      </c>
      <c r="T110" s="156">
        <v>965</v>
      </c>
      <c r="U110" s="157">
        <v>85.7</v>
      </c>
      <c r="V110" s="156">
        <v>1012</v>
      </c>
      <c r="W110" s="157">
        <v>82.3</v>
      </c>
      <c r="X110" s="157">
        <v>1084</v>
      </c>
      <c r="Y110" s="157">
        <v>83</v>
      </c>
      <c r="Z110" s="156">
        <v>1032</v>
      </c>
      <c r="AA110" s="157">
        <v>77.2</v>
      </c>
      <c r="AC110" s="158"/>
      <c r="AD110" s="158"/>
      <c r="AF110" s="158"/>
      <c r="AG110" s="158"/>
    </row>
    <row r="111" spans="1:33" ht="11.25" customHeight="1" x14ac:dyDescent="0.2">
      <c r="A111" s="141" t="s">
        <v>313</v>
      </c>
      <c r="B111" s="173" t="s">
        <v>314</v>
      </c>
      <c r="C111" s="156">
        <v>1934</v>
      </c>
      <c r="D111" s="199">
        <v>68.3</v>
      </c>
      <c r="E111" s="156">
        <v>1938</v>
      </c>
      <c r="F111" s="199">
        <v>70.400000000000006</v>
      </c>
      <c r="G111" s="156">
        <v>1837</v>
      </c>
      <c r="H111" s="157">
        <v>78.7</v>
      </c>
      <c r="I111" s="156">
        <v>1925</v>
      </c>
      <c r="J111" s="157">
        <v>75.099999999999994</v>
      </c>
      <c r="K111" s="157">
        <v>1984</v>
      </c>
      <c r="L111" s="157">
        <v>79.099999999999994</v>
      </c>
      <c r="M111" s="156">
        <v>1905</v>
      </c>
      <c r="N111" s="157">
        <v>79.900000000000006</v>
      </c>
      <c r="O111" s="119"/>
      <c r="P111" s="156">
        <v>1954</v>
      </c>
      <c r="Q111" s="323">
        <v>67.2</v>
      </c>
      <c r="R111" s="156">
        <v>1967</v>
      </c>
      <c r="S111" s="323">
        <v>67.599999999999994</v>
      </c>
      <c r="T111" s="156">
        <v>1898</v>
      </c>
      <c r="U111" s="157">
        <v>73.599999999999994</v>
      </c>
      <c r="V111" s="156">
        <v>1942</v>
      </c>
      <c r="W111" s="157">
        <v>77.7</v>
      </c>
      <c r="X111" s="157">
        <v>2013</v>
      </c>
      <c r="Y111" s="157">
        <v>81.099999999999994</v>
      </c>
      <c r="Z111" s="156">
        <v>1943</v>
      </c>
      <c r="AA111" s="157">
        <v>75.5</v>
      </c>
      <c r="AC111" s="158"/>
      <c r="AD111" s="158"/>
      <c r="AF111" s="158"/>
      <c r="AG111" s="158"/>
    </row>
    <row r="112" spans="1:33" ht="11.25" customHeight="1" x14ac:dyDescent="0.2">
      <c r="A112" s="141" t="s">
        <v>315</v>
      </c>
      <c r="B112" s="173" t="s">
        <v>316</v>
      </c>
      <c r="C112" s="156">
        <v>1287</v>
      </c>
      <c r="D112" s="199">
        <v>70.3</v>
      </c>
      <c r="E112" s="156">
        <v>1284</v>
      </c>
      <c r="F112" s="199">
        <v>70.7</v>
      </c>
      <c r="G112" s="156">
        <v>1208</v>
      </c>
      <c r="H112" s="157">
        <v>69.099999999999994</v>
      </c>
      <c r="I112" s="156">
        <v>1353</v>
      </c>
      <c r="J112" s="157">
        <v>69.599999999999994</v>
      </c>
      <c r="K112" s="157">
        <v>1327</v>
      </c>
      <c r="L112" s="157">
        <v>79.8</v>
      </c>
      <c r="M112" s="156">
        <v>1318</v>
      </c>
      <c r="N112" s="157">
        <v>83.2</v>
      </c>
      <c r="O112" s="119"/>
      <c r="P112" s="156">
        <v>1298</v>
      </c>
      <c r="Q112" s="323">
        <v>63.3</v>
      </c>
      <c r="R112" s="156">
        <v>1303</v>
      </c>
      <c r="S112" s="323">
        <v>67.8</v>
      </c>
      <c r="T112" s="156">
        <v>1230</v>
      </c>
      <c r="U112" s="157">
        <v>69.8</v>
      </c>
      <c r="V112" s="156">
        <v>1372</v>
      </c>
      <c r="W112" s="157">
        <v>72.400000000000006</v>
      </c>
      <c r="X112" s="157">
        <v>1345</v>
      </c>
      <c r="Y112" s="157">
        <v>81.3</v>
      </c>
      <c r="Z112" s="156">
        <v>1328</v>
      </c>
      <c r="AA112" s="157">
        <v>73.599999999999994</v>
      </c>
      <c r="AC112" s="158"/>
      <c r="AD112" s="158"/>
      <c r="AF112" s="158"/>
      <c r="AG112" s="158"/>
    </row>
    <row r="113" spans="1:33" ht="11.25" customHeight="1" x14ac:dyDescent="0.2">
      <c r="A113" s="141" t="s">
        <v>317</v>
      </c>
      <c r="B113" s="173" t="s">
        <v>318</v>
      </c>
      <c r="C113" s="156">
        <v>546</v>
      </c>
      <c r="D113" s="199">
        <v>75.5</v>
      </c>
      <c r="E113" s="156">
        <v>533</v>
      </c>
      <c r="F113" s="199">
        <v>80.3</v>
      </c>
      <c r="G113" s="156">
        <v>551</v>
      </c>
      <c r="H113" s="157">
        <v>86.4</v>
      </c>
      <c r="I113" s="156">
        <v>581</v>
      </c>
      <c r="J113" s="157">
        <v>86.1</v>
      </c>
      <c r="K113" s="157">
        <v>585</v>
      </c>
      <c r="L113" s="157">
        <v>87.9</v>
      </c>
      <c r="M113" s="156">
        <v>725</v>
      </c>
      <c r="N113" s="157">
        <v>81.7</v>
      </c>
      <c r="O113" s="119"/>
      <c r="P113" s="156">
        <v>548</v>
      </c>
      <c r="Q113" s="323">
        <v>70.8</v>
      </c>
      <c r="R113" s="156">
        <v>534</v>
      </c>
      <c r="S113" s="323">
        <v>78.7</v>
      </c>
      <c r="T113" s="156">
        <v>556</v>
      </c>
      <c r="U113" s="157">
        <v>80.599999999999994</v>
      </c>
      <c r="V113" s="156">
        <v>583</v>
      </c>
      <c r="W113" s="157">
        <v>83</v>
      </c>
      <c r="X113" s="157">
        <v>582</v>
      </c>
      <c r="Y113" s="157">
        <v>84.7</v>
      </c>
      <c r="Z113" s="156">
        <v>727</v>
      </c>
      <c r="AA113" s="157">
        <v>81.400000000000006</v>
      </c>
      <c r="AC113" s="158"/>
      <c r="AD113" s="158"/>
      <c r="AF113" s="158"/>
      <c r="AG113" s="158"/>
    </row>
    <row r="114" spans="1:33" ht="11.25" customHeight="1" x14ac:dyDescent="0.2">
      <c r="A114" s="141" t="s">
        <v>319</v>
      </c>
      <c r="B114" s="173" t="s">
        <v>320</v>
      </c>
      <c r="C114" s="156">
        <v>1382</v>
      </c>
      <c r="D114" s="199">
        <v>71.599999999999994</v>
      </c>
      <c r="E114" s="156">
        <v>1449</v>
      </c>
      <c r="F114" s="199">
        <v>71.2</v>
      </c>
      <c r="G114" s="156">
        <v>1459</v>
      </c>
      <c r="H114" s="157">
        <v>75.400000000000006</v>
      </c>
      <c r="I114" s="156">
        <v>1613</v>
      </c>
      <c r="J114" s="157">
        <v>77.2</v>
      </c>
      <c r="K114" s="157">
        <v>1736</v>
      </c>
      <c r="L114" s="157">
        <v>78.2</v>
      </c>
      <c r="M114" s="156">
        <v>1708</v>
      </c>
      <c r="N114" s="157">
        <v>79.400000000000006</v>
      </c>
      <c r="O114" s="119"/>
      <c r="P114" s="156">
        <v>1419</v>
      </c>
      <c r="Q114" s="323">
        <v>65.8</v>
      </c>
      <c r="R114" s="156">
        <v>1473</v>
      </c>
      <c r="S114" s="323">
        <v>69</v>
      </c>
      <c r="T114" s="156">
        <v>1487</v>
      </c>
      <c r="U114" s="157">
        <v>73.8</v>
      </c>
      <c r="V114" s="156">
        <v>1622</v>
      </c>
      <c r="W114" s="157">
        <v>78.400000000000006</v>
      </c>
      <c r="X114" s="157">
        <v>1759</v>
      </c>
      <c r="Y114" s="157">
        <v>80.599999999999994</v>
      </c>
      <c r="Z114" s="156">
        <v>1719</v>
      </c>
      <c r="AA114" s="157">
        <v>70.7</v>
      </c>
      <c r="AC114" s="158"/>
      <c r="AD114" s="158"/>
      <c r="AF114" s="158"/>
      <c r="AG114" s="158"/>
    </row>
    <row r="115" spans="1:33" ht="11.25" customHeight="1" x14ac:dyDescent="0.2">
      <c r="A115" s="141" t="s">
        <v>321</v>
      </c>
      <c r="B115" s="173" t="s">
        <v>322</v>
      </c>
      <c r="C115" s="156">
        <v>1924</v>
      </c>
      <c r="D115" s="199">
        <v>69.3</v>
      </c>
      <c r="E115" s="156">
        <v>1978</v>
      </c>
      <c r="F115" s="199">
        <v>68.099999999999994</v>
      </c>
      <c r="G115" s="156">
        <v>1956</v>
      </c>
      <c r="H115" s="157">
        <v>75.2</v>
      </c>
      <c r="I115" s="156">
        <v>2042</v>
      </c>
      <c r="J115" s="157">
        <v>71.099999999999994</v>
      </c>
      <c r="K115" s="157">
        <v>2148</v>
      </c>
      <c r="L115" s="157">
        <v>73.5</v>
      </c>
      <c r="M115" s="156">
        <v>2016</v>
      </c>
      <c r="N115" s="157">
        <v>77.2</v>
      </c>
      <c r="O115" s="119"/>
      <c r="P115" s="156">
        <v>1947</v>
      </c>
      <c r="Q115" s="323">
        <v>61</v>
      </c>
      <c r="R115" s="156">
        <v>2013</v>
      </c>
      <c r="S115" s="323">
        <v>59.3</v>
      </c>
      <c r="T115" s="156">
        <v>1978</v>
      </c>
      <c r="U115" s="157">
        <v>70.400000000000006</v>
      </c>
      <c r="V115" s="156">
        <v>2057</v>
      </c>
      <c r="W115" s="157">
        <v>70</v>
      </c>
      <c r="X115" s="157">
        <v>2161</v>
      </c>
      <c r="Y115" s="157">
        <v>72.099999999999994</v>
      </c>
      <c r="Z115" s="156">
        <v>2052</v>
      </c>
      <c r="AA115" s="157">
        <v>63.5</v>
      </c>
      <c r="AC115" s="158"/>
      <c r="AD115" s="158"/>
      <c r="AF115" s="158"/>
      <c r="AG115" s="158"/>
    </row>
    <row r="116" spans="1:33" ht="11.25" customHeight="1" x14ac:dyDescent="0.2">
      <c r="A116" s="141" t="s">
        <v>323</v>
      </c>
      <c r="B116" s="173" t="s">
        <v>324</v>
      </c>
      <c r="C116" s="156">
        <v>3075</v>
      </c>
      <c r="D116" s="199">
        <v>68.599999999999994</v>
      </c>
      <c r="E116" s="156">
        <v>3019</v>
      </c>
      <c r="F116" s="199">
        <v>69.3</v>
      </c>
      <c r="G116" s="156">
        <v>2946</v>
      </c>
      <c r="H116" s="157">
        <v>75.7</v>
      </c>
      <c r="I116" s="156">
        <v>3175</v>
      </c>
      <c r="J116" s="157">
        <v>76.3</v>
      </c>
      <c r="K116" s="157">
        <v>3197</v>
      </c>
      <c r="L116" s="157">
        <v>77.5</v>
      </c>
      <c r="M116" s="156">
        <v>3135</v>
      </c>
      <c r="N116" s="157">
        <v>74.2</v>
      </c>
      <c r="O116" s="119"/>
      <c r="P116" s="156">
        <v>3131</v>
      </c>
      <c r="Q116" s="323">
        <v>63.9</v>
      </c>
      <c r="R116" s="156">
        <v>3080</v>
      </c>
      <c r="S116" s="323">
        <v>69.099999999999994</v>
      </c>
      <c r="T116" s="156">
        <v>2995</v>
      </c>
      <c r="U116" s="157">
        <v>75.5</v>
      </c>
      <c r="V116" s="156">
        <v>3213</v>
      </c>
      <c r="W116" s="157">
        <v>78</v>
      </c>
      <c r="X116" s="157">
        <v>3269</v>
      </c>
      <c r="Y116" s="157">
        <v>77.099999999999994</v>
      </c>
      <c r="Z116" s="156">
        <v>3195</v>
      </c>
      <c r="AA116" s="157">
        <v>70.5</v>
      </c>
      <c r="AC116" s="158"/>
      <c r="AD116" s="158"/>
      <c r="AF116" s="158"/>
      <c r="AG116" s="158"/>
    </row>
    <row r="117" spans="1:33" ht="11.25" customHeight="1" x14ac:dyDescent="0.2">
      <c r="A117" s="141" t="s">
        <v>325</v>
      </c>
      <c r="B117" s="173" t="s">
        <v>326</v>
      </c>
      <c r="C117" s="156">
        <v>2097</v>
      </c>
      <c r="D117" s="199">
        <v>67.099999999999994</v>
      </c>
      <c r="E117" s="156">
        <v>2073</v>
      </c>
      <c r="F117" s="199">
        <v>75.7</v>
      </c>
      <c r="G117" s="156">
        <v>2065</v>
      </c>
      <c r="H117" s="157">
        <v>76.599999999999994</v>
      </c>
      <c r="I117" s="156">
        <v>2052</v>
      </c>
      <c r="J117" s="157">
        <v>76.8</v>
      </c>
      <c r="K117" s="157">
        <v>2114</v>
      </c>
      <c r="L117" s="157">
        <v>81.599999999999994</v>
      </c>
      <c r="M117" s="156">
        <v>2112</v>
      </c>
      <c r="N117" s="157">
        <v>80.400000000000006</v>
      </c>
      <c r="O117" s="119"/>
      <c r="P117" s="156">
        <v>2120</v>
      </c>
      <c r="Q117" s="323">
        <v>63.4</v>
      </c>
      <c r="R117" s="156">
        <v>2113</v>
      </c>
      <c r="S117" s="323">
        <v>71.099999999999994</v>
      </c>
      <c r="T117" s="156">
        <v>2106</v>
      </c>
      <c r="U117" s="157">
        <v>73.3</v>
      </c>
      <c r="V117" s="156">
        <v>2085</v>
      </c>
      <c r="W117" s="157">
        <v>76.8</v>
      </c>
      <c r="X117" s="157">
        <v>2143</v>
      </c>
      <c r="Y117" s="157">
        <v>79.900000000000006</v>
      </c>
      <c r="Z117" s="156">
        <v>2137</v>
      </c>
      <c r="AA117" s="157">
        <v>75.5</v>
      </c>
      <c r="AC117" s="158"/>
      <c r="AD117" s="158"/>
      <c r="AF117" s="158"/>
      <c r="AG117" s="158"/>
    </row>
    <row r="118" spans="1:33" ht="11.25" customHeight="1" x14ac:dyDescent="0.2">
      <c r="A118" s="141" t="s">
        <v>327</v>
      </c>
      <c r="B118" s="173" t="s">
        <v>328</v>
      </c>
      <c r="C118" s="156">
        <v>2164</v>
      </c>
      <c r="D118" s="199">
        <v>63.5</v>
      </c>
      <c r="E118" s="156">
        <v>2228</v>
      </c>
      <c r="F118" s="199">
        <v>69.400000000000006</v>
      </c>
      <c r="G118" s="156">
        <v>2361</v>
      </c>
      <c r="H118" s="157">
        <v>76.099999999999994</v>
      </c>
      <c r="I118" s="156">
        <v>2246</v>
      </c>
      <c r="J118" s="157">
        <v>73.3</v>
      </c>
      <c r="K118" s="157">
        <v>2376</v>
      </c>
      <c r="L118" s="157">
        <v>78.599999999999994</v>
      </c>
      <c r="M118" s="156">
        <v>2335</v>
      </c>
      <c r="N118" s="157">
        <v>75.2</v>
      </c>
      <c r="O118" s="119"/>
      <c r="P118" s="156">
        <v>2188</v>
      </c>
      <c r="Q118" s="323">
        <v>58.1</v>
      </c>
      <c r="R118" s="156">
        <v>2254</v>
      </c>
      <c r="S118" s="323">
        <v>64.7</v>
      </c>
      <c r="T118" s="156">
        <v>2381</v>
      </c>
      <c r="U118" s="157">
        <v>70.8</v>
      </c>
      <c r="V118" s="156">
        <v>2276</v>
      </c>
      <c r="W118" s="157">
        <v>74.599999999999994</v>
      </c>
      <c r="X118" s="157">
        <v>2388</v>
      </c>
      <c r="Y118" s="157">
        <v>75.3</v>
      </c>
      <c r="Z118" s="156">
        <v>2377</v>
      </c>
      <c r="AA118" s="157">
        <v>68.7</v>
      </c>
      <c r="AC118" s="158"/>
      <c r="AD118" s="158"/>
      <c r="AF118" s="158"/>
      <c r="AG118" s="158"/>
    </row>
    <row r="119" spans="1:33" ht="11.25" customHeight="1" x14ac:dyDescent="0.2">
      <c r="A119" s="141" t="s">
        <v>329</v>
      </c>
      <c r="B119" s="173" t="s">
        <v>330</v>
      </c>
      <c r="C119" s="156">
        <v>1632</v>
      </c>
      <c r="D119" s="199">
        <v>73.8</v>
      </c>
      <c r="E119" s="156">
        <v>1630</v>
      </c>
      <c r="F119" s="199">
        <v>78.8</v>
      </c>
      <c r="G119" s="156">
        <v>1630</v>
      </c>
      <c r="H119" s="157">
        <v>81</v>
      </c>
      <c r="I119" s="156">
        <v>1621</v>
      </c>
      <c r="J119" s="157">
        <v>72.900000000000006</v>
      </c>
      <c r="K119" s="157">
        <v>1648</v>
      </c>
      <c r="L119" s="157">
        <v>76</v>
      </c>
      <c r="M119" s="156">
        <v>1581</v>
      </c>
      <c r="N119" s="157">
        <v>77.400000000000006</v>
      </c>
      <c r="O119" s="119"/>
      <c r="P119" s="156">
        <v>1662</v>
      </c>
      <c r="Q119" s="323">
        <v>67.3</v>
      </c>
      <c r="R119" s="156">
        <v>1660</v>
      </c>
      <c r="S119" s="323">
        <v>71.8</v>
      </c>
      <c r="T119" s="156">
        <v>1655</v>
      </c>
      <c r="U119" s="157">
        <v>75.7</v>
      </c>
      <c r="V119" s="156">
        <v>1644</v>
      </c>
      <c r="W119" s="157">
        <v>75.599999999999994</v>
      </c>
      <c r="X119" s="157">
        <v>1670</v>
      </c>
      <c r="Y119" s="157">
        <v>79.5</v>
      </c>
      <c r="Z119" s="156">
        <v>1587</v>
      </c>
      <c r="AA119" s="157">
        <v>73.5</v>
      </c>
      <c r="AC119" s="158"/>
      <c r="AD119" s="158"/>
      <c r="AF119" s="158"/>
      <c r="AG119" s="158"/>
    </row>
    <row r="120" spans="1:33" ht="11.25" customHeight="1" x14ac:dyDescent="0.2">
      <c r="A120" s="141" t="s">
        <v>331</v>
      </c>
      <c r="B120" s="173" t="s">
        <v>332</v>
      </c>
      <c r="C120" s="156">
        <v>1175</v>
      </c>
      <c r="D120" s="199">
        <v>72.099999999999994</v>
      </c>
      <c r="E120" s="156">
        <v>1253</v>
      </c>
      <c r="F120" s="199">
        <v>82.7</v>
      </c>
      <c r="G120" s="156">
        <v>1255</v>
      </c>
      <c r="H120" s="157">
        <v>86.3</v>
      </c>
      <c r="I120" s="156">
        <v>1275</v>
      </c>
      <c r="J120" s="157">
        <v>82.3</v>
      </c>
      <c r="K120" s="157">
        <v>1327</v>
      </c>
      <c r="L120" s="157">
        <v>85.3</v>
      </c>
      <c r="M120" s="156">
        <v>1394</v>
      </c>
      <c r="N120" s="157">
        <v>82.9</v>
      </c>
      <c r="O120" s="119"/>
      <c r="P120" s="156">
        <v>1207</v>
      </c>
      <c r="Q120" s="323">
        <v>67.3</v>
      </c>
      <c r="R120" s="156">
        <v>1271</v>
      </c>
      <c r="S120" s="323">
        <v>75.7</v>
      </c>
      <c r="T120" s="156">
        <v>1265</v>
      </c>
      <c r="U120" s="157">
        <v>76</v>
      </c>
      <c r="V120" s="156">
        <v>1311</v>
      </c>
      <c r="W120" s="157">
        <v>85.4</v>
      </c>
      <c r="X120" s="157">
        <v>1348</v>
      </c>
      <c r="Y120" s="157">
        <v>81.8</v>
      </c>
      <c r="Z120" s="156">
        <v>1402</v>
      </c>
      <c r="AA120" s="157">
        <v>79.400000000000006</v>
      </c>
      <c r="AC120" s="158"/>
      <c r="AD120" s="158"/>
      <c r="AF120" s="158"/>
      <c r="AG120" s="158"/>
    </row>
    <row r="121" spans="1:33" ht="11.25" customHeight="1" x14ac:dyDescent="0.2">
      <c r="A121" s="32"/>
      <c r="B121" s="173"/>
      <c r="C121" s="156"/>
      <c r="D121" s="323"/>
      <c r="E121" s="156"/>
      <c r="F121" s="323"/>
      <c r="G121" s="156"/>
      <c r="H121" s="157"/>
      <c r="M121" s="156"/>
      <c r="N121" s="157"/>
      <c r="O121" s="119"/>
      <c r="P121" s="156"/>
      <c r="Q121" s="324"/>
      <c r="R121" s="156"/>
      <c r="S121" s="324"/>
      <c r="T121" s="156"/>
      <c r="U121" s="157"/>
      <c r="Z121" s="156"/>
      <c r="AA121" s="157"/>
      <c r="AC121" s="158"/>
      <c r="AD121" s="158"/>
      <c r="AF121" s="158"/>
      <c r="AG121" s="158"/>
    </row>
    <row r="122" spans="1:33" s="121" customFormat="1" ht="11.25" customHeight="1" x14ac:dyDescent="0.2">
      <c r="A122" s="73" t="s">
        <v>333</v>
      </c>
      <c r="B122" s="115" t="s">
        <v>334</v>
      </c>
      <c r="C122" s="116">
        <v>47062</v>
      </c>
      <c r="D122" s="117">
        <v>72.599999999999994</v>
      </c>
      <c r="E122" s="116">
        <v>47789</v>
      </c>
      <c r="F122" s="117">
        <v>76.7</v>
      </c>
      <c r="G122" s="116">
        <v>47059</v>
      </c>
      <c r="H122" s="118">
        <v>78.7</v>
      </c>
      <c r="I122" s="116">
        <v>47075</v>
      </c>
      <c r="J122" s="118">
        <v>74.8</v>
      </c>
      <c r="K122" s="118">
        <v>48489</v>
      </c>
      <c r="L122" s="118">
        <v>78.2</v>
      </c>
      <c r="M122" s="116">
        <v>48345</v>
      </c>
      <c r="N122" s="118">
        <v>79.2</v>
      </c>
      <c r="O122" s="119"/>
      <c r="P122" s="116">
        <v>47686</v>
      </c>
      <c r="Q122" s="120">
        <v>68</v>
      </c>
      <c r="R122" s="116">
        <v>48327</v>
      </c>
      <c r="S122" s="120">
        <v>70.900000000000006</v>
      </c>
      <c r="T122" s="116">
        <v>47532</v>
      </c>
      <c r="U122" s="118">
        <v>73.599999999999994</v>
      </c>
      <c r="V122" s="116">
        <v>47586</v>
      </c>
      <c r="W122" s="118">
        <v>76.5</v>
      </c>
      <c r="X122" s="118">
        <v>49020</v>
      </c>
      <c r="Y122" s="118">
        <v>78.7</v>
      </c>
      <c r="Z122" s="116">
        <v>48867</v>
      </c>
      <c r="AA122" s="118">
        <v>73.2</v>
      </c>
      <c r="AC122" s="158"/>
      <c r="AD122" s="158"/>
      <c r="AF122" s="158"/>
      <c r="AG122" s="158"/>
    </row>
    <row r="123" spans="1:33" ht="11.25" customHeight="1" x14ac:dyDescent="0.2">
      <c r="A123" s="141" t="s">
        <v>335</v>
      </c>
      <c r="B123" s="173" t="s">
        <v>336</v>
      </c>
      <c r="C123" s="156">
        <v>1898</v>
      </c>
      <c r="D123" s="199">
        <v>64.400000000000006</v>
      </c>
      <c r="E123" s="156">
        <v>1997</v>
      </c>
      <c r="F123" s="199">
        <v>70.3</v>
      </c>
      <c r="G123" s="156">
        <v>1919</v>
      </c>
      <c r="H123" s="157">
        <v>74</v>
      </c>
      <c r="I123" s="156">
        <v>1972</v>
      </c>
      <c r="J123" s="157">
        <v>71.5</v>
      </c>
      <c r="K123" s="157">
        <v>2100</v>
      </c>
      <c r="L123" s="157">
        <v>78.8</v>
      </c>
      <c r="M123" s="156">
        <v>2029</v>
      </c>
      <c r="N123" s="157">
        <v>80.900000000000006</v>
      </c>
      <c r="O123" s="119"/>
      <c r="P123" s="156">
        <v>1919</v>
      </c>
      <c r="Q123" s="323">
        <v>55.9</v>
      </c>
      <c r="R123" s="156">
        <v>2020</v>
      </c>
      <c r="S123" s="323">
        <v>60.9</v>
      </c>
      <c r="T123" s="156">
        <v>1939</v>
      </c>
      <c r="U123" s="157">
        <v>64.8</v>
      </c>
      <c r="V123" s="156">
        <v>1970</v>
      </c>
      <c r="W123" s="157">
        <v>69.5</v>
      </c>
      <c r="X123" s="157">
        <v>2114</v>
      </c>
      <c r="Y123" s="157">
        <v>66.900000000000006</v>
      </c>
      <c r="Z123" s="156">
        <v>2033</v>
      </c>
      <c r="AA123" s="157">
        <v>65.3</v>
      </c>
      <c r="AC123" s="158"/>
      <c r="AD123" s="158"/>
      <c r="AF123" s="158"/>
      <c r="AG123" s="158"/>
    </row>
    <row r="124" spans="1:33" ht="11.25" customHeight="1" x14ac:dyDescent="0.2">
      <c r="A124" s="141" t="s">
        <v>337</v>
      </c>
      <c r="B124" s="173" t="s">
        <v>338</v>
      </c>
      <c r="C124" s="156">
        <v>3012</v>
      </c>
      <c r="D124" s="199">
        <v>79.400000000000006</v>
      </c>
      <c r="E124" s="156">
        <v>3152</v>
      </c>
      <c r="F124" s="199">
        <v>83.3</v>
      </c>
      <c r="G124" s="156">
        <v>3131</v>
      </c>
      <c r="H124" s="157">
        <v>83.5</v>
      </c>
      <c r="I124" s="156">
        <v>3056</v>
      </c>
      <c r="J124" s="157">
        <v>82.2</v>
      </c>
      <c r="K124" s="157">
        <v>3257</v>
      </c>
      <c r="L124" s="157">
        <v>82.5</v>
      </c>
      <c r="M124" s="156">
        <v>3213</v>
      </c>
      <c r="N124" s="157">
        <v>82.9</v>
      </c>
      <c r="O124" s="119"/>
      <c r="P124" s="156">
        <v>3039</v>
      </c>
      <c r="Q124" s="323">
        <v>70</v>
      </c>
      <c r="R124" s="156">
        <v>3193</v>
      </c>
      <c r="S124" s="323">
        <v>76.2</v>
      </c>
      <c r="T124" s="156">
        <v>3164</v>
      </c>
      <c r="U124" s="157">
        <v>78.3</v>
      </c>
      <c r="V124" s="156">
        <v>3090</v>
      </c>
      <c r="W124" s="157">
        <v>80.3</v>
      </c>
      <c r="X124" s="157">
        <v>3286</v>
      </c>
      <c r="Y124" s="157">
        <v>83.2</v>
      </c>
      <c r="Z124" s="156">
        <v>3260</v>
      </c>
      <c r="AA124" s="157">
        <v>77.400000000000006</v>
      </c>
      <c r="AC124" s="158"/>
      <c r="AD124" s="158"/>
      <c r="AF124" s="158"/>
      <c r="AG124" s="158"/>
    </row>
    <row r="125" spans="1:33" ht="11.25" customHeight="1" x14ac:dyDescent="0.2">
      <c r="A125" s="141" t="s">
        <v>339</v>
      </c>
      <c r="B125" s="173" t="s">
        <v>340</v>
      </c>
      <c r="C125" s="156">
        <v>3065</v>
      </c>
      <c r="D125" s="199">
        <v>69.8</v>
      </c>
      <c r="E125" s="156">
        <v>3144</v>
      </c>
      <c r="F125" s="199">
        <v>72.2</v>
      </c>
      <c r="G125" s="156">
        <v>3129</v>
      </c>
      <c r="H125" s="157">
        <v>75.5</v>
      </c>
      <c r="I125" s="156">
        <v>3161</v>
      </c>
      <c r="J125" s="157">
        <v>69.599999999999994</v>
      </c>
      <c r="K125" s="157">
        <v>3063</v>
      </c>
      <c r="L125" s="157">
        <v>71.099999999999994</v>
      </c>
      <c r="M125" s="156">
        <v>3060</v>
      </c>
      <c r="N125" s="157">
        <v>72.900000000000006</v>
      </c>
      <c r="O125" s="119"/>
      <c r="P125" s="156">
        <v>3092</v>
      </c>
      <c r="Q125" s="323">
        <v>65.5</v>
      </c>
      <c r="R125" s="156">
        <v>3157</v>
      </c>
      <c r="S125" s="323">
        <v>66.400000000000006</v>
      </c>
      <c r="T125" s="156">
        <v>3131</v>
      </c>
      <c r="U125" s="157">
        <v>70</v>
      </c>
      <c r="V125" s="156">
        <v>3168</v>
      </c>
      <c r="W125" s="157">
        <v>76.599999999999994</v>
      </c>
      <c r="X125" s="157">
        <v>3084</v>
      </c>
      <c r="Y125" s="157">
        <v>78.2</v>
      </c>
      <c r="Z125" s="156">
        <v>3077</v>
      </c>
      <c r="AA125" s="157">
        <v>70.8</v>
      </c>
      <c r="AC125" s="158"/>
      <c r="AD125" s="158"/>
      <c r="AF125" s="158"/>
      <c r="AG125" s="158"/>
    </row>
    <row r="126" spans="1:33" ht="11.25" customHeight="1" x14ac:dyDescent="0.2">
      <c r="A126" s="141" t="s">
        <v>341</v>
      </c>
      <c r="B126" s="173" t="s">
        <v>342</v>
      </c>
      <c r="C126" s="156">
        <v>2436</v>
      </c>
      <c r="D126" s="199">
        <v>77.099999999999994</v>
      </c>
      <c r="E126" s="156">
        <v>2550</v>
      </c>
      <c r="F126" s="199">
        <v>79.400000000000006</v>
      </c>
      <c r="G126" s="156">
        <v>2454</v>
      </c>
      <c r="H126" s="157">
        <v>82</v>
      </c>
      <c r="I126" s="156">
        <v>2523</v>
      </c>
      <c r="J126" s="157">
        <v>74.8</v>
      </c>
      <c r="K126" s="157">
        <v>2575</v>
      </c>
      <c r="L126" s="157">
        <v>78.8</v>
      </c>
      <c r="M126" s="156">
        <v>2609</v>
      </c>
      <c r="N126" s="157">
        <v>79.599999999999994</v>
      </c>
      <c r="O126" s="119"/>
      <c r="P126" s="156">
        <v>2527</v>
      </c>
      <c r="Q126" s="323">
        <v>76.3</v>
      </c>
      <c r="R126" s="156">
        <v>2604</v>
      </c>
      <c r="S126" s="323">
        <v>77.099999999999994</v>
      </c>
      <c r="T126" s="156">
        <v>2530</v>
      </c>
      <c r="U126" s="157">
        <v>79.7</v>
      </c>
      <c r="V126" s="156">
        <v>2572</v>
      </c>
      <c r="W126" s="157">
        <v>78.599999999999994</v>
      </c>
      <c r="X126" s="157">
        <v>2643</v>
      </c>
      <c r="Y126" s="157">
        <v>79.5</v>
      </c>
      <c r="Z126" s="156">
        <v>2671</v>
      </c>
      <c r="AA126" s="157">
        <v>73.5</v>
      </c>
      <c r="AC126" s="158"/>
      <c r="AD126" s="158"/>
      <c r="AF126" s="158"/>
      <c r="AG126" s="158"/>
    </row>
    <row r="127" spans="1:33" ht="11.25" customHeight="1" x14ac:dyDescent="0.2">
      <c r="A127" s="141" t="s">
        <v>343</v>
      </c>
      <c r="B127" s="173" t="s">
        <v>344</v>
      </c>
      <c r="C127" s="156">
        <v>3367</v>
      </c>
      <c r="D127" s="199">
        <v>76.3</v>
      </c>
      <c r="E127" s="156">
        <v>3289</v>
      </c>
      <c r="F127" s="199">
        <v>78.8</v>
      </c>
      <c r="G127" s="156">
        <v>3299</v>
      </c>
      <c r="H127" s="157">
        <v>81.099999999999994</v>
      </c>
      <c r="I127" s="156">
        <v>3209</v>
      </c>
      <c r="J127" s="157">
        <v>77.7</v>
      </c>
      <c r="K127" s="157">
        <v>3291</v>
      </c>
      <c r="L127" s="157">
        <v>82.7</v>
      </c>
      <c r="M127" s="156">
        <v>3227</v>
      </c>
      <c r="N127" s="157">
        <v>77.599999999999994</v>
      </c>
      <c r="O127" s="119"/>
      <c r="P127" s="156">
        <v>3371</v>
      </c>
      <c r="Q127" s="323">
        <v>70.599999999999994</v>
      </c>
      <c r="R127" s="156">
        <v>3292</v>
      </c>
      <c r="S127" s="323">
        <v>73.099999999999994</v>
      </c>
      <c r="T127" s="156">
        <v>3306</v>
      </c>
      <c r="U127" s="157">
        <v>73.599999999999994</v>
      </c>
      <c r="V127" s="156">
        <v>3214</v>
      </c>
      <c r="W127" s="157">
        <v>78.2</v>
      </c>
      <c r="X127" s="157">
        <v>3303</v>
      </c>
      <c r="Y127" s="157">
        <v>82.3</v>
      </c>
      <c r="Z127" s="156">
        <v>3241</v>
      </c>
      <c r="AA127" s="157">
        <v>76.2</v>
      </c>
      <c r="AC127" s="158"/>
      <c r="AD127" s="158"/>
      <c r="AF127" s="158"/>
      <c r="AG127" s="158"/>
    </row>
    <row r="128" spans="1:33" ht="11.25" customHeight="1" x14ac:dyDescent="0.2">
      <c r="A128" s="141" t="s">
        <v>345</v>
      </c>
      <c r="B128" s="173" t="s">
        <v>346</v>
      </c>
      <c r="C128" s="156">
        <v>3408</v>
      </c>
      <c r="D128" s="199">
        <v>67.8</v>
      </c>
      <c r="E128" s="156">
        <v>3431</v>
      </c>
      <c r="F128" s="199">
        <v>71.900000000000006</v>
      </c>
      <c r="G128" s="156">
        <v>3446</v>
      </c>
      <c r="H128" s="157">
        <v>74.900000000000006</v>
      </c>
      <c r="I128" s="156">
        <v>3350</v>
      </c>
      <c r="J128" s="157">
        <v>74.2</v>
      </c>
      <c r="K128" s="157">
        <v>3482</v>
      </c>
      <c r="L128" s="157">
        <v>77.3</v>
      </c>
      <c r="M128" s="156">
        <v>3457</v>
      </c>
      <c r="N128" s="157">
        <v>73.900000000000006</v>
      </c>
      <c r="O128" s="119"/>
      <c r="P128" s="156">
        <v>3422</v>
      </c>
      <c r="Q128" s="323">
        <v>64.2</v>
      </c>
      <c r="R128" s="156">
        <v>3464</v>
      </c>
      <c r="S128" s="323">
        <v>67.8</v>
      </c>
      <c r="T128" s="156">
        <v>3476</v>
      </c>
      <c r="U128" s="157">
        <v>72.8</v>
      </c>
      <c r="V128" s="156">
        <v>3389</v>
      </c>
      <c r="W128" s="157">
        <v>74.5</v>
      </c>
      <c r="X128" s="157">
        <v>3508</v>
      </c>
      <c r="Y128" s="157">
        <v>76.599999999999994</v>
      </c>
      <c r="Z128" s="156">
        <v>3477</v>
      </c>
      <c r="AA128" s="157">
        <v>71.3</v>
      </c>
      <c r="AC128" s="158"/>
      <c r="AD128" s="158"/>
      <c r="AF128" s="158"/>
      <c r="AG128" s="158"/>
    </row>
    <row r="129" spans="1:33" ht="11.25" customHeight="1" x14ac:dyDescent="0.2">
      <c r="A129" s="141" t="s">
        <v>347</v>
      </c>
      <c r="B129" s="173" t="s">
        <v>348</v>
      </c>
      <c r="C129" s="156">
        <v>2492</v>
      </c>
      <c r="D129" s="199">
        <v>75.900000000000006</v>
      </c>
      <c r="E129" s="156">
        <v>2590</v>
      </c>
      <c r="F129" s="199">
        <v>80.3</v>
      </c>
      <c r="G129" s="156">
        <v>2444</v>
      </c>
      <c r="H129" s="157">
        <v>79.099999999999994</v>
      </c>
      <c r="I129" s="156">
        <v>2534</v>
      </c>
      <c r="J129" s="157">
        <v>77.599999999999994</v>
      </c>
      <c r="K129" s="157">
        <v>2600</v>
      </c>
      <c r="L129" s="157">
        <v>78.900000000000006</v>
      </c>
      <c r="M129" s="156">
        <v>2642</v>
      </c>
      <c r="N129" s="157">
        <v>81.5</v>
      </c>
      <c r="O129" s="119"/>
      <c r="P129" s="156">
        <v>2529</v>
      </c>
      <c r="Q129" s="323">
        <v>68.8</v>
      </c>
      <c r="R129" s="156">
        <v>2628</v>
      </c>
      <c r="S129" s="323">
        <v>72.3</v>
      </c>
      <c r="T129" s="156">
        <v>2482</v>
      </c>
      <c r="U129" s="157">
        <v>75.099999999999994</v>
      </c>
      <c r="V129" s="156">
        <v>2582</v>
      </c>
      <c r="W129" s="157">
        <v>75.3</v>
      </c>
      <c r="X129" s="157">
        <v>2650</v>
      </c>
      <c r="Y129" s="157">
        <v>76.5</v>
      </c>
      <c r="Z129" s="156">
        <v>2704</v>
      </c>
      <c r="AA129" s="157">
        <v>74.099999999999994</v>
      </c>
      <c r="AC129" s="158"/>
      <c r="AD129" s="158"/>
      <c r="AF129" s="158"/>
      <c r="AG129" s="158"/>
    </row>
    <row r="130" spans="1:33" ht="11.25" customHeight="1" x14ac:dyDescent="0.2">
      <c r="A130" s="141" t="s">
        <v>349</v>
      </c>
      <c r="B130" s="173" t="s">
        <v>350</v>
      </c>
      <c r="C130" s="156">
        <v>3394</v>
      </c>
      <c r="D130" s="199">
        <v>69.2</v>
      </c>
      <c r="E130" s="156">
        <v>3407</v>
      </c>
      <c r="F130" s="199">
        <v>76</v>
      </c>
      <c r="G130" s="156">
        <v>3296</v>
      </c>
      <c r="H130" s="157">
        <v>75.900000000000006</v>
      </c>
      <c r="I130" s="156">
        <v>3480</v>
      </c>
      <c r="J130" s="157">
        <v>71.599999999999994</v>
      </c>
      <c r="K130" s="157">
        <v>3559</v>
      </c>
      <c r="L130" s="157">
        <v>76.400000000000006</v>
      </c>
      <c r="M130" s="156">
        <v>3517</v>
      </c>
      <c r="N130" s="157">
        <v>80.5</v>
      </c>
      <c r="O130" s="119"/>
      <c r="P130" s="156">
        <v>3428</v>
      </c>
      <c r="Q130" s="323">
        <v>63.9</v>
      </c>
      <c r="R130" s="156">
        <v>3447</v>
      </c>
      <c r="S130" s="323">
        <v>67.2</v>
      </c>
      <c r="T130" s="156">
        <v>3295</v>
      </c>
      <c r="U130" s="157">
        <v>71.599999999999994</v>
      </c>
      <c r="V130" s="156">
        <v>3501</v>
      </c>
      <c r="W130" s="157">
        <v>68.400000000000006</v>
      </c>
      <c r="X130" s="157">
        <v>3586</v>
      </c>
      <c r="Y130" s="157">
        <v>75.900000000000006</v>
      </c>
      <c r="Z130" s="156">
        <v>3546</v>
      </c>
      <c r="AA130" s="157">
        <v>69.599999999999994</v>
      </c>
      <c r="AC130" s="158"/>
      <c r="AD130" s="158"/>
      <c r="AF130" s="158"/>
      <c r="AG130" s="158"/>
    </row>
    <row r="131" spans="1:33" ht="11.25" customHeight="1" x14ac:dyDescent="0.2">
      <c r="A131" s="141" t="s">
        <v>351</v>
      </c>
      <c r="B131" s="173" t="s">
        <v>352</v>
      </c>
      <c r="C131" s="156">
        <v>2183</v>
      </c>
      <c r="D131" s="199">
        <v>64.5</v>
      </c>
      <c r="E131" s="156">
        <v>2109</v>
      </c>
      <c r="F131" s="199">
        <v>73</v>
      </c>
      <c r="G131" s="156">
        <v>2042</v>
      </c>
      <c r="H131" s="157">
        <v>74.8</v>
      </c>
      <c r="I131" s="156">
        <v>1974</v>
      </c>
      <c r="J131" s="157">
        <v>76.7</v>
      </c>
      <c r="K131" s="157">
        <v>1961</v>
      </c>
      <c r="L131" s="157">
        <v>80.599999999999994</v>
      </c>
      <c r="M131" s="156">
        <v>2011</v>
      </c>
      <c r="N131" s="157">
        <v>81.400000000000006</v>
      </c>
      <c r="O131" s="119"/>
      <c r="P131" s="156">
        <v>2219</v>
      </c>
      <c r="Q131" s="323">
        <v>54.9</v>
      </c>
      <c r="R131" s="156">
        <v>2149</v>
      </c>
      <c r="S131" s="323">
        <v>60.4</v>
      </c>
      <c r="T131" s="156">
        <v>2073</v>
      </c>
      <c r="U131" s="157">
        <v>64.2</v>
      </c>
      <c r="V131" s="156">
        <v>2015</v>
      </c>
      <c r="W131" s="157">
        <v>76.900000000000006</v>
      </c>
      <c r="X131" s="157">
        <v>1998</v>
      </c>
      <c r="Y131" s="157">
        <v>80.2</v>
      </c>
      <c r="Z131" s="156">
        <v>2032</v>
      </c>
      <c r="AA131" s="157">
        <v>67.8</v>
      </c>
      <c r="AC131" s="158"/>
      <c r="AD131" s="158"/>
      <c r="AF131" s="158"/>
      <c r="AG131" s="158"/>
    </row>
    <row r="132" spans="1:33" ht="11.25" customHeight="1" x14ac:dyDescent="0.2">
      <c r="A132" s="141" t="s">
        <v>353</v>
      </c>
      <c r="B132" s="173" t="s">
        <v>354</v>
      </c>
      <c r="C132" s="156">
        <v>1900</v>
      </c>
      <c r="D132" s="199">
        <v>78.599999999999994</v>
      </c>
      <c r="E132" s="156">
        <v>1965</v>
      </c>
      <c r="F132" s="199">
        <v>80.099999999999994</v>
      </c>
      <c r="G132" s="156">
        <v>1915</v>
      </c>
      <c r="H132" s="157">
        <v>80.900000000000006</v>
      </c>
      <c r="I132" s="156">
        <v>1907</v>
      </c>
      <c r="J132" s="157">
        <v>82.3</v>
      </c>
      <c r="K132" s="157">
        <v>1956</v>
      </c>
      <c r="L132" s="157">
        <v>79.7</v>
      </c>
      <c r="M132" s="156">
        <v>1915</v>
      </c>
      <c r="N132" s="157">
        <v>83.1</v>
      </c>
      <c r="O132" s="119"/>
      <c r="P132" s="156">
        <v>1949</v>
      </c>
      <c r="Q132" s="323">
        <v>76.3</v>
      </c>
      <c r="R132" s="156">
        <v>2009</v>
      </c>
      <c r="S132" s="323">
        <v>77.900000000000006</v>
      </c>
      <c r="T132" s="156">
        <v>1955</v>
      </c>
      <c r="U132" s="157">
        <v>80.099999999999994</v>
      </c>
      <c r="V132" s="156">
        <v>1959</v>
      </c>
      <c r="W132" s="157">
        <v>80.400000000000006</v>
      </c>
      <c r="X132" s="157">
        <v>1999</v>
      </c>
      <c r="Y132" s="157">
        <v>83.3</v>
      </c>
      <c r="Z132" s="156">
        <v>1977</v>
      </c>
      <c r="AA132" s="157">
        <v>75.599999999999994</v>
      </c>
      <c r="AC132" s="158"/>
      <c r="AD132" s="158"/>
      <c r="AF132" s="158"/>
      <c r="AG132" s="158"/>
    </row>
    <row r="133" spans="1:33" ht="11.25" customHeight="1" x14ac:dyDescent="0.2">
      <c r="A133" s="141" t="s">
        <v>355</v>
      </c>
      <c r="B133" s="173" t="s">
        <v>356</v>
      </c>
      <c r="C133" s="156">
        <v>2945</v>
      </c>
      <c r="D133" s="199">
        <v>69.2</v>
      </c>
      <c r="E133" s="156">
        <v>3004</v>
      </c>
      <c r="F133" s="199">
        <v>70.900000000000006</v>
      </c>
      <c r="G133" s="156">
        <v>2969</v>
      </c>
      <c r="H133" s="157">
        <v>75.599999999999994</v>
      </c>
      <c r="I133" s="156">
        <v>2933</v>
      </c>
      <c r="J133" s="157">
        <v>64.900000000000006</v>
      </c>
      <c r="K133" s="157">
        <v>2960</v>
      </c>
      <c r="L133" s="157">
        <v>72.5</v>
      </c>
      <c r="M133" s="156">
        <v>2964</v>
      </c>
      <c r="N133" s="157">
        <v>73.8</v>
      </c>
      <c r="O133" s="119"/>
      <c r="P133" s="156">
        <v>2949</v>
      </c>
      <c r="Q133" s="323">
        <v>66.900000000000006</v>
      </c>
      <c r="R133" s="156">
        <v>3013</v>
      </c>
      <c r="S133" s="323">
        <v>69.5</v>
      </c>
      <c r="T133" s="156">
        <v>2970</v>
      </c>
      <c r="U133" s="157">
        <v>72</v>
      </c>
      <c r="V133" s="156">
        <v>2948</v>
      </c>
      <c r="W133" s="157">
        <v>73.5</v>
      </c>
      <c r="X133" s="157">
        <v>2975</v>
      </c>
      <c r="Y133" s="157">
        <v>74.2</v>
      </c>
      <c r="Z133" s="156">
        <v>2967</v>
      </c>
      <c r="AA133" s="157">
        <v>68.400000000000006</v>
      </c>
      <c r="AC133" s="158"/>
      <c r="AD133" s="158"/>
      <c r="AF133" s="158"/>
      <c r="AG133" s="158"/>
    </row>
    <row r="134" spans="1:33" ht="11.25" customHeight="1" x14ac:dyDescent="0.2">
      <c r="A134" s="141" t="s">
        <v>357</v>
      </c>
      <c r="B134" s="173" t="s">
        <v>358</v>
      </c>
      <c r="C134" s="156">
        <v>2692</v>
      </c>
      <c r="D134" s="199">
        <v>66.400000000000006</v>
      </c>
      <c r="E134" s="156">
        <v>2814</v>
      </c>
      <c r="F134" s="199">
        <v>73.3</v>
      </c>
      <c r="G134" s="156">
        <v>2774</v>
      </c>
      <c r="H134" s="157">
        <v>75.2</v>
      </c>
      <c r="I134" s="156">
        <v>2752</v>
      </c>
      <c r="J134" s="157">
        <v>71</v>
      </c>
      <c r="K134" s="157">
        <v>2838</v>
      </c>
      <c r="L134" s="157">
        <v>74</v>
      </c>
      <c r="M134" s="156">
        <v>2927</v>
      </c>
      <c r="N134" s="157">
        <v>73.599999999999994</v>
      </c>
      <c r="O134" s="119"/>
      <c r="P134" s="156">
        <v>2763</v>
      </c>
      <c r="Q134" s="323">
        <v>61.5</v>
      </c>
      <c r="R134" s="156">
        <v>2867</v>
      </c>
      <c r="S134" s="323">
        <v>65.099999999999994</v>
      </c>
      <c r="T134" s="156">
        <v>2795</v>
      </c>
      <c r="U134" s="157">
        <v>68.7</v>
      </c>
      <c r="V134" s="156">
        <v>2770</v>
      </c>
      <c r="W134" s="157">
        <v>75</v>
      </c>
      <c r="X134" s="157">
        <v>2869</v>
      </c>
      <c r="Y134" s="157">
        <v>74.5</v>
      </c>
      <c r="Z134" s="156">
        <v>2951</v>
      </c>
      <c r="AA134" s="157">
        <v>70</v>
      </c>
      <c r="AC134" s="158"/>
      <c r="AD134" s="158"/>
      <c r="AF134" s="158"/>
      <c r="AG134" s="158"/>
    </row>
    <row r="135" spans="1:33" ht="11.25" customHeight="1" x14ac:dyDescent="0.2">
      <c r="A135" s="141" t="s">
        <v>359</v>
      </c>
      <c r="B135" s="173" t="s">
        <v>360</v>
      </c>
      <c r="C135" s="156">
        <v>2316</v>
      </c>
      <c r="D135" s="199">
        <v>73.599999999999994</v>
      </c>
      <c r="E135" s="156">
        <v>2383</v>
      </c>
      <c r="F135" s="199">
        <v>78.7</v>
      </c>
      <c r="G135" s="156">
        <v>2353</v>
      </c>
      <c r="H135" s="157">
        <v>81.3</v>
      </c>
      <c r="I135" s="156">
        <v>2292</v>
      </c>
      <c r="J135" s="157">
        <v>75.599999999999994</v>
      </c>
      <c r="K135" s="157">
        <v>2492</v>
      </c>
      <c r="L135" s="157">
        <v>79</v>
      </c>
      <c r="M135" s="156">
        <v>2484</v>
      </c>
      <c r="N135" s="157">
        <v>82.3</v>
      </c>
      <c r="O135" s="119"/>
      <c r="P135" s="156">
        <v>2359</v>
      </c>
      <c r="Q135" s="323">
        <v>68.5</v>
      </c>
      <c r="R135" s="156">
        <v>2417</v>
      </c>
      <c r="S135" s="323">
        <v>69.599999999999994</v>
      </c>
      <c r="T135" s="156">
        <v>2400</v>
      </c>
      <c r="U135" s="157">
        <v>72.7</v>
      </c>
      <c r="V135" s="156">
        <v>2341</v>
      </c>
      <c r="W135" s="157">
        <v>76.3</v>
      </c>
      <c r="X135" s="157">
        <v>2522</v>
      </c>
      <c r="Y135" s="157">
        <v>80.3</v>
      </c>
      <c r="Z135" s="156">
        <v>2497</v>
      </c>
      <c r="AA135" s="157">
        <v>78.599999999999994</v>
      </c>
      <c r="AC135" s="158"/>
      <c r="AD135" s="158"/>
      <c r="AF135" s="158"/>
      <c r="AG135" s="158"/>
    </row>
    <row r="136" spans="1:33" ht="11.25" customHeight="1" x14ac:dyDescent="0.2">
      <c r="A136" s="141" t="s">
        <v>361</v>
      </c>
      <c r="B136" s="173" t="s">
        <v>362</v>
      </c>
      <c r="C136" s="156">
        <v>1395</v>
      </c>
      <c r="D136" s="199">
        <v>81.099999999999994</v>
      </c>
      <c r="E136" s="156">
        <v>1366</v>
      </c>
      <c r="F136" s="199">
        <v>82.2</v>
      </c>
      <c r="G136" s="156">
        <v>1416</v>
      </c>
      <c r="H136" s="157">
        <v>84.1</v>
      </c>
      <c r="I136" s="156">
        <v>1417</v>
      </c>
      <c r="J136" s="157">
        <v>80</v>
      </c>
      <c r="K136" s="157">
        <v>1488</v>
      </c>
      <c r="L136" s="157">
        <v>81.900000000000006</v>
      </c>
      <c r="M136" s="156">
        <v>1484</v>
      </c>
      <c r="N136" s="157">
        <v>83.2</v>
      </c>
      <c r="O136" s="119"/>
      <c r="P136" s="156">
        <v>1410</v>
      </c>
      <c r="Q136" s="323">
        <v>75.099999999999994</v>
      </c>
      <c r="R136" s="156">
        <v>1381</v>
      </c>
      <c r="S136" s="323">
        <v>76.7</v>
      </c>
      <c r="T136" s="156">
        <v>1436</v>
      </c>
      <c r="U136" s="157">
        <v>79.2</v>
      </c>
      <c r="V136" s="156">
        <v>1440</v>
      </c>
      <c r="W136" s="157">
        <v>82.8</v>
      </c>
      <c r="X136" s="157">
        <v>1507</v>
      </c>
      <c r="Y136" s="157">
        <v>80.599999999999994</v>
      </c>
      <c r="Z136" s="156">
        <v>1507</v>
      </c>
      <c r="AA136" s="157">
        <v>79.3</v>
      </c>
      <c r="AC136" s="158"/>
      <c r="AD136" s="158"/>
      <c r="AF136" s="158"/>
      <c r="AG136" s="158"/>
    </row>
    <row r="137" spans="1:33" ht="11.25" customHeight="1" x14ac:dyDescent="0.2">
      <c r="A137" s="141" t="s">
        <v>363</v>
      </c>
      <c r="B137" s="173" t="s">
        <v>364</v>
      </c>
      <c r="C137" s="156">
        <v>1391</v>
      </c>
      <c r="D137" s="199">
        <v>70.7</v>
      </c>
      <c r="E137" s="156">
        <v>1412</v>
      </c>
      <c r="F137" s="199">
        <v>69.3</v>
      </c>
      <c r="G137" s="156">
        <v>1349</v>
      </c>
      <c r="H137" s="157">
        <v>75.900000000000006</v>
      </c>
      <c r="I137" s="156">
        <v>1396</v>
      </c>
      <c r="J137" s="157">
        <v>72.599999999999994</v>
      </c>
      <c r="K137" s="157">
        <v>1447</v>
      </c>
      <c r="L137" s="157">
        <v>77.099999999999994</v>
      </c>
      <c r="M137" s="156">
        <v>1425</v>
      </c>
      <c r="N137" s="157">
        <v>83.7</v>
      </c>
      <c r="O137" s="119"/>
      <c r="P137" s="156">
        <v>1418</v>
      </c>
      <c r="Q137" s="323">
        <v>62.3</v>
      </c>
      <c r="R137" s="156">
        <v>1441</v>
      </c>
      <c r="S137" s="323">
        <v>65.599999999999994</v>
      </c>
      <c r="T137" s="156">
        <v>1383</v>
      </c>
      <c r="U137" s="157">
        <v>75.099999999999994</v>
      </c>
      <c r="V137" s="156">
        <v>1425</v>
      </c>
      <c r="W137" s="157">
        <v>80.099999999999994</v>
      </c>
      <c r="X137" s="157">
        <v>1475</v>
      </c>
      <c r="Y137" s="157">
        <v>79.599999999999994</v>
      </c>
      <c r="Z137" s="156">
        <v>1451</v>
      </c>
      <c r="AA137" s="157">
        <v>78.5</v>
      </c>
      <c r="AC137" s="158"/>
      <c r="AD137" s="158"/>
      <c r="AF137" s="158"/>
      <c r="AG137" s="158"/>
    </row>
    <row r="138" spans="1:33" ht="11.25" customHeight="1" x14ac:dyDescent="0.2">
      <c r="A138" s="141" t="s">
        <v>365</v>
      </c>
      <c r="B138" s="173" t="s">
        <v>366</v>
      </c>
      <c r="C138" s="156">
        <v>3008</v>
      </c>
      <c r="D138" s="199">
        <v>80.400000000000006</v>
      </c>
      <c r="E138" s="156">
        <v>2999</v>
      </c>
      <c r="F138" s="199">
        <v>84.6</v>
      </c>
      <c r="G138" s="156">
        <v>3080</v>
      </c>
      <c r="H138" s="157">
        <v>83.7</v>
      </c>
      <c r="I138" s="156">
        <v>3122</v>
      </c>
      <c r="J138" s="157">
        <v>80.3</v>
      </c>
      <c r="K138" s="157">
        <v>3243</v>
      </c>
      <c r="L138" s="157">
        <v>81.5</v>
      </c>
      <c r="M138" s="156">
        <v>3133</v>
      </c>
      <c r="N138" s="157">
        <v>80.099999999999994</v>
      </c>
      <c r="O138" s="119"/>
      <c r="P138" s="156">
        <v>3074</v>
      </c>
      <c r="Q138" s="323">
        <v>79.099999999999994</v>
      </c>
      <c r="R138" s="156">
        <v>3029</v>
      </c>
      <c r="S138" s="323">
        <v>81.900000000000006</v>
      </c>
      <c r="T138" s="156">
        <v>3099</v>
      </c>
      <c r="U138" s="157">
        <v>79</v>
      </c>
      <c r="V138" s="156">
        <v>3148</v>
      </c>
      <c r="W138" s="157">
        <v>84.8</v>
      </c>
      <c r="X138" s="157">
        <v>3262</v>
      </c>
      <c r="Y138" s="157">
        <v>83.1</v>
      </c>
      <c r="Z138" s="156">
        <v>3174</v>
      </c>
      <c r="AA138" s="157">
        <v>78.400000000000006</v>
      </c>
      <c r="AC138" s="158"/>
      <c r="AD138" s="158"/>
      <c r="AF138" s="158"/>
      <c r="AG138" s="158"/>
    </row>
    <row r="139" spans="1:33" ht="11.25" customHeight="1" x14ac:dyDescent="0.2">
      <c r="A139" s="141" t="s">
        <v>367</v>
      </c>
      <c r="B139" s="173" t="s">
        <v>368</v>
      </c>
      <c r="C139" s="156">
        <v>1336</v>
      </c>
      <c r="D139" s="199">
        <v>70.5</v>
      </c>
      <c r="E139" s="156">
        <v>1265</v>
      </c>
      <c r="F139" s="199">
        <v>73.7</v>
      </c>
      <c r="G139" s="156">
        <v>1288</v>
      </c>
      <c r="H139" s="157">
        <v>77.5</v>
      </c>
      <c r="I139" s="156">
        <v>1207</v>
      </c>
      <c r="J139" s="157">
        <v>69.3</v>
      </c>
      <c r="K139" s="157">
        <v>1247</v>
      </c>
      <c r="L139" s="157">
        <v>75.900000000000006</v>
      </c>
      <c r="M139" s="156">
        <v>1321</v>
      </c>
      <c r="N139" s="157">
        <v>76.7</v>
      </c>
      <c r="O139" s="119"/>
      <c r="P139" s="156">
        <v>1351</v>
      </c>
      <c r="Q139" s="323">
        <v>63.4</v>
      </c>
      <c r="R139" s="156">
        <v>1270</v>
      </c>
      <c r="S139" s="323">
        <v>66.7</v>
      </c>
      <c r="T139" s="156">
        <v>1301</v>
      </c>
      <c r="U139" s="157">
        <v>69.8</v>
      </c>
      <c r="V139" s="156">
        <v>1221</v>
      </c>
      <c r="W139" s="157">
        <v>73.2</v>
      </c>
      <c r="X139" s="157">
        <v>1254</v>
      </c>
      <c r="Y139" s="157">
        <v>80.3</v>
      </c>
      <c r="Z139" s="156">
        <v>1321</v>
      </c>
      <c r="AA139" s="157">
        <v>70.8</v>
      </c>
      <c r="AC139" s="158"/>
      <c r="AD139" s="158"/>
      <c r="AF139" s="158"/>
      <c r="AG139" s="158"/>
    </row>
    <row r="140" spans="1:33" ht="11.25" customHeight="1" x14ac:dyDescent="0.2">
      <c r="A140" s="141" t="s">
        <v>369</v>
      </c>
      <c r="B140" s="173" t="s">
        <v>370</v>
      </c>
      <c r="C140" s="156">
        <v>2496</v>
      </c>
      <c r="D140" s="199">
        <v>76.8</v>
      </c>
      <c r="E140" s="156">
        <v>2553</v>
      </c>
      <c r="F140" s="199">
        <v>80.599999999999994</v>
      </c>
      <c r="G140" s="156">
        <v>2515</v>
      </c>
      <c r="H140" s="157">
        <v>83.7</v>
      </c>
      <c r="I140" s="156">
        <v>2545</v>
      </c>
      <c r="J140" s="157">
        <v>79.7</v>
      </c>
      <c r="K140" s="157">
        <v>2597</v>
      </c>
      <c r="L140" s="157">
        <v>84.9</v>
      </c>
      <c r="M140" s="156">
        <v>2641</v>
      </c>
      <c r="N140" s="157">
        <v>85.8</v>
      </c>
      <c r="O140" s="119"/>
      <c r="P140" s="156">
        <v>2508</v>
      </c>
      <c r="Q140" s="323">
        <v>78.599999999999994</v>
      </c>
      <c r="R140" s="156">
        <v>2562</v>
      </c>
      <c r="S140" s="323">
        <v>79.2</v>
      </c>
      <c r="T140" s="156">
        <v>2534</v>
      </c>
      <c r="U140" s="157">
        <v>80.7</v>
      </c>
      <c r="V140" s="156">
        <v>2551</v>
      </c>
      <c r="W140" s="157">
        <v>82.6</v>
      </c>
      <c r="X140" s="157">
        <v>2608</v>
      </c>
      <c r="Y140" s="157">
        <v>85.4</v>
      </c>
      <c r="Z140" s="156">
        <v>2650</v>
      </c>
      <c r="AA140" s="157">
        <v>78.2</v>
      </c>
      <c r="AC140" s="158"/>
      <c r="AD140" s="158"/>
      <c r="AF140" s="158"/>
      <c r="AG140" s="158"/>
    </row>
    <row r="141" spans="1:33" ht="11.25" customHeight="1" x14ac:dyDescent="0.2">
      <c r="A141" s="141" t="s">
        <v>371</v>
      </c>
      <c r="B141" s="173" t="s">
        <v>372</v>
      </c>
      <c r="C141" s="156">
        <v>2328</v>
      </c>
      <c r="D141" s="199">
        <v>68.099999999999994</v>
      </c>
      <c r="E141" s="156">
        <v>2359</v>
      </c>
      <c r="F141" s="199">
        <v>75.599999999999994</v>
      </c>
      <c r="G141" s="156">
        <v>2240</v>
      </c>
      <c r="H141" s="157">
        <v>76</v>
      </c>
      <c r="I141" s="156">
        <v>2245</v>
      </c>
      <c r="J141" s="157">
        <v>70.599999999999994</v>
      </c>
      <c r="K141" s="157">
        <v>2333</v>
      </c>
      <c r="L141" s="157">
        <v>73</v>
      </c>
      <c r="M141" s="156">
        <v>2286</v>
      </c>
      <c r="N141" s="157">
        <v>78</v>
      </c>
      <c r="O141" s="119"/>
      <c r="P141" s="156">
        <v>2359</v>
      </c>
      <c r="Q141" s="323">
        <v>65.8</v>
      </c>
      <c r="R141" s="156">
        <v>2384</v>
      </c>
      <c r="S141" s="323">
        <v>68.8</v>
      </c>
      <c r="T141" s="156">
        <v>2263</v>
      </c>
      <c r="U141" s="157">
        <v>69.2</v>
      </c>
      <c r="V141" s="156">
        <v>2282</v>
      </c>
      <c r="W141" s="157">
        <v>69.099999999999994</v>
      </c>
      <c r="X141" s="157">
        <v>2377</v>
      </c>
      <c r="Y141" s="157">
        <v>75.599999999999994</v>
      </c>
      <c r="Z141" s="156">
        <v>2331</v>
      </c>
      <c r="AA141" s="157">
        <v>69</v>
      </c>
      <c r="AC141" s="158"/>
      <c r="AD141" s="158"/>
      <c r="AF141" s="158"/>
      <c r="AG141" s="158"/>
    </row>
    <row r="142" spans="1:33" ht="11.25" customHeight="1" x14ac:dyDescent="0.2">
      <c r="A142" s="32"/>
      <c r="B142" s="173"/>
      <c r="C142" s="156"/>
      <c r="D142" s="323"/>
      <c r="E142" s="156"/>
      <c r="F142" s="323"/>
      <c r="G142" s="156"/>
      <c r="H142" s="157"/>
      <c r="O142" s="119"/>
      <c r="P142" s="156"/>
      <c r="R142" s="156"/>
      <c r="S142" s="323"/>
      <c r="T142" s="156"/>
      <c r="U142" s="157"/>
      <c r="Z142" s="199"/>
      <c r="AA142" s="199"/>
      <c r="AC142" s="158"/>
      <c r="AD142" s="158"/>
      <c r="AF142" s="158"/>
      <c r="AG142" s="158"/>
    </row>
    <row r="143" spans="1:33" s="121" customFormat="1" ht="11.25" customHeight="1" x14ac:dyDescent="0.2">
      <c r="A143" s="72" t="s">
        <v>572</v>
      </c>
      <c r="B143" s="115" t="s">
        <v>373</v>
      </c>
      <c r="C143" s="116">
        <v>85200</v>
      </c>
      <c r="D143" s="117">
        <v>68.7</v>
      </c>
      <c r="E143" s="116">
        <v>86830</v>
      </c>
      <c r="F143" s="117">
        <v>73</v>
      </c>
      <c r="G143" s="116">
        <v>83869</v>
      </c>
      <c r="H143" s="118">
        <v>73.5</v>
      </c>
      <c r="I143" s="116">
        <v>83465</v>
      </c>
      <c r="J143" s="118">
        <v>69.7</v>
      </c>
      <c r="K143" s="118">
        <v>85275</v>
      </c>
      <c r="L143" s="118">
        <v>73.7</v>
      </c>
      <c r="M143" s="116">
        <v>84517</v>
      </c>
      <c r="N143" s="118">
        <v>74.599999999999994</v>
      </c>
      <c r="O143" s="119"/>
      <c r="P143" s="116">
        <v>85455</v>
      </c>
      <c r="Q143" s="120">
        <v>63.6</v>
      </c>
      <c r="R143" s="116">
        <v>87099</v>
      </c>
      <c r="S143" s="120">
        <v>67.099999999999994</v>
      </c>
      <c r="T143" s="116">
        <v>84157</v>
      </c>
      <c r="U143" s="118">
        <v>68.900000000000006</v>
      </c>
      <c r="V143" s="116">
        <v>83777</v>
      </c>
      <c r="W143" s="118">
        <v>72.099999999999994</v>
      </c>
      <c r="X143" s="118">
        <v>85709</v>
      </c>
      <c r="Y143" s="118">
        <v>74</v>
      </c>
      <c r="Z143" s="116">
        <v>84836</v>
      </c>
      <c r="AA143" s="118">
        <v>69.2</v>
      </c>
      <c r="AC143" s="158"/>
      <c r="AD143" s="158"/>
      <c r="AF143" s="158"/>
      <c r="AG143" s="158"/>
    </row>
    <row r="144" spans="1:33" ht="11.25" customHeight="1" x14ac:dyDescent="0.2">
      <c r="A144" s="141" t="s">
        <v>374</v>
      </c>
      <c r="B144" s="173" t="s">
        <v>375</v>
      </c>
      <c r="C144" s="156">
        <v>1054</v>
      </c>
      <c r="D144" s="199">
        <v>61.1</v>
      </c>
      <c r="E144" s="156">
        <v>1044</v>
      </c>
      <c r="F144" s="199">
        <v>72.099999999999994</v>
      </c>
      <c r="G144" s="156">
        <v>1035</v>
      </c>
      <c r="H144" s="157">
        <v>74.2</v>
      </c>
      <c r="I144" s="156">
        <v>1048</v>
      </c>
      <c r="J144" s="157">
        <v>71.900000000000006</v>
      </c>
      <c r="K144" s="157">
        <v>1032</v>
      </c>
      <c r="L144" s="157">
        <v>71.5</v>
      </c>
      <c r="M144" s="156">
        <v>1140</v>
      </c>
      <c r="N144" s="157">
        <v>76.3</v>
      </c>
      <c r="O144" s="119"/>
      <c r="P144" s="156">
        <v>1065</v>
      </c>
      <c r="Q144" s="323">
        <v>61.7</v>
      </c>
      <c r="R144" s="156">
        <v>1052</v>
      </c>
      <c r="S144" s="323">
        <v>65.400000000000006</v>
      </c>
      <c r="T144" s="156">
        <v>1048</v>
      </c>
      <c r="U144" s="157">
        <v>68.599999999999994</v>
      </c>
      <c r="V144" s="156">
        <v>1054</v>
      </c>
      <c r="W144" s="157">
        <v>71.3</v>
      </c>
      <c r="X144" s="157">
        <v>1035</v>
      </c>
      <c r="Y144" s="157">
        <v>64.599999999999994</v>
      </c>
      <c r="Z144" s="156">
        <v>1126</v>
      </c>
      <c r="AA144" s="157">
        <v>64.400000000000006</v>
      </c>
      <c r="AC144" s="158"/>
      <c r="AD144" s="158"/>
      <c r="AF144" s="158"/>
      <c r="AG144" s="158"/>
    </row>
    <row r="145" spans="1:33" ht="11.25" customHeight="1" x14ac:dyDescent="0.2">
      <c r="A145" s="141" t="s">
        <v>376</v>
      </c>
      <c r="B145" s="173" t="s">
        <v>377</v>
      </c>
      <c r="C145" s="156">
        <v>2130</v>
      </c>
      <c r="D145" s="199">
        <v>63.6</v>
      </c>
      <c r="E145" s="156">
        <v>2216</v>
      </c>
      <c r="F145" s="199">
        <v>68.5</v>
      </c>
      <c r="G145" s="156">
        <v>2158</v>
      </c>
      <c r="H145" s="157">
        <v>65.900000000000006</v>
      </c>
      <c r="I145" s="156">
        <v>2054</v>
      </c>
      <c r="J145" s="157">
        <v>72.599999999999994</v>
      </c>
      <c r="K145" s="157">
        <v>2145</v>
      </c>
      <c r="L145" s="157">
        <v>75.2</v>
      </c>
      <c r="M145" s="156">
        <v>2146</v>
      </c>
      <c r="N145" s="157">
        <v>72.3</v>
      </c>
      <c r="O145" s="119"/>
      <c r="P145" s="156">
        <v>2132</v>
      </c>
      <c r="Q145" s="323">
        <v>53.3</v>
      </c>
      <c r="R145" s="156">
        <v>2230</v>
      </c>
      <c r="S145" s="323">
        <v>57.8</v>
      </c>
      <c r="T145" s="156">
        <v>2171</v>
      </c>
      <c r="U145" s="157">
        <v>61</v>
      </c>
      <c r="V145" s="156">
        <v>2048</v>
      </c>
      <c r="W145" s="157">
        <v>60.6</v>
      </c>
      <c r="X145" s="157">
        <v>2151</v>
      </c>
      <c r="Y145" s="157">
        <v>68.599999999999994</v>
      </c>
      <c r="Z145" s="156">
        <v>2163</v>
      </c>
      <c r="AA145" s="157">
        <v>63</v>
      </c>
      <c r="AC145" s="158"/>
      <c r="AD145" s="158"/>
      <c r="AF145" s="158"/>
      <c r="AG145" s="158"/>
    </row>
    <row r="146" spans="1:33" ht="11.25" customHeight="1" x14ac:dyDescent="0.2">
      <c r="A146" s="141" t="s">
        <v>378</v>
      </c>
      <c r="B146" s="173" t="s">
        <v>379</v>
      </c>
      <c r="C146" s="156">
        <v>5357</v>
      </c>
      <c r="D146" s="199">
        <v>77.099999999999994</v>
      </c>
      <c r="E146" s="156">
        <v>5509</v>
      </c>
      <c r="F146" s="199">
        <v>77.8</v>
      </c>
      <c r="G146" s="156">
        <v>5259</v>
      </c>
      <c r="H146" s="157">
        <v>79</v>
      </c>
      <c r="I146" s="156">
        <v>5248</v>
      </c>
      <c r="J146" s="157">
        <v>76</v>
      </c>
      <c r="K146" s="157">
        <v>5317</v>
      </c>
      <c r="L146" s="157">
        <v>79.7</v>
      </c>
      <c r="M146" s="156">
        <v>5442</v>
      </c>
      <c r="N146" s="157">
        <v>79.5</v>
      </c>
      <c r="O146" s="119"/>
      <c r="P146" s="156">
        <v>5367</v>
      </c>
      <c r="Q146" s="323">
        <v>75.7</v>
      </c>
      <c r="R146" s="156">
        <v>5523</v>
      </c>
      <c r="S146" s="323">
        <v>76.2</v>
      </c>
      <c r="T146" s="156">
        <v>5288</v>
      </c>
      <c r="U146" s="157">
        <v>78.599999999999994</v>
      </c>
      <c r="V146" s="156">
        <v>5276</v>
      </c>
      <c r="W146" s="157">
        <v>81</v>
      </c>
      <c r="X146" s="157">
        <v>5341</v>
      </c>
      <c r="Y146" s="157">
        <v>82.6</v>
      </c>
      <c r="Z146" s="156">
        <v>5481</v>
      </c>
      <c r="AA146" s="157">
        <v>78</v>
      </c>
      <c r="AC146" s="158"/>
      <c r="AD146" s="158"/>
      <c r="AF146" s="158"/>
      <c r="AG146" s="158"/>
    </row>
    <row r="147" spans="1:33" ht="11.25" customHeight="1" x14ac:dyDescent="0.2">
      <c r="A147" s="141" t="s">
        <v>380</v>
      </c>
      <c r="B147" s="173" t="s">
        <v>381</v>
      </c>
      <c r="C147" s="156">
        <v>4963</v>
      </c>
      <c r="D147" s="199">
        <v>64.2</v>
      </c>
      <c r="E147" s="156">
        <v>5169</v>
      </c>
      <c r="F147" s="199">
        <v>69.2</v>
      </c>
      <c r="G147" s="156">
        <v>4952</v>
      </c>
      <c r="H147" s="157">
        <v>71.2</v>
      </c>
      <c r="I147" s="156">
        <v>4831</v>
      </c>
      <c r="J147" s="157">
        <v>66.900000000000006</v>
      </c>
      <c r="K147" s="157">
        <v>5106</v>
      </c>
      <c r="L147" s="157">
        <v>73.5</v>
      </c>
      <c r="M147" s="156">
        <v>5007</v>
      </c>
      <c r="N147" s="157">
        <v>71.3</v>
      </c>
      <c r="O147" s="119"/>
      <c r="P147" s="156">
        <v>4973</v>
      </c>
      <c r="Q147" s="323">
        <v>62</v>
      </c>
      <c r="R147" s="156">
        <v>5186</v>
      </c>
      <c r="S147" s="323">
        <v>66</v>
      </c>
      <c r="T147" s="156">
        <v>4963</v>
      </c>
      <c r="U147" s="157">
        <v>67.400000000000006</v>
      </c>
      <c r="V147" s="156">
        <v>4849</v>
      </c>
      <c r="W147" s="157">
        <v>71.099999999999994</v>
      </c>
      <c r="X147" s="157">
        <v>5129</v>
      </c>
      <c r="Y147" s="157">
        <v>71.3</v>
      </c>
      <c r="Z147" s="156">
        <v>5028</v>
      </c>
      <c r="AA147" s="157">
        <v>63.4</v>
      </c>
      <c r="AC147" s="158"/>
      <c r="AD147" s="158"/>
      <c r="AF147" s="158"/>
      <c r="AG147" s="158"/>
    </row>
    <row r="148" spans="1:33" ht="11.25" customHeight="1" x14ac:dyDescent="0.2">
      <c r="A148" s="141" t="s">
        <v>382</v>
      </c>
      <c r="B148" s="173" t="s">
        <v>383</v>
      </c>
      <c r="C148" s="156">
        <v>13498</v>
      </c>
      <c r="D148" s="199">
        <v>71</v>
      </c>
      <c r="E148" s="156">
        <v>13579</v>
      </c>
      <c r="F148" s="199">
        <v>73.7</v>
      </c>
      <c r="G148" s="156">
        <v>13198</v>
      </c>
      <c r="H148" s="157">
        <v>74.400000000000006</v>
      </c>
      <c r="I148" s="156">
        <v>13208</v>
      </c>
      <c r="J148" s="157">
        <v>67.400000000000006</v>
      </c>
      <c r="K148" s="157">
        <v>13354</v>
      </c>
      <c r="L148" s="157">
        <v>70.5</v>
      </c>
      <c r="M148" s="156">
        <v>13086</v>
      </c>
      <c r="N148" s="157">
        <v>73.099999999999994</v>
      </c>
      <c r="O148" s="119"/>
      <c r="P148" s="156">
        <v>13537</v>
      </c>
      <c r="Q148" s="323">
        <v>65.2</v>
      </c>
      <c r="R148" s="156">
        <v>13639</v>
      </c>
      <c r="S148" s="323">
        <v>68.2</v>
      </c>
      <c r="T148" s="156">
        <v>13237</v>
      </c>
      <c r="U148" s="157">
        <v>69.900000000000006</v>
      </c>
      <c r="V148" s="156">
        <v>13268</v>
      </c>
      <c r="W148" s="157">
        <v>71.7</v>
      </c>
      <c r="X148" s="157">
        <v>13415</v>
      </c>
      <c r="Y148" s="157">
        <v>73.2</v>
      </c>
      <c r="Z148" s="156">
        <v>13102</v>
      </c>
      <c r="AA148" s="157">
        <v>68.7</v>
      </c>
      <c r="AC148" s="158"/>
      <c r="AD148" s="158"/>
      <c r="AF148" s="158"/>
      <c r="AG148" s="158"/>
    </row>
    <row r="149" spans="1:33" ht="11.25" customHeight="1" x14ac:dyDescent="0.2">
      <c r="A149" s="141" t="s">
        <v>384</v>
      </c>
      <c r="B149" s="173" t="s">
        <v>385</v>
      </c>
      <c r="C149" s="156">
        <v>1467</v>
      </c>
      <c r="D149" s="199">
        <v>59.5</v>
      </c>
      <c r="E149" s="156">
        <v>1488</v>
      </c>
      <c r="F149" s="199">
        <v>65</v>
      </c>
      <c r="G149" s="156">
        <v>1416</v>
      </c>
      <c r="H149" s="157">
        <v>64.2</v>
      </c>
      <c r="I149" s="156">
        <v>1503</v>
      </c>
      <c r="J149" s="157">
        <v>53.3</v>
      </c>
      <c r="K149" s="157">
        <v>1416</v>
      </c>
      <c r="L149" s="157">
        <v>62.1</v>
      </c>
      <c r="M149" s="156">
        <v>1378</v>
      </c>
      <c r="N149" s="157">
        <v>66.5</v>
      </c>
      <c r="O149" s="119"/>
      <c r="P149" s="156">
        <v>1464</v>
      </c>
      <c r="Q149" s="323">
        <v>51.3</v>
      </c>
      <c r="R149" s="156">
        <v>1490</v>
      </c>
      <c r="S149" s="323">
        <v>58.7</v>
      </c>
      <c r="T149" s="156">
        <v>1408</v>
      </c>
      <c r="U149" s="157">
        <v>59.2</v>
      </c>
      <c r="V149" s="156">
        <v>1504</v>
      </c>
      <c r="W149" s="157">
        <v>60.9</v>
      </c>
      <c r="X149" s="157">
        <v>1410</v>
      </c>
      <c r="Y149" s="157">
        <v>65.3</v>
      </c>
      <c r="Z149" s="156">
        <v>1380</v>
      </c>
      <c r="AA149" s="157">
        <v>57.8</v>
      </c>
      <c r="AC149" s="158"/>
      <c r="AD149" s="158"/>
      <c r="AF149" s="158"/>
      <c r="AG149" s="158"/>
    </row>
    <row r="150" spans="1:33" ht="11.25" customHeight="1" x14ac:dyDescent="0.2">
      <c r="A150" s="141" t="s">
        <v>386</v>
      </c>
      <c r="B150" s="173" t="s">
        <v>387</v>
      </c>
      <c r="C150" s="156">
        <v>15975</v>
      </c>
      <c r="D150" s="199">
        <v>65.8</v>
      </c>
      <c r="E150" s="156">
        <v>16131</v>
      </c>
      <c r="F150" s="199">
        <v>71.599999999999994</v>
      </c>
      <c r="G150" s="156">
        <v>15398</v>
      </c>
      <c r="H150" s="157">
        <v>72.599999999999994</v>
      </c>
      <c r="I150" s="156">
        <v>15559</v>
      </c>
      <c r="J150" s="157">
        <v>70.2</v>
      </c>
      <c r="K150" s="157">
        <v>15869</v>
      </c>
      <c r="L150" s="157">
        <v>74.400000000000006</v>
      </c>
      <c r="M150" s="156">
        <v>15631</v>
      </c>
      <c r="N150" s="157">
        <v>75.3</v>
      </c>
      <c r="O150" s="119"/>
      <c r="P150" s="156">
        <v>15979</v>
      </c>
      <c r="Q150" s="323">
        <v>62.3</v>
      </c>
      <c r="R150" s="156">
        <v>16197</v>
      </c>
      <c r="S150" s="323">
        <v>65.3</v>
      </c>
      <c r="T150" s="156">
        <v>15450</v>
      </c>
      <c r="U150" s="157">
        <v>68.5</v>
      </c>
      <c r="V150" s="156">
        <v>15609</v>
      </c>
      <c r="W150" s="157">
        <v>72</v>
      </c>
      <c r="X150" s="157">
        <v>15974</v>
      </c>
      <c r="Y150" s="157">
        <v>73.099999999999994</v>
      </c>
      <c r="Z150" s="156">
        <v>15693</v>
      </c>
      <c r="AA150" s="157">
        <v>67.900000000000006</v>
      </c>
      <c r="AC150" s="158"/>
      <c r="AD150" s="158"/>
      <c r="AF150" s="158"/>
      <c r="AG150" s="158"/>
    </row>
    <row r="151" spans="1:33" ht="11.25" customHeight="1" x14ac:dyDescent="0.2">
      <c r="A151" s="141" t="s">
        <v>388</v>
      </c>
      <c r="B151" s="173" t="s">
        <v>389</v>
      </c>
      <c r="C151" s="156">
        <v>3268</v>
      </c>
      <c r="D151" s="199">
        <v>70.2</v>
      </c>
      <c r="E151" s="156">
        <v>3310</v>
      </c>
      <c r="F151" s="199">
        <v>69.099999999999994</v>
      </c>
      <c r="G151" s="156">
        <v>3105</v>
      </c>
      <c r="H151" s="157">
        <v>68.5</v>
      </c>
      <c r="I151" s="156">
        <v>3035</v>
      </c>
      <c r="J151" s="157">
        <v>73.8</v>
      </c>
      <c r="K151" s="157">
        <v>3105</v>
      </c>
      <c r="L151" s="157">
        <v>73</v>
      </c>
      <c r="M151" s="156">
        <v>2953</v>
      </c>
      <c r="N151" s="157">
        <v>72.7</v>
      </c>
      <c r="O151" s="119"/>
      <c r="P151" s="156">
        <v>3265</v>
      </c>
      <c r="Q151" s="323">
        <v>60.5</v>
      </c>
      <c r="R151" s="156">
        <v>3303</v>
      </c>
      <c r="S151" s="323">
        <v>63.6</v>
      </c>
      <c r="T151" s="156">
        <v>3119</v>
      </c>
      <c r="U151" s="157">
        <v>64.900000000000006</v>
      </c>
      <c r="V151" s="156">
        <v>3043</v>
      </c>
      <c r="W151" s="157">
        <v>71.5</v>
      </c>
      <c r="X151" s="157">
        <v>3117</v>
      </c>
      <c r="Y151" s="157">
        <v>70.400000000000006</v>
      </c>
      <c r="Z151" s="156">
        <v>2960</v>
      </c>
      <c r="AA151" s="157">
        <v>68.7</v>
      </c>
      <c r="AC151" s="158"/>
      <c r="AD151" s="158"/>
      <c r="AF151" s="158"/>
      <c r="AG151" s="158"/>
    </row>
    <row r="152" spans="1:33" ht="11.25" customHeight="1" x14ac:dyDescent="0.2">
      <c r="A152" s="141" t="s">
        <v>390</v>
      </c>
      <c r="B152" s="173" t="s">
        <v>391</v>
      </c>
      <c r="C152" s="156">
        <v>2447</v>
      </c>
      <c r="D152" s="199">
        <v>68.2</v>
      </c>
      <c r="E152" s="156">
        <v>2582</v>
      </c>
      <c r="F152" s="199">
        <v>72.3</v>
      </c>
      <c r="G152" s="156">
        <v>2470</v>
      </c>
      <c r="H152" s="157">
        <v>71</v>
      </c>
      <c r="I152" s="156">
        <v>2554</v>
      </c>
      <c r="J152" s="157">
        <v>77.099999999999994</v>
      </c>
      <c r="K152" s="157">
        <v>2600</v>
      </c>
      <c r="L152" s="157">
        <v>74.599999999999994</v>
      </c>
      <c r="M152" s="156">
        <v>2644</v>
      </c>
      <c r="N152" s="157">
        <v>63.4</v>
      </c>
      <c r="O152" s="119"/>
      <c r="P152" s="156">
        <v>2466</v>
      </c>
      <c r="Q152" s="323">
        <v>59.2</v>
      </c>
      <c r="R152" s="156">
        <v>2591</v>
      </c>
      <c r="S152" s="323">
        <v>62.3</v>
      </c>
      <c r="T152" s="156">
        <v>2501</v>
      </c>
      <c r="U152" s="157">
        <v>63.1</v>
      </c>
      <c r="V152" s="156">
        <v>2563</v>
      </c>
      <c r="W152" s="157">
        <v>69.3</v>
      </c>
      <c r="X152" s="157">
        <v>2628</v>
      </c>
      <c r="Y152" s="157">
        <v>73.2</v>
      </c>
      <c r="Z152" s="156">
        <v>2661</v>
      </c>
      <c r="AA152" s="157">
        <v>63.2</v>
      </c>
      <c r="AC152" s="158"/>
      <c r="AD152" s="158"/>
      <c r="AF152" s="158"/>
      <c r="AG152" s="158"/>
    </row>
    <row r="153" spans="1:33" ht="11.25" customHeight="1" x14ac:dyDescent="0.2">
      <c r="A153" s="141" t="s">
        <v>392</v>
      </c>
      <c r="B153" s="173" t="s">
        <v>393</v>
      </c>
      <c r="C153" s="156">
        <v>5953</v>
      </c>
      <c r="D153" s="199">
        <v>67.900000000000006</v>
      </c>
      <c r="E153" s="156">
        <v>6106</v>
      </c>
      <c r="F153" s="199">
        <v>71.7</v>
      </c>
      <c r="G153" s="156">
        <v>5862</v>
      </c>
      <c r="H153" s="157">
        <v>70.7</v>
      </c>
      <c r="I153" s="156">
        <v>5758</v>
      </c>
      <c r="J153" s="157">
        <v>66.099999999999994</v>
      </c>
      <c r="K153" s="157">
        <v>6012</v>
      </c>
      <c r="L153" s="157">
        <v>71.2</v>
      </c>
      <c r="M153" s="156">
        <v>5900</v>
      </c>
      <c r="N153" s="157">
        <v>74.2</v>
      </c>
      <c r="O153" s="119"/>
      <c r="P153" s="156">
        <v>5998</v>
      </c>
      <c r="Q153" s="323">
        <v>63.6</v>
      </c>
      <c r="R153" s="156">
        <v>6114</v>
      </c>
      <c r="S153" s="323">
        <v>68.5</v>
      </c>
      <c r="T153" s="156">
        <v>5879</v>
      </c>
      <c r="U153" s="157">
        <v>68.2</v>
      </c>
      <c r="V153" s="156">
        <v>5785</v>
      </c>
      <c r="W153" s="157">
        <v>71.8</v>
      </c>
      <c r="X153" s="157">
        <v>6030</v>
      </c>
      <c r="Y153" s="157">
        <v>71.900000000000006</v>
      </c>
      <c r="Z153" s="156">
        <v>5920</v>
      </c>
      <c r="AA153" s="157">
        <v>71</v>
      </c>
      <c r="AC153" s="158"/>
      <c r="AD153" s="158"/>
      <c r="AF153" s="158"/>
      <c r="AG153" s="158"/>
    </row>
    <row r="154" spans="1:33" ht="11.25" customHeight="1" x14ac:dyDescent="0.2">
      <c r="A154" s="141" t="s">
        <v>394</v>
      </c>
      <c r="B154" s="173" t="s">
        <v>395</v>
      </c>
      <c r="C154" s="156">
        <v>1861</v>
      </c>
      <c r="D154" s="199">
        <v>57.9</v>
      </c>
      <c r="E154" s="156">
        <v>1793</v>
      </c>
      <c r="F154" s="199">
        <v>64.599999999999994</v>
      </c>
      <c r="G154" s="156">
        <v>1796</v>
      </c>
      <c r="H154" s="157">
        <v>66.3</v>
      </c>
      <c r="I154" s="156">
        <v>1703</v>
      </c>
      <c r="J154" s="157">
        <v>64.900000000000006</v>
      </c>
      <c r="K154" s="157">
        <v>1717</v>
      </c>
      <c r="L154" s="157">
        <v>60.6</v>
      </c>
      <c r="M154" s="156">
        <v>1680</v>
      </c>
      <c r="N154" s="157">
        <v>67.2</v>
      </c>
      <c r="O154" s="119"/>
      <c r="P154" s="156">
        <v>1861</v>
      </c>
      <c r="Q154" s="323">
        <v>45.6</v>
      </c>
      <c r="R154" s="156">
        <v>1787</v>
      </c>
      <c r="S154" s="323">
        <v>53.6</v>
      </c>
      <c r="T154" s="156">
        <v>1808</v>
      </c>
      <c r="U154" s="157">
        <v>52.7</v>
      </c>
      <c r="V154" s="156">
        <v>1708</v>
      </c>
      <c r="W154" s="157">
        <v>63.3</v>
      </c>
      <c r="X154" s="157">
        <v>1726</v>
      </c>
      <c r="Y154" s="157">
        <v>63.4</v>
      </c>
      <c r="Z154" s="156">
        <v>1680</v>
      </c>
      <c r="AA154" s="157">
        <v>61.4</v>
      </c>
      <c r="AC154" s="158"/>
      <c r="AD154" s="158"/>
      <c r="AF154" s="158"/>
      <c r="AG154" s="158"/>
    </row>
    <row r="155" spans="1:33" ht="11.25" customHeight="1" x14ac:dyDescent="0.2">
      <c r="A155" s="141" t="s">
        <v>396</v>
      </c>
      <c r="B155" s="173" t="s">
        <v>397</v>
      </c>
      <c r="C155" s="156">
        <v>869</v>
      </c>
      <c r="D155" s="199">
        <v>67.400000000000006</v>
      </c>
      <c r="E155" s="156">
        <v>903</v>
      </c>
      <c r="F155" s="199">
        <v>72.400000000000006</v>
      </c>
      <c r="G155" s="156">
        <v>907</v>
      </c>
      <c r="H155" s="157">
        <v>67.7</v>
      </c>
      <c r="I155" s="156">
        <v>935</v>
      </c>
      <c r="J155" s="157">
        <v>70.900000000000006</v>
      </c>
      <c r="K155" s="157">
        <v>1010</v>
      </c>
      <c r="L155" s="157">
        <v>73.8</v>
      </c>
      <c r="M155" s="156">
        <v>997</v>
      </c>
      <c r="N155" s="157">
        <v>80.400000000000006</v>
      </c>
      <c r="O155" s="119"/>
      <c r="P155" s="156">
        <v>888</v>
      </c>
      <c r="Q155" s="323">
        <v>64.3</v>
      </c>
      <c r="R155" s="156">
        <v>911</v>
      </c>
      <c r="S155" s="323">
        <v>65.2</v>
      </c>
      <c r="T155" s="156">
        <v>907</v>
      </c>
      <c r="U155" s="157">
        <v>67.599999999999994</v>
      </c>
      <c r="V155" s="156">
        <v>955</v>
      </c>
      <c r="W155" s="157">
        <v>73.5</v>
      </c>
      <c r="X155" s="157">
        <v>1021</v>
      </c>
      <c r="Y155" s="157">
        <v>75.5</v>
      </c>
      <c r="Z155" s="156">
        <v>1010</v>
      </c>
      <c r="AA155" s="157">
        <v>67.8</v>
      </c>
      <c r="AC155" s="158"/>
      <c r="AD155" s="158"/>
      <c r="AF155" s="158"/>
      <c r="AG155" s="158"/>
    </row>
    <row r="156" spans="1:33" ht="11.25" customHeight="1" x14ac:dyDescent="0.2">
      <c r="A156" s="141" t="s">
        <v>398</v>
      </c>
      <c r="B156" s="173" t="s">
        <v>399</v>
      </c>
      <c r="C156" s="156">
        <v>1347</v>
      </c>
      <c r="D156" s="199">
        <v>77.5</v>
      </c>
      <c r="E156" s="156">
        <v>1444</v>
      </c>
      <c r="F156" s="199">
        <v>81.5</v>
      </c>
      <c r="G156" s="156">
        <v>1433</v>
      </c>
      <c r="H156" s="157">
        <v>80.7</v>
      </c>
      <c r="I156" s="156">
        <v>1466</v>
      </c>
      <c r="J156" s="157">
        <v>76.599999999999994</v>
      </c>
      <c r="K156" s="157">
        <v>1572</v>
      </c>
      <c r="L156" s="157">
        <v>85.2</v>
      </c>
      <c r="M156" s="156">
        <v>1525</v>
      </c>
      <c r="N156" s="157">
        <v>86.8</v>
      </c>
      <c r="O156" s="119"/>
      <c r="P156" s="156">
        <v>1369</v>
      </c>
      <c r="Q156" s="323">
        <v>73.400000000000006</v>
      </c>
      <c r="R156" s="156">
        <v>1457</v>
      </c>
      <c r="S156" s="323">
        <v>76.400000000000006</v>
      </c>
      <c r="T156" s="156">
        <v>1444</v>
      </c>
      <c r="U156" s="157">
        <v>80.7</v>
      </c>
      <c r="V156" s="156">
        <v>1477</v>
      </c>
      <c r="W156" s="157">
        <v>80</v>
      </c>
      <c r="X156" s="157">
        <v>1579</v>
      </c>
      <c r="Y156" s="157">
        <v>84.8</v>
      </c>
      <c r="Z156" s="156">
        <v>1541</v>
      </c>
      <c r="AA156" s="157">
        <v>78.3</v>
      </c>
      <c r="AC156" s="158"/>
      <c r="AD156" s="158"/>
      <c r="AF156" s="158"/>
      <c r="AG156" s="158"/>
    </row>
    <row r="157" spans="1:33" ht="11.25" customHeight="1" x14ac:dyDescent="0.2">
      <c r="A157" s="141" t="s">
        <v>400</v>
      </c>
      <c r="B157" s="173" t="s">
        <v>401</v>
      </c>
      <c r="C157" s="156">
        <v>2130</v>
      </c>
      <c r="D157" s="199">
        <v>63.1</v>
      </c>
      <c r="E157" s="156">
        <v>1981</v>
      </c>
      <c r="F157" s="199">
        <v>63.9</v>
      </c>
      <c r="G157" s="156">
        <v>1901</v>
      </c>
      <c r="H157" s="157">
        <v>68.5</v>
      </c>
      <c r="I157" s="156">
        <v>1786</v>
      </c>
      <c r="J157" s="157">
        <v>68.8</v>
      </c>
      <c r="K157" s="157">
        <v>1938</v>
      </c>
      <c r="L157" s="157">
        <v>73.5</v>
      </c>
      <c r="M157" s="156">
        <v>1828</v>
      </c>
      <c r="N157" s="157">
        <v>75.900000000000006</v>
      </c>
      <c r="O157" s="119"/>
      <c r="P157" s="156">
        <v>2138</v>
      </c>
      <c r="Q157" s="323">
        <v>51.7</v>
      </c>
      <c r="R157" s="156">
        <v>1993</v>
      </c>
      <c r="S157" s="323">
        <v>56.9</v>
      </c>
      <c r="T157" s="156">
        <v>1918</v>
      </c>
      <c r="U157" s="157">
        <v>59.5</v>
      </c>
      <c r="V157" s="156">
        <v>1805</v>
      </c>
      <c r="W157" s="157">
        <v>67.3</v>
      </c>
      <c r="X157" s="157">
        <v>1960</v>
      </c>
      <c r="Y157" s="157">
        <v>71.099999999999994</v>
      </c>
      <c r="Z157" s="156">
        <v>1847</v>
      </c>
      <c r="AA157" s="157">
        <v>63.1</v>
      </c>
      <c r="AC157" s="158"/>
      <c r="AD157" s="158"/>
      <c r="AF157" s="158"/>
      <c r="AG157" s="158"/>
    </row>
    <row r="158" spans="1:33" ht="11.25" customHeight="1" x14ac:dyDescent="0.2">
      <c r="A158" s="141" t="s">
        <v>402</v>
      </c>
      <c r="B158" s="173" t="s">
        <v>403</v>
      </c>
      <c r="C158" s="156">
        <v>10011</v>
      </c>
      <c r="D158" s="199">
        <v>71.400000000000006</v>
      </c>
      <c r="E158" s="156">
        <v>10259</v>
      </c>
      <c r="F158" s="199">
        <v>76.2</v>
      </c>
      <c r="G158" s="156">
        <v>10207</v>
      </c>
      <c r="H158" s="157">
        <v>76.8</v>
      </c>
      <c r="I158" s="156">
        <v>10083</v>
      </c>
      <c r="J158" s="157">
        <v>72.400000000000006</v>
      </c>
      <c r="K158" s="157">
        <v>10140</v>
      </c>
      <c r="L158" s="157">
        <v>78.099999999999994</v>
      </c>
      <c r="M158" s="156">
        <v>10247</v>
      </c>
      <c r="N158" s="157">
        <v>76.7</v>
      </c>
      <c r="O158" s="119"/>
      <c r="P158" s="156">
        <v>10054</v>
      </c>
      <c r="Q158" s="323">
        <v>67.7</v>
      </c>
      <c r="R158" s="156">
        <v>10279</v>
      </c>
      <c r="S158" s="323">
        <v>70.7</v>
      </c>
      <c r="T158" s="156">
        <v>10220</v>
      </c>
      <c r="U158" s="157">
        <v>72.2</v>
      </c>
      <c r="V158" s="156">
        <v>10119</v>
      </c>
      <c r="W158" s="157">
        <v>75.5</v>
      </c>
      <c r="X158" s="157">
        <v>10183</v>
      </c>
      <c r="Y158" s="157">
        <v>78.5</v>
      </c>
      <c r="Z158" s="156">
        <v>10298</v>
      </c>
      <c r="AA158" s="157">
        <v>74.599999999999994</v>
      </c>
      <c r="AC158" s="158"/>
      <c r="AD158" s="158"/>
      <c r="AF158" s="158"/>
      <c r="AG158" s="158"/>
    </row>
    <row r="159" spans="1:33" ht="11.25" customHeight="1" x14ac:dyDescent="0.2">
      <c r="A159" s="141" t="s">
        <v>404</v>
      </c>
      <c r="B159" s="173" t="s">
        <v>405</v>
      </c>
      <c r="C159" s="156">
        <v>1918</v>
      </c>
      <c r="D159" s="199">
        <v>68.599999999999994</v>
      </c>
      <c r="E159" s="156">
        <v>1927</v>
      </c>
      <c r="F159" s="199">
        <v>77.400000000000006</v>
      </c>
      <c r="G159" s="156">
        <v>1894</v>
      </c>
      <c r="H159" s="157">
        <v>77.599999999999994</v>
      </c>
      <c r="I159" s="156">
        <v>1834</v>
      </c>
      <c r="J159" s="157">
        <v>63.2</v>
      </c>
      <c r="K159" s="157">
        <v>1896</v>
      </c>
      <c r="L159" s="157">
        <v>71.8</v>
      </c>
      <c r="M159" s="156">
        <v>1842</v>
      </c>
      <c r="N159" s="157">
        <v>73</v>
      </c>
      <c r="O159" s="119"/>
      <c r="P159" s="156">
        <v>1922</v>
      </c>
      <c r="Q159" s="323">
        <v>67.7</v>
      </c>
      <c r="R159" s="156">
        <v>1923</v>
      </c>
      <c r="S159" s="323">
        <v>69.3</v>
      </c>
      <c r="T159" s="156">
        <v>1893</v>
      </c>
      <c r="U159" s="157">
        <v>69.7</v>
      </c>
      <c r="V159" s="156">
        <v>1837</v>
      </c>
      <c r="W159" s="157">
        <v>72.099999999999994</v>
      </c>
      <c r="X159" s="157">
        <v>1910</v>
      </c>
      <c r="Y159" s="157">
        <v>75</v>
      </c>
      <c r="Z159" s="156">
        <v>1848</v>
      </c>
      <c r="AA159" s="157">
        <v>70.8</v>
      </c>
      <c r="AC159" s="158"/>
      <c r="AD159" s="158"/>
      <c r="AF159" s="158"/>
      <c r="AG159" s="158"/>
    </row>
    <row r="160" spans="1:33" ht="11.25" customHeight="1" x14ac:dyDescent="0.2">
      <c r="A160" s="141" t="s">
        <v>406</v>
      </c>
      <c r="B160" s="173" t="s">
        <v>407</v>
      </c>
      <c r="C160" s="156">
        <v>7854</v>
      </c>
      <c r="D160" s="199">
        <v>69.599999999999994</v>
      </c>
      <c r="E160" s="156">
        <v>8159</v>
      </c>
      <c r="F160" s="199">
        <v>74.7</v>
      </c>
      <c r="G160" s="156">
        <v>7822</v>
      </c>
      <c r="H160" s="157">
        <v>75.8</v>
      </c>
      <c r="I160" s="156">
        <v>7842</v>
      </c>
      <c r="J160" s="157">
        <v>68</v>
      </c>
      <c r="K160" s="157">
        <v>7930</v>
      </c>
      <c r="L160" s="157">
        <v>72</v>
      </c>
      <c r="M160" s="156">
        <v>8034</v>
      </c>
      <c r="N160" s="157">
        <v>75</v>
      </c>
      <c r="O160" s="119"/>
      <c r="P160" s="156">
        <v>7865</v>
      </c>
      <c r="Q160" s="323">
        <v>60.3</v>
      </c>
      <c r="R160" s="156">
        <v>8165</v>
      </c>
      <c r="S160" s="323">
        <v>65</v>
      </c>
      <c r="T160" s="156">
        <v>7825</v>
      </c>
      <c r="U160" s="157">
        <v>67.599999999999994</v>
      </c>
      <c r="V160" s="156">
        <v>7846</v>
      </c>
      <c r="W160" s="157">
        <v>68.5</v>
      </c>
      <c r="X160" s="157">
        <v>7955</v>
      </c>
      <c r="Y160" s="157">
        <v>72.5</v>
      </c>
      <c r="Z160" s="156">
        <v>8042</v>
      </c>
      <c r="AA160" s="157">
        <v>67.900000000000006</v>
      </c>
      <c r="AC160" s="158"/>
      <c r="AD160" s="158"/>
      <c r="AF160" s="158"/>
      <c r="AG160" s="158"/>
    </row>
    <row r="161" spans="1:33" ht="11.25" customHeight="1" x14ac:dyDescent="0.2">
      <c r="A161" s="141" t="s">
        <v>408</v>
      </c>
      <c r="B161" s="173" t="s">
        <v>409</v>
      </c>
      <c r="C161" s="156">
        <v>1459</v>
      </c>
      <c r="D161" s="199">
        <v>71.900000000000006</v>
      </c>
      <c r="E161" s="156">
        <v>1478</v>
      </c>
      <c r="F161" s="199">
        <v>75.3</v>
      </c>
      <c r="G161" s="156">
        <v>1432</v>
      </c>
      <c r="H161" s="157">
        <v>75.7</v>
      </c>
      <c r="I161" s="156">
        <v>1450</v>
      </c>
      <c r="J161" s="157">
        <v>70.8</v>
      </c>
      <c r="K161" s="157">
        <v>1508</v>
      </c>
      <c r="L161" s="157">
        <v>77.7</v>
      </c>
      <c r="M161" s="156">
        <v>1446</v>
      </c>
      <c r="N161" s="157">
        <v>77</v>
      </c>
      <c r="O161" s="119"/>
      <c r="P161" s="156">
        <v>1466</v>
      </c>
      <c r="Q161" s="323">
        <v>71.400000000000006</v>
      </c>
      <c r="R161" s="156">
        <v>1483</v>
      </c>
      <c r="S161" s="323">
        <v>75</v>
      </c>
      <c r="T161" s="156">
        <v>1443</v>
      </c>
      <c r="U161" s="157">
        <v>75.900000000000006</v>
      </c>
      <c r="V161" s="156">
        <v>1456</v>
      </c>
      <c r="W161" s="157">
        <v>78.099999999999994</v>
      </c>
      <c r="X161" s="157">
        <v>1521</v>
      </c>
      <c r="Y161" s="157">
        <v>79.900000000000006</v>
      </c>
      <c r="Z161" s="156">
        <v>1456</v>
      </c>
      <c r="AA161" s="157">
        <v>72.7</v>
      </c>
      <c r="AC161" s="158"/>
      <c r="AD161" s="158"/>
      <c r="AF161" s="158"/>
      <c r="AG161" s="158"/>
    </row>
    <row r="162" spans="1:33" ht="11.25" customHeight="1" x14ac:dyDescent="0.2">
      <c r="A162" s="141" t="s">
        <v>410</v>
      </c>
      <c r="B162" s="173" t="s">
        <v>411</v>
      </c>
      <c r="C162" s="156">
        <v>1639</v>
      </c>
      <c r="D162" s="199">
        <v>76.099999999999994</v>
      </c>
      <c r="E162" s="156">
        <v>1752</v>
      </c>
      <c r="F162" s="199">
        <v>80.8</v>
      </c>
      <c r="G162" s="156">
        <v>1624</v>
      </c>
      <c r="H162" s="157">
        <v>78.900000000000006</v>
      </c>
      <c r="I162" s="156">
        <v>1568</v>
      </c>
      <c r="J162" s="157">
        <v>71.599999999999994</v>
      </c>
      <c r="K162" s="157">
        <v>1608</v>
      </c>
      <c r="L162" s="157">
        <v>77.3</v>
      </c>
      <c r="M162" s="156">
        <v>1591</v>
      </c>
      <c r="N162" s="157">
        <v>81.5</v>
      </c>
      <c r="O162" s="119"/>
      <c r="P162" s="156">
        <v>1646</v>
      </c>
      <c r="Q162" s="323">
        <v>72.8</v>
      </c>
      <c r="R162" s="156">
        <v>1776</v>
      </c>
      <c r="S162" s="323">
        <v>75.5</v>
      </c>
      <c r="T162" s="156">
        <v>1635</v>
      </c>
      <c r="U162" s="157">
        <v>75.400000000000006</v>
      </c>
      <c r="V162" s="156">
        <v>1575</v>
      </c>
      <c r="W162" s="157">
        <v>77.5</v>
      </c>
      <c r="X162" s="157">
        <v>1624</v>
      </c>
      <c r="Y162" s="157">
        <v>82.5</v>
      </c>
      <c r="Z162" s="156">
        <v>1600</v>
      </c>
      <c r="AA162" s="157">
        <v>74.400000000000006</v>
      </c>
      <c r="AC162" s="158"/>
      <c r="AD162" s="158"/>
      <c r="AF162" s="158"/>
      <c r="AG162" s="158"/>
    </row>
    <row r="163" spans="1:33" ht="11.25" customHeight="1" x14ac:dyDescent="0.2">
      <c r="A163" s="32"/>
      <c r="B163" s="173"/>
      <c r="C163" s="156"/>
      <c r="D163" s="323"/>
      <c r="E163" s="156"/>
      <c r="F163" s="323"/>
      <c r="G163" s="156"/>
      <c r="H163" s="157"/>
      <c r="O163" s="119"/>
      <c r="P163" s="156"/>
      <c r="Q163" s="323"/>
      <c r="R163" s="156"/>
      <c r="S163" s="323"/>
      <c r="T163" s="156"/>
      <c r="U163" s="157"/>
      <c r="Z163" s="199"/>
      <c r="AA163" s="199"/>
      <c r="AC163" s="158"/>
      <c r="AD163" s="158"/>
      <c r="AF163" s="158"/>
      <c r="AG163" s="158"/>
    </row>
    <row r="164" spans="1:33" s="121" customFormat="1" ht="11.25" customHeight="1" x14ac:dyDescent="0.2">
      <c r="A164" s="72" t="s">
        <v>573</v>
      </c>
      <c r="B164" s="115" t="s">
        <v>412</v>
      </c>
      <c r="C164" s="116">
        <v>54609</v>
      </c>
      <c r="D164" s="117">
        <v>67.900000000000006</v>
      </c>
      <c r="E164" s="116">
        <v>54841</v>
      </c>
      <c r="F164" s="117">
        <v>71.599999999999994</v>
      </c>
      <c r="G164" s="116">
        <v>53089</v>
      </c>
      <c r="H164" s="118">
        <v>73.5</v>
      </c>
      <c r="I164" s="116">
        <v>52448</v>
      </c>
      <c r="J164" s="118">
        <v>68</v>
      </c>
      <c r="K164" s="118">
        <v>53957</v>
      </c>
      <c r="L164" s="118">
        <v>70.599999999999994</v>
      </c>
      <c r="M164" s="116">
        <v>52856</v>
      </c>
      <c r="N164" s="118">
        <v>72.099999999999994</v>
      </c>
      <c r="O164" s="119"/>
      <c r="P164" s="116">
        <v>54619</v>
      </c>
      <c r="Q164" s="120">
        <v>60.9</v>
      </c>
      <c r="R164" s="116">
        <v>54831</v>
      </c>
      <c r="S164" s="120">
        <v>63.9</v>
      </c>
      <c r="T164" s="116">
        <v>53090</v>
      </c>
      <c r="U164" s="118">
        <v>65.599999999999994</v>
      </c>
      <c r="V164" s="116">
        <v>52425</v>
      </c>
      <c r="W164" s="118">
        <v>68.7</v>
      </c>
      <c r="X164" s="118">
        <v>54055</v>
      </c>
      <c r="Y164" s="118">
        <v>71.5</v>
      </c>
      <c r="Z164" s="116">
        <v>52868</v>
      </c>
      <c r="AA164" s="118">
        <v>66.5</v>
      </c>
      <c r="AC164" s="158"/>
      <c r="AD164" s="158"/>
      <c r="AF164" s="158"/>
      <c r="AG164" s="158"/>
    </row>
    <row r="165" spans="1:33" ht="11.25" customHeight="1" x14ac:dyDescent="0.2">
      <c r="A165" s="141" t="s">
        <v>415</v>
      </c>
      <c r="B165" s="173" t="s">
        <v>416</v>
      </c>
      <c r="C165" s="156">
        <v>2112</v>
      </c>
      <c r="D165" s="199">
        <v>74.2</v>
      </c>
      <c r="E165" s="156">
        <v>2180</v>
      </c>
      <c r="F165" s="199">
        <v>76.7</v>
      </c>
      <c r="G165" s="156">
        <v>2034</v>
      </c>
      <c r="H165" s="157">
        <v>79.5</v>
      </c>
      <c r="I165" s="156">
        <v>2016</v>
      </c>
      <c r="J165" s="157">
        <v>67.900000000000006</v>
      </c>
      <c r="K165" s="157">
        <v>2117</v>
      </c>
      <c r="L165" s="157">
        <v>72</v>
      </c>
      <c r="M165" s="156">
        <v>2028</v>
      </c>
      <c r="N165" s="157">
        <v>72.599999999999994</v>
      </c>
      <c r="O165" s="119"/>
      <c r="P165" s="156">
        <v>2106</v>
      </c>
      <c r="Q165" s="323">
        <v>66.2</v>
      </c>
      <c r="R165" s="156">
        <v>2176</v>
      </c>
      <c r="S165" s="323">
        <v>67.2</v>
      </c>
      <c r="T165" s="156">
        <v>2041</v>
      </c>
      <c r="U165" s="157">
        <v>69.7</v>
      </c>
      <c r="V165" s="156">
        <v>1993</v>
      </c>
      <c r="W165" s="157">
        <v>69</v>
      </c>
      <c r="X165" s="157">
        <v>2125</v>
      </c>
      <c r="Y165" s="157">
        <v>73.5</v>
      </c>
      <c r="Z165" s="156">
        <v>2022</v>
      </c>
      <c r="AA165" s="157">
        <v>68.3</v>
      </c>
      <c r="AC165" s="158"/>
      <c r="AD165" s="158"/>
      <c r="AF165" s="158"/>
      <c r="AG165" s="158"/>
    </row>
    <row r="166" spans="1:33" ht="11.25" customHeight="1" x14ac:dyDescent="0.2">
      <c r="A166" s="141" t="s">
        <v>417</v>
      </c>
      <c r="B166" s="173" t="s">
        <v>418</v>
      </c>
      <c r="C166" s="156">
        <v>1695</v>
      </c>
      <c r="D166" s="199">
        <v>68.3</v>
      </c>
      <c r="E166" s="156">
        <v>1647</v>
      </c>
      <c r="F166" s="199">
        <v>73.099999999999994</v>
      </c>
      <c r="G166" s="156">
        <v>1600</v>
      </c>
      <c r="H166" s="157">
        <v>70.400000000000006</v>
      </c>
      <c r="I166" s="156">
        <v>1582</v>
      </c>
      <c r="J166" s="157">
        <v>72.7</v>
      </c>
      <c r="K166" s="157">
        <v>1612</v>
      </c>
      <c r="L166" s="157">
        <v>80.2</v>
      </c>
      <c r="M166" s="156">
        <v>1650</v>
      </c>
      <c r="N166" s="157">
        <v>79.900000000000006</v>
      </c>
      <c r="O166" s="119"/>
      <c r="P166" s="156">
        <v>1703</v>
      </c>
      <c r="Q166" s="323">
        <v>60</v>
      </c>
      <c r="R166" s="156">
        <v>1643</v>
      </c>
      <c r="S166" s="323">
        <v>66.599999999999994</v>
      </c>
      <c r="T166" s="156">
        <v>1604</v>
      </c>
      <c r="U166" s="157">
        <v>66.900000000000006</v>
      </c>
      <c r="V166" s="156">
        <v>1590</v>
      </c>
      <c r="W166" s="157">
        <v>70.2</v>
      </c>
      <c r="X166" s="157">
        <v>1622</v>
      </c>
      <c r="Y166" s="157">
        <v>76.099999999999994</v>
      </c>
      <c r="Z166" s="156">
        <v>1652</v>
      </c>
      <c r="AA166" s="157">
        <v>69.099999999999994</v>
      </c>
      <c r="AC166" s="158"/>
      <c r="AD166" s="158"/>
      <c r="AF166" s="158"/>
      <c r="AG166" s="158"/>
    </row>
    <row r="167" spans="1:33" ht="11.25" customHeight="1" x14ac:dyDescent="0.2">
      <c r="A167" s="141" t="s">
        <v>419</v>
      </c>
      <c r="B167" s="173" t="s">
        <v>420</v>
      </c>
      <c r="C167" s="156">
        <v>2922</v>
      </c>
      <c r="D167" s="199">
        <v>63.8</v>
      </c>
      <c r="E167" s="156">
        <v>2799</v>
      </c>
      <c r="F167" s="199">
        <v>70.3</v>
      </c>
      <c r="G167" s="156">
        <v>2783</v>
      </c>
      <c r="H167" s="157">
        <v>71.599999999999994</v>
      </c>
      <c r="I167" s="156">
        <v>2738</v>
      </c>
      <c r="J167" s="157">
        <v>70</v>
      </c>
      <c r="K167" s="157">
        <v>3041</v>
      </c>
      <c r="L167" s="157">
        <v>66.3</v>
      </c>
      <c r="M167" s="156">
        <v>2976</v>
      </c>
      <c r="N167" s="157">
        <v>75.2</v>
      </c>
      <c r="O167" s="119"/>
      <c r="P167" s="156">
        <v>2904</v>
      </c>
      <c r="Q167" s="323">
        <v>48.6</v>
      </c>
      <c r="R167" s="156">
        <v>2796</v>
      </c>
      <c r="S167" s="323">
        <v>55.1</v>
      </c>
      <c r="T167" s="156">
        <v>2796</v>
      </c>
      <c r="U167" s="157">
        <v>57.9</v>
      </c>
      <c r="V167" s="156">
        <v>2743</v>
      </c>
      <c r="W167" s="157">
        <v>63.1</v>
      </c>
      <c r="X167" s="157">
        <v>3051</v>
      </c>
      <c r="Y167" s="157">
        <v>64.5</v>
      </c>
      <c r="Z167" s="156">
        <v>2984</v>
      </c>
      <c r="AA167" s="157">
        <v>67.8</v>
      </c>
      <c r="AC167" s="158"/>
      <c r="AD167" s="158"/>
      <c r="AF167" s="158"/>
      <c r="AG167" s="158"/>
    </row>
    <row r="168" spans="1:33" ht="11.25" customHeight="1" x14ac:dyDescent="0.2">
      <c r="A168" s="141" t="s">
        <v>421</v>
      </c>
      <c r="B168" s="173" t="s">
        <v>422</v>
      </c>
      <c r="C168" s="156">
        <v>5835</v>
      </c>
      <c r="D168" s="199">
        <v>65.3</v>
      </c>
      <c r="E168" s="156">
        <v>5758</v>
      </c>
      <c r="F168" s="199">
        <v>69.8</v>
      </c>
      <c r="G168" s="156">
        <v>5556</v>
      </c>
      <c r="H168" s="157">
        <v>70.099999999999994</v>
      </c>
      <c r="I168" s="156">
        <v>5494</v>
      </c>
      <c r="J168" s="157">
        <v>66.400000000000006</v>
      </c>
      <c r="K168" s="157">
        <v>5678</v>
      </c>
      <c r="L168" s="157">
        <v>72.599999999999994</v>
      </c>
      <c r="M168" s="156">
        <v>5562</v>
      </c>
      <c r="N168" s="157">
        <v>70.400000000000006</v>
      </c>
      <c r="O168" s="119"/>
      <c r="P168" s="156">
        <v>5841</v>
      </c>
      <c r="Q168" s="323">
        <v>56.8</v>
      </c>
      <c r="R168" s="156">
        <v>5761</v>
      </c>
      <c r="S168" s="323">
        <v>60.8</v>
      </c>
      <c r="T168" s="156">
        <v>5566</v>
      </c>
      <c r="U168" s="157">
        <v>63.8</v>
      </c>
      <c r="V168" s="156">
        <v>5484</v>
      </c>
      <c r="W168" s="157">
        <v>66.5</v>
      </c>
      <c r="X168" s="157">
        <v>5695</v>
      </c>
      <c r="Y168" s="157">
        <v>70.7</v>
      </c>
      <c r="Z168" s="156">
        <v>5559</v>
      </c>
      <c r="AA168" s="157">
        <v>65.900000000000006</v>
      </c>
      <c r="AC168" s="158"/>
      <c r="AD168" s="158"/>
      <c r="AF168" s="158"/>
      <c r="AG168" s="158"/>
    </row>
    <row r="169" spans="1:33" ht="11.25" customHeight="1" x14ac:dyDescent="0.2">
      <c r="A169" s="141" t="s">
        <v>423</v>
      </c>
      <c r="B169" s="173" t="s">
        <v>424</v>
      </c>
      <c r="C169" s="156">
        <v>7485</v>
      </c>
      <c r="D169" s="199">
        <v>68</v>
      </c>
      <c r="E169" s="156">
        <v>7463</v>
      </c>
      <c r="F169" s="199">
        <v>70.599999999999994</v>
      </c>
      <c r="G169" s="156">
        <v>7222</v>
      </c>
      <c r="H169" s="157">
        <v>72.7</v>
      </c>
      <c r="I169" s="156">
        <v>7397</v>
      </c>
      <c r="J169" s="157">
        <v>68</v>
      </c>
      <c r="K169" s="157">
        <v>7425</v>
      </c>
      <c r="L169" s="157">
        <v>70.099999999999994</v>
      </c>
      <c r="M169" s="156">
        <v>7025</v>
      </c>
      <c r="N169" s="157">
        <v>72.7</v>
      </c>
      <c r="O169" s="119"/>
      <c r="P169" s="156">
        <v>7494</v>
      </c>
      <c r="Q169" s="323">
        <v>61.9</v>
      </c>
      <c r="R169" s="156">
        <v>7446</v>
      </c>
      <c r="S169" s="323">
        <v>64.400000000000006</v>
      </c>
      <c r="T169" s="156">
        <v>7212</v>
      </c>
      <c r="U169" s="157">
        <v>66.5</v>
      </c>
      <c r="V169" s="156">
        <v>7403</v>
      </c>
      <c r="W169" s="157">
        <v>72.900000000000006</v>
      </c>
      <c r="X169" s="157">
        <v>7446</v>
      </c>
      <c r="Y169" s="157">
        <v>72.900000000000006</v>
      </c>
      <c r="Z169" s="156">
        <v>7026</v>
      </c>
      <c r="AA169" s="157">
        <v>66.599999999999994</v>
      </c>
      <c r="AC169" s="158"/>
      <c r="AD169" s="158"/>
      <c r="AF169" s="158"/>
      <c r="AG169" s="158"/>
    </row>
    <row r="170" spans="1:33" ht="11.25" customHeight="1" x14ac:dyDescent="0.2">
      <c r="A170" s="141" t="s">
        <v>425</v>
      </c>
      <c r="B170" s="173" t="s">
        <v>426</v>
      </c>
      <c r="C170" s="156">
        <v>4223</v>
      </c>
      <c r="D170" s="199">
        <v>72</v>
      </c>
      <c r="E170" s="156">
        <v>4255</v>
      </c>
      <c r="F170" s="199">
        <v>75.8</v>
      </c>
      <c r="G170" s="156">
        <v>4083</v>
      </c>
      <c r="H170" s="157">
        <v>77.099999999999994</v>
      </c>
      <c r="I170" s="156">
        <v>4150</v>
      </c>
      <c r="J170" s="157">
        <v>64</v>
      </c>
      <c r="K170" s="157">
        <v>4222</v>
      </c>
      <c r="L170" s="157">
        <v>69.900000000000006</v>
      </c>
      <c r="M170" s="156">
        <v>4215</v>
      </c>
      <c r="N170" s="157">
        <v>74.599999999999994</v>
      </c>
      <c r="O170" s="119"/>
      <c r="P170" s="156">
        <v>4220</v>
      </c>
      <c r="Q170" s="323">
        <v>64.900000000000006</v>
      </c>
      <c r="R170" s="156">
        <v>4257</v>
      </c>
      <c r="S170" s="323">
        <v>68</v>
      </c>
      <c r="T170" s="156">
        <v>4060</v>
      </c>
      <c r="U170" s="157">
        <v>68.400000000000006</v>
      </c>
      <c r="V170" s="156">
        <v>4154</v>
      </c>
      <c r="W170" s="157">
        <v>65.099999999999994</v>
      </c>
      <c r="X170" s="157">
        <v>4215</v>
      </c>
      <c r="Y170" s="157">
        <v>69.900000000000006</v>
      </c>
      <c r="Z170" s="156">
        <v>4225</v>
      </c>
      <c r="AA170" s="157">
        <v>69.400000000000006</v>
      </c>
      <c r="AC170" s="158"/>
      <c r="AD170" s="158"/>
      <c r="AF170" s="158"/>
      <c r="AG170" s="158"/>
    </row>
    <row r="171" spans="1:33" ht="11.25" customHeight="1" x14ac:dyDescent="0.2">
      <c r="A171" s="141" t="s">
        <v>427</v>
      </c>
      <c r="B171" s="173" t="s">
        <v>428</v>
      </c>
      <c r="C171" s="156">
        <v>6631</v>
      </c>
      <c r="D171" s="199">
        <v>71.2</v>
      </c>
      <c r="E171" s="156">
        <v>6716</v>
      </c>
      <c r="F171" s="199">
        <v>72.7</v>
      </c>
      <c r="G171" s="156">
        <v>6531</v>
      </c>
      <c r="H171" s="157">
        <v>75.3</v>
      </c>
      <c r="I171" s="156">
        <v>6378</v>
      </c>
      <c r="J171" s="157">
        <v>69.400000000000006</v>
      </c>
      <c r="K171" s="157">
        <v>6454</v>
      </c>
      <c r="L171" s="157">
        <v>69.8</v>
      </c>
      <c r="M171" s="156">
        <v>6312</v>
      </c>
      <c r="N171" s="157">
        <v>72.5</v>
      </c>
      <c r="O171" s="119"/>
      <c r="P171" s="156">
        <v>6639</v>
      </c>
      <c r="Q171" s="323">
        <v>67.8</v>
      </c>
      <c r="R171" s="156">
        <v>6711</v>
      </c>
      <c r="S171" s="323">
        <v>69.8</v>
      </c>
      <c r="T171" s="156">
        <v>6524</v>
      </c>
      <c r="U171" s="157">
        <v>72.099999999999994</v>
      </c>
      <c r="V171" s="156">
        <v>6368</v>
      </c>
      <c r="W171" s="157">
        <v>75</v>
      </c>
      <c r="X171" s="157">
        <v>6444</v>
      </c>
      <c r="Y171" s="157">
        <v>74.3</v>
      </c>
      <c r="Z171" s="156">
        <v>6299</v>
      </c>
      <c r="AA171" s="157">
        <v>69.900000000000006</v>
      </c>
      <c r="AC171" s="158"/>
      <c r="AD171" s="158"/>
      <c r="AF171" s="158"/>
      <c r="AG171" s="158"/>
    </row>
    <row r="172" spans="1:33" ht="11.25" customHeight="1" x14ac:dyDescent="0.2">
      <c r="A172" s="141" t="s">
        <v>413</v>
      </c>
      <c r="B172" s="173" t="s">
        <v>414</v>
      </c>
      <c r="C172" s="156">
        <v>15</v>
      </c>
      <c r="D172" s="199">
        <v>80</v>
      </c>
      <c r="E172" s="156">
        <v>22</v>
      </c>
      <c r="F172" s="199">
        <v>77.3</v>
      </c>
      <c r="G172" s="156">
        <v>19</v>
      </c>
      <c r="H172" s="157">
        <v>73.7</v>
      </c>
      <c r="I172" s="156">
        <v>22</v>
      </c>
      <c r="J172" s="157">
        <v>86.4</v>
      </c>
      <c r="K172" s="157">
        <v>21</v>
      </c>
      <c r="L172" s="157">
        <v>81</v>
      </c>
      <c r="M172" s="156">
        <v>22</v>
      </c>
      <c r="N172" s="157">
        <v>95.5</v>
      </c>
      <c r="O172" s="119"/>
      <c r="P172" s="156">
        <v>14</v>
      </c>
      <c r="Q172" s="323">
        <v>85.7</v>
      </c>
      <c r="R172" s="156">
        <v>22</v>
      </c>
      <c r="S172" s="323">
        <v>100</v>
      </c>
      <c r="T172" s="156">
        <v>17</v>
      </c>
      <c r="U172" s="157">
        <v>100</v>
      </c>
      <c r="V172" s="156">
        <v>22</v>
      </c>
      <c r="W172" s="157">
        <v>100</v>
      </c>
      <c r="X172" s="157">
        <v>21</v>
      </c>
      <c r="Y172" s="157">
        <v>85.7</v>
      </c>
      <c r="Z172" s="156">
        <v>22</v>
      </c>
      <c r="AA172" s="157">
        <v>90.9</v>
      </c>
      <c r="AC172" s="158"/>
      <c r="AD172" s="158"/>
      <c r="AF172" s="158"/>
      <c r="AG172" s="158"/>
    </row>
    <row r="173" spans="1:33" ht="11.25" customHeight="1" x14ac:dyDescent="0.2">
      <c r="A173" s="141" t="s">
        <v>429</v>
      </c>
      <c r="B173" s="173" t="s">
        <v>430</v>
      </c>
      <c r="C173" s="156">
        <v>2193</v>
      </c>
      <c r="D173" s="199">
        <v>67.900000000000006</v>
      </c>
      <c r="E173" s="156">
        <v>2204</v>
      </c>
      <c r="F173" s="199">
        <v>73.3</v>
      </c>
      <c r="G173" s="156">
        <v>2218</v>
      </c>
      <c r="H173" s="157">
        <v>74.2</v>
      </c>
      <c r="I173" s="156">
        <v>2133</v>
      </c>
      <c r="J173" s="157">
        <v>71</v>
      </c>
      <c r="K173" s="157">
        <v>2176</v>
      </c>
      <c r="L173" s="157">
        <v>71.7</v>
      </c>
      <c r="M173" s="156">
        <v>2123</v>
      </c>
      <c r="N173" s="157">
        <v>71.7</v>
      </c>
      <c r="O173" s="119"/>
      <c r="P173" s="156">
        <v>2185</v>
      </c>
      <c r="Q173" s="323">
        <v>57.8</v>
      </c>
      <c r="R173" s="156">
        <v>2197</v>
      </c>
      <c r="S173" s="323">
        <v>60.8</v>
      </c>
      <c r="T173" s="156">
        <v>2218</v>
      </c>
      <c r="U173" s="157">
        <v>62.1</v>
      </c>
      <c r="V173" s="156">
        <v>2142</v>
      </c>
      <c r="W173" s="157">
        <v>67.3</v>
      </c>
      <c r="X173" s="157">
        <v>2181</v>
      </c>
      <c r="Y173" s="157">
        <v>68.900000000000006</v>
      </c>
      <c r="Z173" s="156">
        <v>2120</v>
      </c>
      <c r="AA173" s="157">
        <v>67.2</v>
      </c>
      <c r="AC173" s="158"/>
      <c r="AD173" s="158"/>
      <c r="AF173" s="158"/>
      <c r="AG173" s="158"/>
    </row>
    <row r="174" spans="1:33" ht="11.25" customHeight="1" x14ac:dyDescent="0.2">
      <c r="A174" s="141" t="s">
        <v>431</v>
      </c>
      <c r="B174" s="173" t="s">
        <v>432</v>
      </c>
      <c r="C174" s="156">
        <v>2840</v>
      </c>
      <c r="D174" s="199">
        <v>63.5</v>
      </c>
      <c r="E174" s="156">
        <v>2883</v>
      </c>
      <c r="F174" s="199">
        <v>70</v>
      </c>
      <c r="G174" s="156">
        <v>2746</v>
      </c>
      <c r="H174" s="157">
        <v>73</v>
      </c>
      <c r="I174" s="156">
        <v>2664</v>
      </c>
      <c r="J174" s="157">
        <v>71.099999999999994</v>
      </c>
      <c r="K174" s="157">
        <v>2698</v>
      </c>
      <c r="L174" s="157">
        <v>73.400000000000006</v>
      </c>
      <c r="M174" s="156">
        <v>2648</v>
      </c>
      <c r="N174" s="157">
        <v>69.7</v>
      </c>
      <c r="O174" s="119"/>
      <c r="P174" s="156">
        <v>2843</v>
      </c>
      <c r="Q174" s="323">
        <v>54.6</v>
      </c>
      <c r="R174" s="156">
        <v>2892</v>
      </c>
      <c r="S174" s="323">
        <v>57</v>
      </c>
      <c r="T174" s="156">
        <v>2763</v>
      </c>
      <c r="U174" s="157">
        <v>60.9</v>
      </c>
      <c r="V174" s="156">
        <v>2687</v>
      </c>
      <c r="W174" s="157">
        <v>65.5</v>
      </c>
      <c r="X174" s="157">
        <v>2699</v>
      </c>
      <c r="Y174" s="157">
        <v>70.2</v>
      </c>
      <c r="Z174" s="156">
        <v>2647</v>
      </c>
      <c r="AA174" s="157">
        <v>63.4</v>
      </c>
      <c r="AC174" s="158"/>
      <c r="AD174" s="158"/>
      <c r="AF174" s="158"/>
      <c r="AG174" s="158"/>
    </row>
    <row r="175" spans="1:33" ht="11.25" customHeight="1" x14ac:dyDescent="0.2">
      <c r="A175" s="141" t="s">
        <v>433</v>
      </c>
      <c r="B175" s="173" t="s">
        <v>434</v>
      </c>
      <c r="C175" s="156">
        <v>1633</v>
      </c>
      <c r="D175" s="199">
        <v>67.400000000000006</v>
      </c>
      <c r="E175" s="156">
        <v>1627</v>
      </c>
      <c r="F175" s="199">
        <v>69.3</v>
      </c>
      <c r="G175" s="156">
        <v>1543</v>
      </c>
      <c r="H175" s="157">
        <v>72.8</v>
      </c>
      <c r="I175" s="156">
        <v>1552</v>
      </c>
      <c r="J175" s="157">
        <v>71.3</v>
      </c>
      <c r="K175" s="157">
        <v>1588</v>
      </c>
      <c r="L175" s="157">
        <v>72.7</v>
      </c>
      <c r="M175" s="156">
        <v>1518</v>
      </c>
      <c r="N175" s="157">
        <v>70.7</v>
      </c>
      <c r="O175" s="119"/>
      <c r="P175" s="156">
        <v>1634</v>
      </c>
      <c r="Q175" s="323">
        <v>66.2</v>
      </c>
      <c r="R175" s="156">
        <v>1625</v>
      </c>
      <c r="S175" s="323">
        <v>65.5</v>
      </c>
      <c r="T175" s="156">
        <v>1536</v>
      </c>
      <c r="U175" s="157">
        <v>62</v>
      </c>
      <c r="V175" s="156">
        <v>1542</v>
      </c>
      <c r="W175" s="157">
        <v>69.8</v>
      </c>
      <c r="X175" s="157">
        <v>1592</v>
      </c>
      <c r="Y175" s="157">
        <v>71.900000000000006</v>
      </c>
      <c r="Z175" s="156">
        <v>1526</v>
      </c>
      <c r="AA175" s="157">
        <v>66.099999999999994</v>
      </c>
      <c r="AC175" s="158"/>
      <c r="AD175" s="158"/>
      <c r="AF175" s="158"/>
      <c r="AG175" s="158"/>
    </row>
    <row r="176" spans="1:33" ht="11.25" customHeight="1" x14ac:dyDescent="0.2">
      <c r="A176" s="141" t="s">
        <v>435</v>
      </c>
      <c r="B176" s="173" t="s">
        <v>436</v>
      </c>
      <c r="C176" s="156">
        <v>5515</v>
      </c>
      <c r="D176" s="199">
        <v>64.900000000000006</v>
      </c>
      <c r="E176" s="156">
        <v>5564</v>
      </c>
      <c r="F176" s="199">
        <v>70.8</v>
      </c>
      <c r="G176" s="156">
        <v>5267</v>
      </c>
      <c r="H176" s="157">
        <v>73.5</v>
      </c>
      <c r="I176" s="156">
        <v>5083</v>
      </c>
      <c r="J176" s="157">
        <v>65.3</v>
      </c>
      <c r="K176" s="157">
        <v>5342</v>
      </c>
      <c r="L176" s="157">
        <v>68.599999999999994</v>
      </c>
      <c r="M176" s="156">
        <v>5236</v>
      </c>
      <c r="N176" s="157">
        <v>69.7</v>
      </c>
      <c r="O176" s="119"/>
      <c r="P176" s="156">
        <v>5523</v>
      </c>
      <c r="Q176" s="323">
        <v>59.8</v>
      </c>
      <c r="R176" s="156">
        <v>5558</v>
      </c>
      <c r="S176" s="323">
        <v>62.5</v>
      </c>
      <c r="T176" s="156">
        <v>5260</v>
      </c>
      <c r="U176" s="157">
        <v>62.5</v>
      </c>
      <c r="V176" s="156">
        <v>5086</v>
      </c>
      <c r="W176" s="157">
        <v>66.900000000000006</v>
      </c>
      <c r="X176" s="157">
        <v>5346</v>
      </c>
      <c r="Y176" s="157">
        <v>71.7</v>
      </c>
      <c r="Z176" s="156">
        <v>5227</v>
      </c>
      <c r="AA176" s="157">
        <v>63.3</v>
      </c>
      <c r="AC176" s="158"/>
      <c r="AD176" s="158"/>
      <c r="AF176" s="158"/>
      <c r="AG176" s="158"/>
    </row>
    <row r="177" spans="1:33" ht="11.25" customHeight="1" x14ac:dyDescent="0.2">
      <c r="A177" s="141" t="s">
        <v>437</v>
      </c>
      <c r="B177" s="173" t="s">
        <v>438</v>
      </c>
      <c r="C177" s="156">
        <v>3026</v>
      </c>
      <c r="D177" s="199">
        <v>63.4</v>
      </c>
      <c r="E177" s="156">
        <v>3125</v>
      </c>
      <c r="F177" s="199">
        <v>68</v>
      </c>
      <c r="G177" s="156">
        <v>3135</v>
      </c>
      <c r="H177" s="157">
        <v>70.599999999999994</v>
      </c>
      <c r="I177" s="156">
        <v>2973</v>
      </c>
      <c r="J177" s="157">
        <v>66.599999999999994</v>
      </c>
      <c r="K177" s="157">
        <v>3009</v>
      </c>
      <c r="L177" s="157">
        <v>67.900000000000006</v>
      </c>
      <c r="M177" s="156">
        <v>2984</v>
      </c>
      <c r="N177" s="157">
        <v>66.400000000000006</v>
      </c>
      <c r="O177" s="119"/>
      <c r="P177" s="156">
        <v>3028</v>
      </c>
      <c r="Q177" s="323">
        <v>59.1</v>
      </c>
      <c r="R177" s="156">
        <v>3132</v>
      </c>
      <c r="S177" s="323">
        <v>65</v>
      </c>
      <c r="T177" s="156">
        <v>3139</v>
      </c>
      <c r="U177" s="157">
        <v>63.7</v>
      </c>
      <c r="V177" s="156">
        <v>2957</v>
      </c>
      <c r="W177" s="157">
        <v>67.400000000000006</v>
      </c>
      <c r="X177" s="157">
        <v>3016</v>
      </c>
      <c r="Y177" s="157">
        <v>68.2</v>
      </c>
      <c r="Z177" s="156">
        <v>2983</v>
      </c>
      <c r="AA177" s="157">
        <v>64</v>
      </c>
      <c r="AC177" s="158"/>
      <c r="AD177" s="158"/>
      <c r="AF177" s="158"/>
      <c r="AG177" s="158"/>
    </row>
    <row r="178" spans="1:33" ht="11.25" customHeight="1" x14ac:dyDescent="0.2">
      <c r="A178" s="141" t="s">
        <v>439</v>
      </c>
      <c r="B178" s="173" t="s">
        <v>440</v>
      </c>
      <c r="C178" s="156">
        <v>2137</v>
      </c>
      <c r="D178" s="199">
        <v>66.2</v>
      </c>
      <c r="E178" s="156">
        <v>2078</v>
      </c>
      <c r="F178" s="199">
        <v>71.2</v>
      </c>
      <c r="G178" s="156">
        <v>2017</v>
      </c>
      <c r="H178" s="157">
        <v>72.599999999999994</v>
      </c>
      <c r="I178" s="156">
        <v>2126</v>
      </c>
      <c r="J178" s="157">
        <v>69.2</v>
      </c>
      <c r="K178" s="157">
        <v>2121</v>
      </c>
      <c r="L178" s="157">
        <v>69.400000000000006</v>
      </c>
      <c r="M178" s="156">
        <v>2168</v>
      </c>
      <c r="N178" s="157">
        <v>72.099999999999994</v>
      </c>
      <c r="O178" s="119"/>
      <c r="P178" s="156">
        <v>2141</v>
      </c>
      <c r="Q178" s="323">
        <v>50.5</v>
      </c>
      <c r="R178" s="156">
        <v>2086</v>
      </c>
      <c r="S178" s="323">
        <v>54</v>
      </c>
      <c r="T178" s="156">
        <v>2032</v>
      </c>
      <c r="U178" s="157">
        <v>57.3</v>
      </c>
      <c r="V178" s="156">
        <v>2127</v>
      </c>
      <c r="W178" s="157">
        <v>59</v>
      </c>
      <c r="X178" s="157">
        <v>2137</v>
      </c>
      <c r="Y178" s="157">
        <v>66.900000000000006</v>
      </c>
      <c r="Z178" s="156">
        <v>2178</v>
      </c>
      <c r="AA178" s="157">
        <v>62.3</v>
      </c>
      <c r="AC178" s="158"/>
      <c r="AD178" s="158"/>
      <c r="AF178" s="158"/>
      <c r="AG178" s="158"/>
    </row>
    <row r="179" spans="1:33" ht="11.25" customHeight="1" x14ac:dyDescent="0.2">
      <c r="A179" s="141" t="s">
        <v>441</v>
      </c>
      <c r="B179" s="173" t="s">
        <v>442</v>
      </c>
      <c r="C179" s="156">
        <v>1445</v>
      </c>
      <c r="D179" s="199">
        <v>66.400000000000006</v>
      </c>
      <c r="E179" s="156">
        <v>1461</v>
      </c>
      <c r="F179" s="199">
        <v>69.099999999999994</v>
      </c>
      <c r="G179" s="156">
        <v>1414</v>
      </c>
      <c r="H179" s="157">
        <v>75.2</v>
      </c>
      <c r="I179" s="156">
        <v>1357</v>
      </c>
      <c r="J179" s="157">
        <v>70.7</v>
      </c>
      <c r="K179" s="157">
        <v>1402</v>
      </c>
      <c r="L179" s="157">
        <v>73.7</v>
      </c>
      <c r="M179" s="156">
        <v>1425</v>
      </c>
      <c r="N179" s="157">
        <v>80.5</v>
      </c>
      <c r="O179" s="119"/>
      <c r="P179" s="156">
        <v>1442</v>
      </c>
      <c r="Q179" s="323">
        <v>62.6</v>
      </c>
      <c r="R179" s="156">
        <v>1464</v>
      </c>
      <c r="S179" s="323">
        <v>64.5</v>
      </c>
      <c r="T179" s="156">
        <v>1413</v>
      </c>
      <c r="U179" s="157">
        <v>63</v>
      </c>
      <c r="V179" s="156">
        <v>1363</v>
      </c>
      <c r="W179" s="157">
        <v>68.2</v>
      </c>
      <c r="X179" s="157">
        <v>1405</v>
      </c>
      <c r="Y179" s="157">
        <v>69.8</v>
      </c>
      <c r="Z179" s="156">
        <v>1422</v>
      </c>
      <c r="AA179" s="157">
        <v>60.5</v>
      </c>
      <c r="AC179" s="158"/>
      <c r="AD179" s="158"/>
      <c r="AF179" s="158"/>
      <c r="AG179" s="158"/>
    </row>
    <row r="180" spans="1:33" ht="11.25" customHeight="1" x14ac:dyDescent="0.2">
      <c r="A180" s="141" t="s">
        <v>443</v>
      </c>
      <c r="B180" s="173" t="s">
        <v>444</v>
      </c>
      <c r="C180" s="156">
        <v>4902</v>
      </c>
      <c r="D180" s="199">
        <v>72</v>
      </c>
      <c r="E180" s="156">
        <v>5059</v>
      </c>
      <c r="F180" s="199">
        <v>72.599999999999994</v>
      </c>
      <c r="G180" s="156">
        <v>4921</v>
      </c>
      <c r="H180" s="157">
        <v>74.8</v>
      </c>
      <c r="I180" s="156">
        <v>4783</v>
      </c>
      <c r="J180" s="157">
        <v>67.5</v>
      </c>
      <c r="K180" s="157">
        <v>5051</v>
      </c>
      <c r="L180" s="157">
        <v>70.8</v>
      </c>
      <c r="M180" s="156">
        <v>4964</v>
      </c>
      <c r="N180" s="157">
        <v>70.900000000000006</v>
      </c>
      <c r="O180" s="119"/>
      <c r="P180" s="156">
        <v>4902</v>
      </c>
      <c r="Q180" s="323">
        <v>66.400000000000006</v>
      </c>
      <c r="R180" s="156">
        <v>5065</v>
      </c>
      <c r="S180" s="323">
        <v>67.599999999999994</v>
      </c>
      <c r="T180" s="156">
        <v>4909</v>
      </c>
      <c r="U180" s="157">
        <v>71.2</v>
      </c>
      <c r="V180" s="156">
        <v>4764</v>
      </c>
      <c r="W180" s="157">
        <v>71.599999999999994</v>
      </c>
      <c r="X180" s="157">
        <v>5060</v>
      </c>
      <c r="Y180" s="157">
        <v>75.3</v>
      </c>
      <c r="Z180" s="156">
        <v>4976</v>
      </c>
      <c r="AA180" s="157">
        <v>68.099999999999994</v>
      </c>
      <c r="AC180" s="158"/>
      <c r="AD180" s="158"/>
      <c r="AF180" s="158"/>
      <c r="AG180" s="158"/>
    </row>
    <row r="181" spans="1:33" ht="11.25" customHeight="1" x14ac:dyDescent="0.2">
      <c r="A181" s="81"/>
      <c r="B181" s="173"/>
      <c r="C181" s="156"/>
      <c r="E181" s="156"/>
      <c r="G181" s="156"/>
      <c r="H181" s="157"/>
      <c r="M181" s="122"/>
      <c r="N181" s="122"/>
      <c r="O181" s="119"/>
      <c r="P181" s="156"/>
      <c r="Q181" s="323"/>
      <c r="R181" s="156"/>
      <c r="S181" s="323"/>
      <c r="T181" s="156"/>
      <c r="U181" s="157"/>
      <c r="AC181" s="158"/>
      <c r="AD181" s="158"/>
      <c r="AF181" s="158"/>
      <c r="AG181" s="158"/>
    </row>
    <row r="182" spans="1:33" ht="22.5" customHeight="1" x14ac:dyDescent="0.2">
      <c r="A182" s="73" t="s">
        <v>595</v>
      </c>
      <c r="B182" s="88"/>
      <c r="C182" s="124">
        <v>550059</v>
      </c>
      <c r="D182" s="253">
        <v>66.400000000000006</v>
      </c>
      <c r="E182" s="124">
        <v>550723</v>
      </c>
      <c r="F182" s="253">
        <v>71</v>
      </c>
      <c r="G182" s="124">
        <v>534529</v>
      </c>
      <c r="H182" s="126">
        <v>73.099999999999994</v>
      </c>
      <c r="I182" s="124">
        <v>531424</v>
      </c>
      <c r="J182" s="126">
        <v>69.3</v>
      </c>
      <c r="K182" s="126">
        <v>542852</v>
      </c>
      <c r="L182" s="126">
        <v>71.7</v>
      </c>
      <c r="M182" s="124">
        <v>532147</v>
      </c>
      <c r="N182" s="126">
        <v>72.3</v>
      </c>
      <c r="O182" s="124"/>
      <c r="P182" s="124">
        <v>551818</v>
      </c>
      <c r="Q182" s="254">
        <v>59.3</v>
      </c>
      <c r="R182" s="124">
        <v>552487</v>
      </c>
      <c r="S182" s="254">
        <v>63.4</v>
      </c>
      <c r="T182" s="124">
        <v>536283</v>
      </c>
      <c r="U182" s="126">
        <v>65.900000000000006</v>
      </c>
      <c r="V182" s="124">
        <v>533218</v>
      </c>
      <c r="W182" s="126">
        <v>69.900000000000006</v>
      </c>
      <c r="X182" s="126">
        <v>545141</v>
      </c>
      <c r="Y182" s="126">
        <v>72</v>
      </c>
      <c r="Z182" s="124">
        <v>534068</v>
      </c>
      <c r="AA182" s="126">
        <v>66.5</v>
      </c>
      <c r="AC182" s="158"/>
      <c r="AD182" s="158"/>
      <c r="AF182" s="158"/>
      <c r="AG182" s="158"/>
    </row>
    <row r="183" spans="1:33" ht="11.25" customHeight="1" x14ac:dyDescent="0.2">
      <c r="A183" s="123"/>
      <c r="B183" s="88"/>
      <c r="C183" s="124"/>
      <c r="D183" s="253"/>
      <c r="E183" s="124"/>
      <c r="F183" s="253"/>
      <c r="G183" s="124"/>
      <c r="H183" s="126"/>
      <c r="I183" s="325"/>
      <c r="J183" s="325"/>
      <c r="K183" s="325"/>
      <c r="L183" s="325"/>
      <c r="M183" s="124"/>
      <c r="N183" s="126"/>
      <c r="O183" s="124"/>
      <c r="P183" s="124"/>
      <c r="Q183" s="254"/>
      <c r="R183" s="124"/>
      <c r="S183" s="254"/>
      <c r="T183" s="124"/>
      <c r="U183" s="126"/>
      <c r="V183" s="125"/>
      <c r="W183" s="125"/>
      <c r="X183" s="125"/>
      <c r="Y183" s="125"/>
      <c r="Z183" s="124"/>
      <c r="AA183" s="126"/>
      <c r="AC183" s="158"/>
      <c r="AD183" s="158"/>
      <c r="AF183" s="158"/>
      <c r="AG183" s="158"/>
    </row>
    <row r="184" spans="1:33" s="121" customFormat="1" ht="25.5" customHeight="1" x14ac:dyDescent="0.2">
      <c r="A184" s="73" t="s">
        <v>544</v>
      </c>
      <c r="B184" s="88" t="s">
        <v>445</v>
      </c>
      <c r="C184" s="124">
        <v>556252</v>
      </c>
      <c r="D184" s="253">
        <v>65.7</v>
      </c>
      <c r="E184" s="124">
        <v>556264</v>
      </c>
      <c r="F184" s="126">
        <v>70.400000000000006</v>
      </c>
      <c r="G184" s="124">
        <v>535527</v>
      </c>
      <c r="H184" s="126">
        <v>73</v>
      </c>
      <c r="I184" s="124">
        <v>532453</v>
      </c>
      <c r="J184" s="126">
        <v>69.2</v>
      </c>
      <c r="K184" s="126">
        <v>543868</v>
      </c>
      <c r="L184" s="126">
        <v>71.599999999999994</v>
      </c>
      <c r="M184" s="124">
        <v>533013</v>
      </c>
      <c r="N184" s="126">
        <v>72.099999999999994</v>
      </c>
      <c r="O184" s="124"/>
      <c r="P184" s="124">
        <v>557674</v>
      </c>
      <c r="Q184" s="255">
        <v>58.8</v>
      </c>
      <c r="R184" s="257">
        <v>557651</v>
      </c>
      <c r="S184" s="126">
        <v>62.9</v>
      </c>
      <c r="T184" s="124">
        <v>537072</v>
      </c>
      <c r="U184" s="253">
        <v>65.900000000000006</v>
      </c>
      <c r="V184" s="124">
        <v>533969</v>
      </c>
      <c r="W184" s="126">
        <v>69.8</v>
      </c>
      <c r="X184" s="126">
        <v>546038</v>
      </c>
      <c r="Y184" s="126">
        <v>71.900000000000006</v>
      </c>
      <c r="Z184" s="124">
        <v>534880</v>
      </c>
      <c r="AA184" s="126">
        <v>66.400000000000006</v>
      </c>
      <c r="AC184" s="158"/>
      <c r="AD184" s="158"/>
      <c r="AF184" s="158"/>
      <c r="AG184" s="158"/>
    </row>
    <row r="185" spans="1:33" ht="11.25" customHeight="1" x14ac:dyDescent="0.2">
      <c r="A185" s="128"/>
      <c r="B185" s="128"/>
      <c r="C185" s="129"/>
      <c r="D185" s="130"/>
      <c r="E185" s="129"/>
      <c r="F185" s="130"/>
      <c r="G185" s="129"/>
      <c r="H185" s="130"/>
      <c r="I185" s="130"/>
      <c r="J185" s="130"/>
      <c r="K185" s="130"/>
      <c r="L185" s="130"/>
      <c r="M185" s="320"/>
      <c r="N185" s="320"/>
      <c r="O185" s="251"/>
      <c r="P185" s="129"/>
      <c r="Q185" s="130"/>
      <c r="R185" s="129"/>
      <c r="S185" s="130"/>
      <c r="T185" s="129"/>
      <c r="U185" s="130"/>
      <c r="V185" s="130"/>
      <c r="W185" s="130"/>
      <c r="X185" s="130"/>
      <c r="Y185" s="130"/>
      <c r="Z185" s="251"/>
      <c r="AA185" s="251"/>
    </row>
    <row r="186" spans="1:33" ht="11.25" customHeight="1" x14ac:dyDescent="0.2">
      <c r="E186" s="116"/>
      <c r="G186" s="116"/>
      <c r="T186" s="116"/>
      <c r="AA186" s="165" t="s">
        <v>498</v>
      </c>
    </row>
    <row r="187" spans="1:33" s="183" customFormat="1" ht="23.25" customHeight="1" x14ac:dyDescent="0.2">
      <c r="A187" s="592" t="s">
        <v>596</v>
      </c>
      <c r="B187" s="592"/>
      <c r="C187" s="592"/>
      <c r="D187" s="592"/>
      <c r="E187" s="592"/>
      <c r="F187" s="592"/>
      <c r="G187" s="592"/>
      <c r="H187" s="592"/>
      <c r="I187" s="592"/>
      <c r="J187" s="592"/>
      <c r="K187" s="592"/>
      <c r="L187" s="592"/>
      <c r="M187" s="592"/>
      <c r="N187" s="592"/>
      <c r="O187" s="592"/>
      <c r="P187" s="592"/>
      <c r="Q187" s="592"/>
      <c r="R187" s="592"/>
      <c r="S187" s="592"/>
      <c r="T187" s="592"/>
      <c r="U187" s="592"/>
      <c r="V187" s="592"/>
      <c r="W187" s="287"/>
      <c r="X187" s="340"/>
      <c r="Y187" s="340"/>
      <c r="Z187" s="287"/>
      <c r="AA187" s="287"/>
    </row>
    <row r="188" spans="1:33" ht="11.25" customHeight="1" x14ac:dyDescent="0.2">
      <c r="A188" s="631" t="s">
        <v>468</v>
      </c>
      <c r="B188" s="631"/>
      <c r="C188" s="631"/>
      <c r="D188" s="631"/>
      <c r="E188" s="631"/>
      <c r="F188" s="631"/>
      <c r="G188" s="631"/>
      <c r="H188" s="631"/>
      <c r="I188" s="289"/>
      <c r="J188" s="289"/>
      <c r="K188" s="341"/>
      <c r="L188" s="341"/>
      <c r="M188" s="289"/>
      <c r="N188" s="289"/>
      <c r="O188" s="631"/>
      <c r="P188" s="631"/>
      <c r="Q188" s="631"/>
      <c r="R188" s="631"/>
      <c r="S188" s="631"/>
      <c r="T188" s="631"/>
      <c r="U188" s="631"/>
      <c r="V188" s="631"/>
      <c r="W188" s="631"/>
      <c r="X188" s="631"/>
      <c r="Y188" s="631"/>
      <c r="Z188" s="631"/>
    </row>
    <row r="189" spans="1:33" ht="11.25" customHeight="1" x14ac:dyDescent="0.2">
      <c r="A189" s="632" t="s">
        <v>597</v>
      </c>
      <c r="B189" s="632"/>
      <c r="C189" s="633"/>
      <c r="D189" s="633"/>
      <c r="E189" s="633"/>
      <c r="F189" s="633"/>
      <c r="G189" s="633"/>
      <c r="H189" s="633"/>
      <c r="I189" s="633"/>
      <c r="J189" s="633"/>
      <c r="K189" s="633"/>
      <c r="L189" s="633"/>
      <c r="M189" s="633"/>
      <c r="N189" s="633"/>
      <c r="O189" s="633"/>
      <c r="P189" s="633"/>
      <c r="Q189" s="633"/>
      <c r="R189" s="633"/>
      <c r="S189" s="633"/>
      <c r="T189" s="633"/>
      <c r="U189" s="633"/>
      <c r="V189" s="278"/>
      <c r="W189" s="278"/>
      <c r="X189" s="337"/>
      <c r="Y189" s="337"/>
    </row>
    <row r="190" spans="1:33" s="183" customFormat="1" ht="11.25" customHeight="1" x14ac:dyDescent="0.2">
      <c r="A190" s="631" t="s">
        <v>617</v>
      </c>
      <c r="B190" s="631"/>
      <c r="C190" s="631"/>
      <c r="D190" s="631"/>
      <c r="E190" s="631"/>
      <c r="F190" s="631"/>
      <c r="G190" s="198"/>
      <c r="H190" s="199"/>
      <c r="I190" s="199"/>
      <c r="J190" s="199"/>
      <c r="K190" s="199"/>
      <c r="L190" s="199"/>
      <c r="M190" s="199"/>
      <c r="N190" s="199"/>
      <c r="P190" s="198"/>
      <c r="Q190" s="199"/>
      <c r="R190" s="198"/>
      <c r="S190" s="199"/>
      <c r="T190" s="198"/>
      <c r="U190" s="199"/>
      <c r="V190" s="199"/>
      <c r="W190" s="199"/>
      <c r="X190" s="199"/>
      <c r="Y190" s="199"/>
    </row>
    <row r="191" spans="1:33" ht="11.25" customHeight="1" x14ac:dyDescent="0.2"/>
    <row r="192" spans="1:33" ht="11.25" customHeight="1" x14ac:dyDescent="0.2">
      <c r="A192" s="32" t="s">
        <v>462</v>
      </c>
      <c r="G192" s="199"/>
      <c r="M192" s="122"/>
      <c r="N192" s="198"/>
    </row>
    <row r="204" spans="1:3" ht="12.75" hidden="1" x14ac:dyDescent="0.25">
      <c r="A204" s="122" t="s">
        <v>581</v>
      </c>
      <c r="B204" s="296">
        <f>VLOOKUP('Table 18'!M3,A205:B206,2,0)</f>
        <v>1</v>
      </c>
      <c r="C204" s="297">
        <f>IF(B204=1,0,11)</f>
        <v>0</v>
      </c>
    </row>
    <row r="205" spans="1:3" hidden="1" x14ac:dyDescent="0.2">
      <c r="A205" s="122" t="s">
        <v>15</v>
      </c>
      <c r="B205" s="296">
        <v>1</v>
      </c>
      <c r="C205" s="299"/>
    </row>
    <row r="206" spans="1:3" ht="12.75" hidden="1" x14ac:dyDescent="0.25">
      <c r="A206" s="122" t="s">
        <v>16</v>
      </c>
      <c r="B206" s="296">
        <v>2</v>
      </c>
      <c r="C206" s="300"/>
    </row>
  </sheetData>
  <mergeCells count="22">
    <mergeCell ref="A188:H188"/>
    <mergeCell ref="O188:Z188"/>
    <mergeCell ref="A189:U189"/>
    <mergeCell ref="A190:F190"/>
    <mergeCell ref="P6:Q6"/>
    <mergeCell ref="R6:S6"/>
    <mergeCell ref="T6:U6"/>
    <mergeCell ref="V6:W6"/>
    <mergeCell ref="Z6:AA6"/>
    <mergeCell ref="A187:V187"/>
    <mergeCell ref="A1:Z1"/>
    <mergeCell ref="A5:A7"/>
    <mergeCell ref="B5:B7"/>
    <mergeCell ref="C5:N5"/>
    <mergeCell ref="P5:AA5"/>
    <mergeCell ref="C6:D6"/>
    <mergeCell ref="E6:F6"/>
    <mergeCell ref="G6:H6"/>
    <mergeCell ref="I6:J6"/>
    <mergeCell ref="M6:N6"/>
    <mergeCell ref="K6:L6"/>
    <mergeCell ref="X6:Y6"/>
  </mergeCells>
  <conditionalFormatting sqref="A165:A180">
    <cfRule type="cellIs" dxfId="4" priority="1" stopIfTrue="1" operator="equal">
      <formula>"x"</formula>
    </cfRule>
  </conditionalFormatting>
  <pageMargins left="0.74803149606299213" right="0.74803149606299213" top="0.98425196850393704" bottom="0.98425196850393704" header="0.51181102362204722" footer="0.51181102362204722"/>
  <pageSetup paperSize="9" scale="64"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S195"/>
  <sheetViews>
    <sheetView showGridLines="0" workbookViewId="0"/>
  </sheetViews>
  <sheetFormatPr defaultRowHeight="12" x14ac:dyDescent="0.2"/>
  <cols>
    <col min="1" max="1" width="25.85546875" style="468" customWidth="1"/>
    <col min="2" max="2" width="10.140625" style="468" customWidth="1"/>
    <col min="3" max="3" width="9.28515625" style="468" customWidth="1"/>
    <col min="4" max="4" width="1.5703125" style="468" customWidth="1"/>
    <col min="5" max="6" width="8.85546875" style="468" customWidth="1"/>
    <col min="7" max="7" width="1.5703125" style="468" customWidth="1"/>
    <col min="8" max="8" width="7.28515625" style="468" customWidth="1"/>
    <col min="9" max="9" width="10.85546875" style="468" customWidth="1"/>
    <col min="10" max="10" width="7.28515625" style="468" customWidth="1"/>
    <col min="11" max="11" width="8.85546875" style="468" customWidth="1"/>
    <col min="12" max="12" width="8.7109375" style="468" customWidth="1"/>
    <col min="13" max="13" width="1.5703125" style="468" customWidth="1"/>
    <col min="14" max="14" width="7.85546875" style="468" customWidth="1"/>
    <col min="15" max="15" width="10.42578125" style="468" customWidth="1"/>
    <col min="16" max="16" width="7.5703125" style="468" customWidth="1"/>
    <col min="17" max="17" width="8.42578125" style="468" customWidth="1"/>
    <col min="18" max="18" width="8.85546875" style="468" customWidth="1"/>
    <col min="19" max="16384" width="9.140625" style="468"/>
  </cols>
  <sheetData>
    <row r="1" spans="1:19" ht="13.5" x14ac:dyDescent="0.2">
      <c r="A1" s="469" t="s">
        <v>661</v>
      </c>
      <c r="B1" s="469"/>
      <c r="C1" s="469"/>
      <c r="D1" s="469"/>
      <c r="E1" s="469"/>
      <c r="F1" s="469"/>
      <c r="G1" s="469"/>
      <c r="H1" s="469"/>
    </row>
    <row r="2" spans="1:19" ht="13.5" x14ac:dyDescent="0.2">
      <c r="A2" s="469" t="s">
        <v>610</v>
      </c>
      <c r="B2" s="470"/>
      <c r="C2" s="470"/>
      <c r="D2" s="471"/>
    </row>
    <row r="3" spans="1:19" ht="12.75" x14ac:dyDescent="0.2">
      <c r="A3" s="472" t="s">
        <v>49</v>
      </c>
      <c r="B3" s="472"/>
      <c r="I3" s="473"/>
    </row>
    <row r="4" spans="1:19" ht="12.75" x14ac:dyDescent="0.2">
      <c r="A4" s="472"/>
      <c r="B4" s="472"/>
      <c r="I4" s="474"/>
    </row>
    <row r="5" spans="1:19" s="478" customFormat="1" ht="11.25" x14ac:dyDescent="0.2">
      <c r="A5" s="638" t="s">
        <v>564</v>
      </c>
      <c r="B5" s="638" t="s">
        <v>565</v>
      </c>
      <c r="C5" s="641" t="s">
        <v>542</v>
      </c>
      <c r="D5" s="475"/>
      <c r="E5" s="644" t="s">
        <v>674</v>
      </c>
      <c r="F5" s="644"/>
      <c r="G5" s="476"/>
      <c r="H5" s="644" t="s">
        <v>453</v>
      </c>
      <c r="I5" s="644"/>
      <c r="J5" s="644"/>
      <c r="K5" s="644"/>
      <c r="L5" s="644"/>
      <c r="M5" s="644"/>
      <c r="N5" s="644"/>
      <c r="O5" s="644"/>
      <c r="P5" s="644"/>
      <c r="Q5" s="644"/>
      <c r="R5" s="644"/>
      <c r="S5" s="477"/>
    </row>
    <row r="6" spans="1:19" s="478" customFormat="1" ht="25.5" customHeight="1" x14ac:dyDescent="0.2">
      <c r="A6" s="639"/>
      <c r="B6" s="639"/>
      <c r="C6" s="642"/>
      <c r="D6" s="479"/>
      <c r="E6" s="642" t="s">
        <v>454</v>
      </c>
      <c r="F6" s="642" t="s">
        <v>455</v>
      </c>
      <c r="G6" s="479"/>
      <c r="H6" s="645" t="s">
        <v>456</v>
      </c>
      <c r="I6" s="645"/>
      <c r="J6" s="645"/>
      <c r="K6" s="645"/>
      <c r="L6" s="645"/>
      <c r="M6" s="479"/>
      <c r="N6" s="645" t="s">
        <v>463</v>
      </c>
      <c r="O6" s="645"/>
      <c r="P6" s="645"/>
      <c r="Q6" s="645"/>
      <c r="R6" s="645"/>
    </row>
    <row r="7" spans="1:19" s="478" customFormat="1" ht="33.75" x14ac:dyDescent="0.2">
      <c r="A7" s="640"/>
      <c r="B7" s="640"/>
      <c r="C7" s="643"/>
      <c r="D7" s="480"/>
      <c r="E7" s="643"/>
      <c r="F7" s="643"/>
      <c r="G7" s="480"/>
      <c r="H7" s="480" t="s">
        <v>15</v>
      </c>
      <c r="I7" s="480" t="s">
        <v>16</v>
      </c>
      <c r="J7" s="480" t="s">
        <v>457</v>
      </c>
      <c r="K7" s="481" t="s">
        <v>458</v>
      </c>
      <c r="L7" s="480" t="s">
        <v>459</v>
      </c>
      <c r="M7" s="480"/>
      <c r="N7" s="480" t="s">
        <v>15</v>
      </c>
      <c r="O7" s="480" t="s">
        <v>16</v>
      </c>
      <c r="P7" s="480" t="s">
        <v>457</v>
      </c>
      <c r="Q7" s="481" t="s">
        <v>458</v>
      </c>
      <c r="R7" s="480" t="s">
        <v>459</v>
      </c>
    </row>
    <row r="8" spans="1:19" s="487" customFormat="1" ht="11.25" x14ac:dyDescent="0.2">
      <c r="A8" s="482"/>
      <c r="B8" s="482"/>
      <c r="C8" s="484"/>
      <c r="D8" s="483"/>
      <c r="E8" s="484"/>
      <c r="F8" s="484"/>
      <c r="G8" s="485"/>
      <c r="H8" s="484"/>
      <c r="I8" s="486"/>
      <c r="J8" s="486"/>
      <c r="K8" s="486"/>
      <c r="L8" s="486"/>
      <c r="N8" s="488"/>
      <c r="O8" s="488"/>
      <c r="P8" s="488"/>
      <c r="Q8" s="488"/>
      <c r="R8" s="488"/>
    </row>
    <row r="9" spans="1:19" x14ac:dyDescent="0.2">
      <c r="A9" s="72" t="s">
        <v>566</v>
      </c>
      <c r="B9" s="73" t="s">
        <v>129</v>
      </c>
      <c r="C9" s="525">
        <v>27677</v>
      </c>
      <c r="D9" s="526"/>
      <c r="E9" s="527">
        <v>36.700000000000003</v>
      </c>
      <c r="F9" s="527">
        <v>21.5</v>
      </c>
      <c r="G9" s="526"/>
      <c r="H9" s="527">
        <v>95.7</v>
      </c>
      <c r="I9" s="527">
        <v>97.4</v>
      </c>
      <c r="J9" s="527">
        <v>61.7</v>
      </c>
      <c r="K9" s="527">
        <v>62.9</v>
      </c>
      <c r="L9" s="527">
        <v>45.3</v>
      </c>
      <c r="M9" s="526"/>
      <c r="N9" s="527">
        <v>67.400000000000006</v>
      </c>
      <c r="O9" s="527">
        <v>66.2</v>
      </c>
      <c r="P9" s="527">
        <v>72.3</v>
      </c>
      <c r="Q9" s="527">
        <v>64.7</v>
      </c>
      <c r="R9" s="527">
        <v>64.7</v>
      </c>
    </row>
    <row r="10" spans="1:19" x14ac:dyDescent="0.2">
      <c r="A10" s="76" t="s">
        <v>466</v>
      </c>
      <c r="B10" s="144" t="s">
        <v>132</v>
      </c>
      <c r="C10" s="528">
        <v>5266</v>
      </c>
      <c r="D10" s="526"/>
      <c r="E10" s="529">
        <v>44.1</v>
      </c>
      <c r="F10" s="529">
        <v>23.5</v>
      </c>
      <c r="G10" s="526"/>
      <c r="H10" s="529">
        <v>95.9</v>
      </c>
      <c r="I10" s="529">
        <v>97.9</v>
      </c>
      <c r="J10" s="529">
        <v>62.5</v>
      </c>
      <c r="K10" s="529">
        <v>63</v>
      </c>
      <c r="L10" s="529">
        <v>51.1</v>
      </c>
      <c r="M10" s="526"/>
      <c r="N10" s="529">
        <v>72.099999999999994</v>
      </c>
      <c r="O10" s="529">
        <v>66.900000000000006</v>
      </c>
      <c r="P10" s="529">
        <v>70.2</v>
      </c>
      <c r="Q10" s="529">
        <v>65.3</v>
      </c>
      <c r="R10" s="529">
        <v>60.7</v>
      </c>
    </row>
    <row r="11" spans="1:19" x14ac:dyDescent="0.2">
      <c r="A11" s="76" t="s">
        <v>130</v>
      </c>
      <c r="B11" s="144" t="s">
        <v>131</v>
      </c>
      <c r="C11" s="528">
        <v>1153</v>
      </c>
      <c r="D11" s="526"/>
      <c r="E11" s="529">
        <v>40.1</v>
      </c>
      <c r="F11" s="529">
        <v>23.2</v>
      </c>
      <c r="G11" s="526"/>
      <c r="H11" s="529">
        <v>97.1</v>
      </c>
      <c r="I11" s="529">
        <v>98.3</v>
      </c>
      <c r="J11" s="529">
        <v>73.8</v>
      </c>
      <c r="K11" s="529">
        <v>61.4</v>
      </c>
      <c r="L11" s="529">
        <v>49</v>
      </c>
      <c r="M11" s="526"/>
      <c r="N11" s="529">
        <v>74</v>
      </c>
      <c r="O11" s="529">
        <v>67.3</v>
      </c>
      <c r="P11" s="529">
        <v>60.4</v>
      </c>
      <c r="Q11" s="529">
        <v>67.900000000000006</v>
      </c>
      <c r="R11" s="529">
        <v>72</v>
      </c>
    </row>
    <row r="12" spans="1:19" x14ac:dyDescent="0.2">
      <c r="A12" s="77" t="s">
        <v>133</v>
      </c>
      <c r="B12" s="144" t="s">
        <v>134</v>
      </c>
      <c r="C12" s="528">
        <v>2097</v>
      </c>
      <c r="D12" s="526"/>
      <c r="E12" s="529">
        <v>39.5</v>
      </c>
      <c r="F12" s="529">
        <v>26.6</v>
      </c>
      <c r="G12" s="526"/>
      <c r="H12" s="529">
        <v>96.6</v>
      </c>
      <c r="I12" s="529">
        <v>97.4</v>
      </c>
      <c r="J12" s="529">
        <v>57.9</v>
      </c>
      <c r="K12" s="529">
        <v>68.2</v>
      </c>
      <c r="L12" s="529">
        <v>46.7</v>
      </c>
      <c r="M12" s="526"/>
      <c r="N12" s="529">
        <v>70</v>
      </c>
      <c r="O12" s="529">
        <v>70.599999999999994</v>
      </c>
      <c r="P12" s="529">
        <v>81</v>
      </c>
      <c r="Q12" s="529">
        <v>65.099999999999994</v>
      </c>
      <c r="R12" s="529">
        <v>71.3</v>
      </c>
    </row>
    <row r="13" spans="1:19" x14ac:dyDescent="0.2">
      <c r="A13" s="77" t="s">
        <v>135</v>
      </c>
      <c r="B13" s="144" t="s">
        <v>136</v>
      </c>
      <c r="C13" s="528">
        <v>1121</v>
      </c>
      <c r="D13" s="526"/>
      <c r="E13" s="529">
        <v>33.6</v>
      </c>
      <c r="F13" s="529">
        <v>18.5</v>
      </c>
      <c r="G13" s="526"/>
      <c r="H13" s="529">
        <v>96.8</v>
      </c>
      <c r="I13" s="529">
        <v>97.4</v>
      </c>
      <c r="J13" s="529">
        <v>56.2</v>
      </c>
      <c r="K13" s="529">
        <v>65.3</v>
      </c>
      <c r="L13" s="529">
        <v>40.6</v>
      </c>
      <c r="M13" s="526"/>
      <c r="N13" s="529">
        <v>69</v>
      </c>
      <c r="O13" s="529">
        <v>63.8</v>
      </c>
      <c r="P13" s="529">
        <v>71</v>
      </c>
      <c r="Q13" s="529">
        <v>61.2</v>
      </c>
      <c r="R13" s="529">
        <v>54.9</v>
      </c>
    </row>
    <row r="14" spans="1:19" x14ac:dyDescent="0.2">
      <c r="A14" s="77" t="s">
        <v>137</v>
      </c>
      <c r="B14" s="144" t="s">
        <v>138</v>
      </c>
      <c r="C14" s="528">
        <v>1444</v>
      </c>
      <c r="D14" s="526"/>
      <c r="E14" s="529">
        <v>19.2</v>
      </c>
      <c r="F14" s="529">
        <v>11.9</v>
      </c>
      <c r="G14" s="526"/>
      <c r="H14" s="529">
        <v>95.4</v>
      </c>
      <c r="I14" s="529">
        <v>97.1</v>
      </c>
      <c r="J14" s="529">
        <v>53.1</v>
      </c>
      <c r="K14" s="529">
        <v>47.4</v>
      </c>
      <c r="L14" s="529">
        <v>26.6</v>
      </c>
      <c r="M14" s="526"/>
      <c r="N14" s="529">
        <v>67</v>
      </c>
      <c r="O14" s="529">
        <v>55.9</v>
      </c>
      <c r="P14" s="529">
        <v>72.400000000000006</v>
      </c>
      <c r="Q14" s="529">
        <v>62.4</v>
      </c>
      <c r="R14" s="529">
        <v>64.8</v>
      </c>
    </row>
    <row r="15" spans="1:19" x14ac:dyDescent="0.2">
      <c r="A15" s="77" t="s">
        <v>139</v>
      </c>
      <c r="B15" s="144" t="s">
        <v>140</v>
      </c>
      <c r="C15" s="528">
        <v>2345</v>
      </c>
      <c r="D15" s="526"/>
      <c r="E15" s="529">
        <v>39.4</v>
      </c>
      <c r="F15" s="529">
        <v>26.4</v>
      </c>
      <c r="G15" s="526"/>
      <c r="H15" s="529">
        <v>96.5</v>
      </c>
      <c r="I15" s="529">
        <v>97.7</v>
      </c>
      <c r="J15" s="529">
        <v>64.900000000000006</v>
      </c>
      <c r="K15" s="529">
        <v>60.3</v>
      </c>
      <c r="L15" s="529">
        <v>51.2</v>
      </c>
      <c r="M15" s="526"/>
      <c r="N15" s="529">
        <v>67.400000000000006</v>
      </c>
      <c r="O15" s="529">
        <v>70.2</v>
      </c>
      <c r="P15" s="529">
        <v>70.099999999999994</v>
      </c>
      <c r="Q15" s="529">
        <v>68.8</v>
      </c>
      <c r="R15" s="529">
        <v>71.400000000000006</v>
      </c>
    </row>
    <row r="16" spans="1:19" x14ac:dyDescent="0.2">
      <c r="A16" s="77" t="s">
        <v>141</v>
      </c>
      <c r="B16" s="144" t="s">
        <v>142</v>
      </c>
      <c r="C16" s="528">
        <v>2197</v>
      </c>
      <c r="D16" s="526"/>
      <c r="E16" s="529">
        <v>29.1</v>
      </c>
      <c r="F16" s="529">
        <v>19.399999999999999</v>
      </c>
      <c r="G16" s="526"/>
      <c r="H16" s="529">
        <v>92.5</v>
      </c>
      <c r="I16" s="529">
        <v>97.2</v>
      </c>
      <c r="J16" s="529">
        <v>57.8</v>
      </c>
      <c r="K16" s="529">
        <v>65.3</v>
      </c>
      <c r="L16" s="529">
        <v>40.799999999999997</v>
      </c>
      <c r="M16" s="526"/>
      <c r="N16" s="529">
        <v>67</v>
      </c>
      <c r="O16" s="529">
        <v>68.900000000000006</v>
      </c>
      <c r="P16" s="529">
        <v>85.4</v>
      </c>
      <c r="Q16" s="529">
        <v>67.3</v>
      </c>
      <c r="R16" s="529">
        <v>71.099999999999994</v>
      </c>
    </row>
    <row r="17" spans="1:18" x14ac:dyDescent="0.2">
      <c r="A17" s="77" t="s">
        <v>143</v>
      </c>
      <c r="B17" s="144" t="s">
        <v>144</v>
      </c>
      <c r="C17" s="528">
        <v>3489</v>
      </c>
      <c r="D17" s="526"/>
      <c r="E17" s="529">
        <v>35.299999999999997</v>
      </c>
      <c r="F17" s="529">
        <v>20.5</v>
      </c>
      <c r="G17" s="526"/>
      <c r="H17" s="529">
        <v>95.8</v>
      </c>
      <c r="I17" s="529">
        <v>97.7</v>
      </c>
      <c r="J17" s="529">
        <v>71.8</v>
      </c>
      <c r="K17" s="529">
        <v>61.9</v>
      </c>
      <c r="L17" s="529">
        <v>43.5</v>
      </c>
      <c r="M17" s="526"/>
      <c r="N17" s="529">
        <v>63.3</v>
      </c>
      <c r="O17" s="529">
        <v>67.8</v>
      </c>
      <c r="P17" s="529">
        <v>69.099999999999994</v>
      </c>
      <c r="Q17" s="529">
        <v>63.5</v>
      </c>
      <c r="R17" s="529">
        <v>62.6</v>
      </c>
    </row>
    <row r="18" spans="1:18" x14ac:dyDescent="0.2">
      <c r="A18" s="77" t="s">
        <v>145</v>
      </c>
      <c r="B18" s="144" t="s">
        <v>146</v>
      </c>
      <c r="C18" s="528">
        <v>1723</v>
      </c>
      <c r="D18" s="526"/>
      <c r="E18" s="529">
        <v>28.4</v>
      </c>
      <c r="F18" s="529">
        <v>16.7</v>
      </c>
      <c r="G18" s="526"/>
      <c r="H18" s="529">
        <v>95.9</v>
      </c>
      <c r="I18" s="529">
        <v>97.3</v>
      </c>
      <c r="J18" s="529">
        <v>60.5</v>
      </c>
      <c r="K18" s="529">
        <v>62.7</v>
      </c>
      <c r="L18" s="529">
        <v>35.799999999999997</v>
      </c>
      <c r="M18" s="526"/>
      <c r="N18" s="529">
        <v>62.7</v>
      </c>
      <c r="O18" s="529">
        <v>63.4</v>
      </c>
      <c r="P18" s="529">
        <v>70.8</v>
      </c>
      <c r="Q18" s="529">
        <v>64.7</v>
      </c>
      <c r="R18" s="529">
        <v>63</v>
      </c>
    </row>
    <row r="19" spans="1:18" x14ac:dyDescent="0.2">
      <c r="A19" s="77" t="s">
        <v>147</v>
      </c>
      <c r="B19" s="144" t="s">
        <v>148</v>
      </c>
      <c r="C19" s="528">
        <v>1687</v>
      </c>
      <c r="D19" s="526"/>
      <c r="E19" s="529">
        <v>36</v>
      </c>
      <c r="F19" s="529">
        <v>17.5</v>
      </c>
      <c r="G19" s="526"/>
      <c r="H19" s="529">
        <v>93.6</v>
      </c>
      <c r="I19" s="529">
        <v>96.4</v>
      </c>
      <c r="J19" s="529">
        <v>56.1</v>
      </c>
      <c r="K19" s="529">
        <v>62.8</v>
      </c>
      <c r="L19" s="529">
        <v>45.3</v>
      </c>
      <c r="M19" s="526"/>
      <c r="N19" s="529">
        <v>70</v>
      </c>
      <c r="O19" s="529">
        <v>62.9</v>
      </c>
      <c r="P19" s="529">
        <v>74.7</v>
      </c>
      <c r="Q19" s="529">
        <v>66.7</v>
      </c>
      <c r="R19" s="529">
        <v>52</v>
      </c>
    </row>
    <row r="20" spans="1:18" x14ac:dyDescent="0.2">
      <c r="A20" s="77" t="s">
        <v>149</v>
      </c>
      <c r="B20" s="144" t="s">
        <v>150</v>
      </c>
      <c r="C20" s="528">
        <v>2061</v>
      </c>
      <c r="D20" s="526"/>
      <c r="E20" s="529">
        <v>36.6</v>
      </c>
      <c r="F20" s="529">
        <v>23.4</v>
      </c>
      <c r="G20" s="526"/>
      <c r="H20" s="529">
        <v>95.2</v>
      </c>
      <c r="I20" s="529">
        <v>96.6</v>
      </c>
      <c r="J20" s="529">
        <v>56.2</v>
      </c>
      <c r="K20" s="529">
        <v>69</v>
      </c>
      <c r="L20" s="529">
        <v>51</v>
      </c>
      <c r="M20" s="526"/>
      <c r="N20" s="529">
        <v>65.099999999999994</v>
      </c>
      <c r="O20" s="529">
        <v>68.099999999999994</v>
      </c>
      <c r="P20" s="529">
        <v>78.8</v>
      </c>
      <c r="Q20" s="529">
        <v>67.2</v>
      </c>
      <c r="R20" s="529">
        <v>66.5</v>
      </c>
    </row>
    <row r="21" spans="1:18" x14ac:dyDescent="0.2">
      <c r="A21" s="76" t="s">
        <v>151</v>
      </c>
      <c r="B21" s="144" t="s">
        <v>152</v>
      </c>
      <c r="C21" s="528">
        <v>3094</v>
      </c>
      <c r="D21" s="526"/>
      <c r="E21" s="529">
        <v>40.4</v>
      </c>
      <c r="F21" s="529">
        <v>21.9</v>
      </c>
      <c r="G21" s="526"/>
      <c r="H21" s="529">
        <v>97.1</v>
      </c>
      <c r="I21" s="529">
        <v>97.4</v>
      </c>
      <c r="J21" s="529">
        <v>60.9</v>
      </c>
      <c r="K21" s="529">
        <v>63.6</v>
      </c>
      <c r="L21" s="529">
        <v>46</v>
      </c>
      <c r="M21" s="526"/>
      <c r="N21" s="529">
        <v>62.3</v>
      </c>
      <c r="O21" s="529">
        <v>62.8</v>
      </c>
      <c r="P21" s="529">
        <v>69.400000000000006</v>
      </c>
      <c r="Q21" s="529">
        <v>57.6</v>
      </c>
      <c r="R21" s="529">
        <v>66.5</v>
      </c>
    </row>
    <row r="22" spans="1:18" x14ac:dyDescent="0.2">
      <c r="A22" s="478"/>
      <c r="B22" s="144"/>
      <c r="C22" s="526"/>
      <c r="D22" s="526"/>
      <c r="E22" s="526"/>
      <c r="F22" s="526"/>
      <c r="G22" s="526"/>
      <c r="H22" s="526"/>
      <c r="I22" s="526"/>
      <c r="J22" s="526"/>
      <c r="K22" s="526"/>
      <c r="L22" s="526"/>
      <c r="M22" s="526"/>
      <c r="N22" s="526"/>
      <c r="O22" s="526"/>
      <c r="P22" s="526"/>
      <c r="Q22" s="526"/>
      <c r="R22" s="526"/>
    </row>
    <row r="23" spans="1:18" x14ac:dyDescent="0.2">
      <c r="A23" s="72" t="s">
        <v>567</v>
      </c>
      <c r="B23" s="73" t="s">
        <v>153</v>
      </c>
      <c r="C23" s="525">
        <v>77052</v>
      </c>
      <c r="D23" s="530"/>
      <c r="E23" s="527">
        <v>38.5</v>
      </c>
      <c r="F23" s="527">
        <v>23.3</v>
      </c>
      <c r="G23" s="530"/>
      <c r="H23" s="527">
        <v>96.6</v>
      </c>
      <c r="I23" s="527">
        <v>97.6</v>
      </c>
      <c r="J23" s="527">
        <v>66</v>
      </c>
      <c r="K23" s="527">
        <v>62.8</v>
      </c>
      <c r="L23" s="527">
        <v>50.8</v>
      </c>
      <c r="M23" s="530"/>
      <c r="N23" s="527">
        <v>67.5</v>
      </c>
      <c r="O23" s="527">
        <v>66.099999999999994</v>
      </c>
      <c r="P23" s="527">
        <v>72.900000000000006</v>
      </c>
      <c r="Q23" s="527">
        <v>66.2</v>
      </c>
      <c r="R23" s="527">
        <v>67.900000000000006</v>
      </c>
    </row>
    <row r="24" spans="1:18" x14ac:dyDescent="0.2">
      <c r="A24" s="79" t="s">
        <v>154</v>
      </c>
      <c r="B24" s="144" t="s">
        <v>155</v>
      </c>
      <c r="C24" s="528">
        <v>1659</v>
      </c>
      <c r="D24" s="526"/>
      <c r="E24" s="529">
        <v>35.1</v>
      </c>
      <c r="F24" s="529">
        <v>20.100000000000001</v>
      </c>
      <c r="G24" s="526"/>
      <c r="H24" s="529">
        <v>96.4</v>
      </c>
      <c r="I24" s="529">
        <v>97.1</v>
      </c>
      <c r="J24" s="529">
        <v>71.5</v>
      </c>
      <c r="K24" s="529">
        <v>60.1</v>
      </c>
      <c r="L24" s="529">
        <v>43</v>
      </c>
      <c r="M24" s="526"/>
      <c r="N24" s="529">
        <v>65.2</v>
      </c>
      <c r="O24" s="529">
        <v>66.5</v>
      </c>
      <c r="P24" s="529">
        <v>69.2</v>
      </c>
      <c r="Q24" s="529">
        <v>63.4</v>
      </c>
      <c r="R24" s="529">
        <v>69.599999999999994</v>
      </c>
    </row>
    <row r="25" spans="1:18" x14ac:dyDescent="0.2">
      <c r="A25" s="79" t="s">
        <v>156</v>
      </c>
      <c r="B25" s="144" t="s">
        <v>157</v>
      </c>
      <c r="C25" s="528">
        <v>1443</v>
      </c>
      <c r="D25" s="526"/>
      <c r="E25" s="529">
        <v>28.9</v>
      </c>
      <c r="F25" s="529">
        <v>12.2</v>
      </c>
      <c r="G25" s="526"/>
      <c r="H25" s="529">
        <v>97.3</v>
      </c>
      <c r="I25" s="529">
        <v>96.1</v>
      </c>
      <c r="J25" s="529">
        <v>68.400000000000006</v>
      </c>
      <c r="K25" s="529">
        <v>55.4</v>
      </c>
      <c r="L25" s="529">
        <v>36.9</v>
      </c>
      <c r="M25" s="526"/>
      <c r="N25" s="529">
        <v>59.5</v>
      </c>
      <c r="O25" s="529">
        <v>56.6</v>
      </c>
      <c r="P25" s="529">
        <v>50.6</v>
      </c>
      <c r="Q25" s="529">
        <v>49.4</v>
      </c>
      <c r="R25" s="529">
        <v>54.7</v>
      </c>
    </row>
    <row r="26" spans="1:18" x14ac:dyDescent="0.2">
      <c r="A26" s="80" t="s">
        <v>158</v>
      </c>
      <c r="B26" s="144" t="s">
        <v>159</v>
      </c>
      <c r="C26" s="528">
        <v>3379</v>
      </c>
      <c r="D26" s="526"/>
      <c r="E26" s="529">
        <v>35.1</v>
      </c>
      <c r="F26" s="529">
        <v>20.3</v>
      </c>
      <c r="G26" s="526"/>
      <c r="H26" s="529">
        <v>97.8</v>
      </c>
      <c r="I26" s="529">
        <v>98.2</v>
      </c>
      <c r="J26" s="529">
        <v>63.6</v>
      </c>
      <c r="K26" s="529">
        <v>62.8</v>
      </c>
      <c r="L26" s="529">
        <v>47.5</v>
      </c>
      <c r="M26" s="526"/>
      <c r="N26" s="529">
        <v>68.2</v>
      </c>
      <c r="O26" s="529">
        <v>68.5</v>
      </c>
      <c r="P26" s="529">
        <v>76.599999999999994</v>
      </c>
      <c r="Q26" s="529">
        <v>64.599999999999994</v>
      </c>
      <c r="R26" s="529">
        <v>60.2</v>
      </c>
    </row>
    <row r="27" spans="1:18" x14ac:dyDescent="0.2">
      <c r="A27" s="80" t="s">
        <v>160</v>
      </c>
      <c r="B27" s="144" t="s">
        <v>161</v>
      </c>
      <c r="C27" s="528">
        <v>2131</v>
      </c>
      <c r="D27" s="526"/>
      <c r="E27" s="529">
        <v>47.3</v>
      </c>
      <c r="F27" s="529">
        <v>30.2</v>
      </c>
      <c r="G27" s="526"/>
      <c r="H27" s="529">
        <v>97.6</v>
      </c>
      <c r="I27" s="529">
        <v>98.4</v>
      </c>
      <c r="J27" s="529">
        <v>76.099999999999994</v>
      </c>
      <c r="K27" s="529">
        <v>70.2</v>
      </c>
      <c r="L27" s="529">
        <v>61.8</v>
      </c>
      <c r="M27" s="526"/>
      <c r="N27" s="529">
        <v>69</v>
      </c>
      <c r="O27" s="529">
        <v>67.5</v>
      </c>
      <c r="P27" s="529">
        <v>74.599999999999994</v>
      </c>
      <c r="Q27" s="529">
        <v>67.900000000000006</v>
      </c>
      <c r="R27" s="529">
        <v>72.2</v>
      </c>
    </row>
    <row r="28" spans="1:18" x14ac:dyDescent="0.2">
      <c r="A28" s="79" t="s">
        <v>162</v>
      </c>
      <c r="B28" s="144" t="s">
        <v>163</v>
      </c>
      <c r="C28" s="528">
        <v>3878</v>
      </c>
      <c r="D28" s="526"/>
      <c r="E28" s="529">
        <v>40.5</v>
      </c>
      <c r="F28" s="529">
        <v>27.7</v>
      </c>
      <c r="G28" s="526"/>
      <c r="H28" s="529">
        <v>98.4</v>
      </c>
      <c r="I28" s="529">
        <v>98.7</v>
      </c>
      <c r="J28" s="529">
        <v>71.599999999999994</v>
      </c>
      <c r="K28" s="529">
        <v>70.5</v>
      </c>
      <c r="L28" s="529">
        <v>51.3</v>
      </c>
      <c r="M28" s="526"/>
      <c r="N28" s="529">
        <v>71.8</v>
      </c>
      <c r="O28" s="529">
        <v>70.400000000000006</v>
      </c>
      <c r="P28" s="529">
        <v>76.599999999999994</v>
      </c>
      <c r="Q28" s="529">
        <v>73.3</v>
      </c>
      <c r="R28" s="529">
        <v>71.7</v>
      </c>
    </row>
    <row r="29" spans="1:18" x14ac:dyDescent="0.2">
      <c r="A29" s="79" t="s">
        <v>164</v>
      </c>
      <c r="B29" s="144" t="s">
        <v>165</v>
      </c>
      <c r="C29" s="528">
        <v>3678</v>
      </c>
      <c r="D29" s="526"/>
      <c r="E29" s="529">
        <v>41.2</v>
      </c>
      <c r="F29" s="529">
        <v>26.9</v>
      </c>
      <c r="G29" s="526"/>
      <c r="H29" s="529">
        <v>97.1</v>
      </c>
      <c r="I29" s="529">
        <v>98</v>
      </c>
      <c r="J29" s="529">
        <v>67.5</v>
      </c>
      <c r="K29" s="529">
        <v>64.400000000000006</v>
      </c>
      <c r="L29" s="529">
        <v>53.7</v>
      </c>
      <c r="M29" s="526"/>
      <c r="N29" s="529">
        <v>69.8</v>
      </c>
      <c r="O29" s="529">
        <v>67.5</v>
      </c>
      <c r="P29" s="529">
        <v>75.7</v>
      </c>
      <c r="Q29" s="529">
        <v>70.2</v>
      </c>
      <c r="R29" s="529">
        <v>71.599999999999994</v>
      </c>
    </row>
    <row r="30" spans="1:18" x14ac:dyDescent="0.2">
      <c r="A30" s="80" t="s">
        <v>166</v>
      </c>
      <c r="B30" s="144" t="s">
        <v>167</v>
      </c>
      <c r="C30" s="528">
        <v>5466</v>
      </c>
      <c r="D30" s="526"/>
      <c r="E30" s="529">
        <v>37</v>
      </c>
      <c r="F30" s="529">
        <v>22</v>
      </c>
      <c r="G30" s="526"/>
      <c r="H30" s="529">
        <v>96.6</v>
      </c>
      <c r="I30" s="529">
        <v>97.8</v>
      </c>
      <c r="J30" s="529">
        <v>73.400000000000006</v>
      </c>
      <c r="K30" s="529">
        <v>66.3</v>
      </c>
      <c r="L30" s="529">
        <v>44.6</v>
      </c>
      <c r="M30" s="526"/>
      <c r="N30" s="529">
        <v>65.599999999999994</v>
      </c>
      <c r="O30" s="529">
        <v>68.099999999999994</v>
      </c>
      <c r="P30" s="529">
        <v>70.400000000000006</v>
      </c>
      <c r="Q30" s="529">
        <v>67.2</v>
      </c>
      <c r="R30" s="529">
        <v>64.400000000000006</v>
      </c>
    </row>
    <row r="31" spans="1:18" x14ac:dyDescent="0.2">
      <c r="A31" s="79" t="s">
        <v>168</v>
      </c>
      <c r="B31" s="144" t="s">
        <v>169</v>
      </c>
      <c r="C31" s="528">
        <v>1447</v>
      </c>
      <c r="D31" s="526"/>
      <c r="E31" s="529">
        <v>52.7</v>
      </c>
      <c r="F31" s="529">
        <v>29.9</v>
      </c>
      <c r="G31" s="526"/>
      <c r="H31" s="529">
        <v>97.1</v>
      </c>
      <c r="I31" s="529">
        <v>97.8</v>
      </c>
      <c r="J31" s="529">
        <v>61.6</v>
      </c>
      <c r="K31" s="529">
        <v>73.8</v>
      </c>
      <c r="L31" s="529">
        <v>60.9</v>
      </c>
      <c r="M31" s="526"/>
      <c r="N31" s="529">
        <v>70</v>
      </c>
      <c r="O31" s="529">
        <v>65.7</v>
      </c>
      <c r="P31" s="529">
        <v>67.2</v>
      </c>
      <c r="Q31" s="529">
        <v>58.9</v>
      </c>
      <c r="R31" s="529">
        <v>70.5</v>
      </c>
    </row>
    <row r="32" spans="1:18" x14ac:dyDescent="0.2">
      <c r="A32" s="81" t="s">
        <v>170</v>
      </c>
      <c r="B32" s="144" t="s">
        <v>171</v>
      </c>
      <c r="C32" s="528">
        <v>1259</v>
      </c>
      <c r="D32" s="526"/>
      <c r="E32" s="529">
        <v>28</v>
      </c>
      <c r="F32" s="529">
        <v>9.1</v>
      </c>
      <c r="G32" s="526"/>
      <c r="H32" s="529">
        <v>95.1</v>
      </c>
      <c r="I32" s="529">
        <v>95.5</v>
      </c>
      <c r="J32" s="529">
        <v>45</v>
      </c>
      <c r="K32" s="529">
        <v>49</v>
      </c>
      <c r="L32" s="529">
        <v>36.700000000000003</v>
      </c>
      <c r="M32" s="526"/>
      <c r="N32" s="529">
        <v>46</v>
      </c>
      <c r="O32" s="529">
        <v>49.8</v>
      </c>
      <c r="P32" s="529">
        <v>57.1</v>
      </c>
      <c r="Q32" s="529">
        <v>41.7</v>
      </c>
      <c r="R32" s="529">
        <v>54.5</v>
      </c>
    </row>
    <row r="33" spans="1:18" x14ac:dyDescent="0.2">
      <c r="A33" s="79" t="s">
        <v>172</v>
      </c>
      <c r="B33" s="144" t="s">
        <v>173</v>
      </c>
      <c r="C33" s="528">
        <v>12698</v>
      </c>
      <c r="D33" s="526"/>
      <c r="E33" s="529">
        <v>37</v>
      </c>
      <c r="F33" s="529">
        <v>22.7</v>
      </c>
      <c r="G33" s="526"/>
      <c r="H33" s="529">
        <v>96.7</v>
      </c>
      <c r="I33" s="529">
        <v>97.3</v>
      </c>
      <c r="J33" s="529">
        <v>67.5</v>
      </c>
      <c r="K33" s="529">
        <v>62.6</v>
      </c>
      <c r="L33" s="529">
        <v>49.4</v>
      </c>
      <c r="M33" s="526"/>
      <c r="N33" s="529">
        <v>68.3</v>
      </c>
      <c r="O33" s="529">
        <v>67.3</v>
      </c>
      <c r="P33" s="529">
        <v>73.3</v>
      </c>
      <c r="Q33" s="529">
        <v>68.599999999999994</v>
      </c>
      <c r="R33" s="529">
        <v>67.3</v>
      </c>
    </row>
    <row r="34" spans="1:18" x14ac:dyDescent="0.2">
      <c r="A34" s="80" t="s">
        <v>174</v>
      </c>
      <c r="B34" s="144" t="s">
        <v>175</v>
      </c>
      <c r="C34" s="528">
        <v>4761</v>
      </c>
      <c r="D34" s="526"/>
      <c r="E34" s="529">
        <v>41.3</v>
      </c>
      <c r="F34" s="529">
        <v>22.6</v>
      </c>
      <c r="G34" s="526"/>
      <c r="H34" s="529">
        <v>95.1</v>
      </c>
      <c r="I34" s="529">
        <v>97.2</v>
      </c>
      <c r="J34" s="529">
        <v>56.7</v>
      </c>
      <c r="K34" s="529">
        <v>61.1</v>
      </c>
      <c r="L34" s="529">
        <v>57.7</v>
      </c>
      <c r="M34" s="526"/>
      <c r="N34" s="529">
        <v>64.2</v>
      </c>
      <c r="O34" s="529">
        <v>61.2</v>
      </c>
      <c r="P34" s="529">
        <v>71.8</v>
      </c>
      <c r="Q34" s="529">
        <v>59.8</v>
      </c>
      <c r="R34" s="529">
        <v>67.8</v>
      </c>
    </row>
    <row r="35" spans="1:18" x14ac:dyDescent="0.2">
      <c r="A35" s="80" t="s">
        <v>176</v>
      </c>
      <c r="B35" s="144" t="s">
        <v>177</v>
      </c>
      <c r="C35" s="528">
        <v>4498</v>
      </c>
      <c r="D35" s="526"/>
      <c r="E35" s="529">
        <v>37.9</v>
      </c>
      <c r="F35" s="529">
        <v>21.8</v>
      </c>
      <c r="G35" s="526"/>
      <c r="H35" s="529">
        <v>95.5</v>
      </c>
      <c r="I35" s="529">
        <v>96.7</v>
      </c>
      <c r="J35" s="529">
        <v>56.4</v>
      </c>
      <c r="K35" s="529">
        <v>58.3</v>
      </c>
      <c r="L35" s="529">
        <v>50</v>
      </c>
      <c r="M35" s="526"/>
      <c r="N35" s="529">
        <v>64.400000000000006</v>
      </c>
      <c r="O35" s="529">
        <v>60.5</v>
      </c>
      <c r="P35" s="529">
        <v>74.8</v>
      </c>
      <c r="Q35" s="529">
        <v>64.400000000000006</v>
      </c>
      <c r="R35" s="529">
        <v>66.599999999999994</v>
      </c>
    </row>
    <row r="36" spans="1:18" x14ac:dyDescent="0.2">
      <c r="A36" s="80" t="s">
        <v>178</v>
      </c>
      <c r="B36" s="144" t="s">
        <v>179</v>
      </c>
      <c r="C36" s="528">
        <v>2988</v>
      </c>
      <c r="D36" s="526"/>
      <c r="E36" s="529">
        <v>28.9</v>
      </c>
      <c r="F36" s="529">
        <v>16.7</v>
      </c>
      <c r="G36" s="526"/>
      <c r="H36" s="529">
        <v>94.5</v>
      </c>
      <c r="I36" s="529">
        <v>97.4</v>
      </c>
      <c r="J36" s="529">
        <v>61.9</v>
      </c>
      <c r="K36" s="529">
        <v>54.3</v>
      </c>
      <c r="L36" s="529">
        <v>39.700000000000003</v>
      </c>
      <c r="M36" s="526"/>
      <c r="N36" s="529">
        <v>64.900000000000006</v>
      </c>
      <c r="O36" s="529">
        <v>63.1</v>
      </c>
      <c r="P36" s="529">
        <v>67.599999999999994</v>
      </c>
      <c r="Q36" s="529">
        <v>60.5</v>
      </c>
      <c r="R36" s="529">
        <v>58.6</v>
      </c>
    </row>
    <row r="37" spans="1:18" x14ac:dyDescent="0.2">
      <c r="A37" s="80" t="s">
        <v>180</v>
      </c>
      <c r="B37" s="144" t="s">
        <v>181</v>
      </c>
      <c r="C37" s="528">
        <v>2414</v>
      </c>
      <c r="D37" s="526"/>
      <c r="E37" s="529">
        <v>31.4</v>
      </c>
      <c r="F37" s="529">
        <v>16.5</v>
      </c>
      <c r="G37" s="526"/>
      <c r="H37" s="529">
        <v>96.7</v>
      </c>
      <c r="I37" s="529">
        <v>97.3</v>
      </c>
      <c r="J37" s="529">
        <v>59.3</v>
      </c>
      <c r="K37" s="529">
        <v>54.4</v>
      </c>
      <c r="L37" s="529">
        <v>49.5</v>
      </c>
      <c r="M37" s="526"/>
      <c r="N37" s="529">
        <v>65.7</v>
      </c>
      <c r="O37" s="529">
        <v>64.3</v>
      </c>
      <c r="P37" s="529">
        <v>80.5</v>
      </c>
      <c r="Q37" s="529">
        <v>57.8</v>
      </c>
      <c r="R37" s="529">
        <v>64.599999999999994</v>
      </c>
    </row>
    <row r="38" spans="1:18" x14ac:dyDescent="0.2">
      <c r="A38" s="80" t="s">
        <v>182</v>
      </c>
      <c r="B38" s="144" t="s">
        <v>183</v>
      </c>
      <c r="C38" s="528">
        <v>2189</v>
      </c>
      <c r="D38" s="526"/>
      <c r="E38" s="529">
        <v>33.200000000000003</v>
      </c>
      <c r="F38" s="529">
        <v>18.2</v>
      </c>
      <c r="G38" s="526"/>
      <c r="H38" s="529">
        <v>93.1</v>
      </c>
      <c r="I38" s="529">
        <v>96.7</v>
      </c>
      <c r="J38" s="529">
        <v>59.7</v>
      </c>
      <c r="K38" s="529">
        <v>54.2</v>
      </c>
      <c r="L38" s="529">
        <v>46.8</v>
      </c>
      <c r="M38" s="526"/>
      <c r="N38" s="529">
        <v>61.4</v>
      </c>
      <c r="O38" s="529">
        <v>59.6</v>
      </c>
      <c r="P38" s="529">
        <v>62.1</v>
      </c>
      <c r="Q38" s="529">
        <v>60.9</v>
      </c>
      <c r="R38" s="529">
        <v>66.7</v>
      </c>
    </row>
    <row r="39" spans="1:18" x14ac:dyDescent="0.2">
      <c r="A39" s="80" t="s">
        <v>184</v>
      </c>
      <c r="B39" s="144" t="s">
        <v>185</v>
      </c>
      <c r="C39" s="528">
        <v>3318</v>
      </c>
      <c r="D39" s="526"/>
      <c r="E39" s="529">
        <v>40.299999999999997</v>
      </c>
      <c r="F39" s="529">
        <v>24.6</v>
      </c>
      <c r="G39" s="526"/>
      <c r="H39" s="529">
        <v>95.9</v>
      </c>
      <c r="I39" s="529">
        <v>98.4</v>
      </c>
      <c r="J39" s="529">
        <v>62.7</v>
      </c>
      <c r="K39" s="529">
        <v>63.2</v>
      </c>
      <c r="L39" s="529">
        <v>56.2</v>
      </c>
      <c r="M39" s="526"/>
      <c r="N39" s="529">
        <v>68.5</v>
      </c>
      <c r="O39" s="529">
        <v>63.5</v>
      </c>
      <c r="P39" s="529">
        <v>79.3</v>
      </c>
      <c r="Q39" s="529">
        <v>70.599999999999994</v>
      </c>
      <c r="R39" s="529">
        <v>70.5</v>
      </c>
    </row>
    <row r="40" spans="1:18" x14ac:dyDescent="0.2">
      <c r="A40" s="81" t="s">
        <v>186</v>
      </c>
      <c r="B40" s="144" t="s">
        <v>187</v>
      </c>
      <c r="C40" s="528">
        <v>1818</v>
      </c>
      <c r="D40" s="526"/>
      <c r="E40" s="529">
        <v>31.3</v>
      </c>
      <c r="F40" s="529">
        <v>18.8</v>
      </c>
      <c r="G40" s="526"/>
      <c r="H40" s="529">
        <v>97.5</v>
      </c>
      <c r="I40" s="529">
        <v>97.2</v>
      </c>
      <c r="J40" s="529">
        <v>57.6</v>
      </c>
      <c r="K40" s="529">
        <v>60.7</v>
      </c>
      <c r="L40" s="529">
        <v>43.5</v>
      </c>
      <c r="M40" s="526"/>
      <c r="N40" s="529">
        <v>66.400000000000006</v>
      </c>
      <c r="O40" s="529">
        <v>66.3</v>
      </c>
      <c r="P40" s="529">
        <v>74.7</v>
      </c>
      <c r="Q40" s="529">
        <v>65.400000000000006</v>
      </c>
      <c r="R40" s="529">
        <v>69.5</v>
      </c>
    </row>
    <row r="41" spans="1:18" x14ac:dyDescent="0.2">
      <c r="A41" s="80" t="s">
        <v>188</v>
      </c>
      <c r="B41" s="144" t="s">
        <v>189</v>
      </c>
      <c r="C41" s="528">
        <v>2862</v>
      </c>
      <c r="D41" s="526"/>
      <c r="E41" s="529">
        <v>40.4</v>
      </c>
      <c r="F41" s="529">
        <v>26.3</v>
      </c>
      <c r="G41" s="526"/>
      <c r="H41" s="529">
        <v>95.5</v>
      </c>
      <c r="I41" s="529">
        <v>97.1</v>
      </c>
      <c r="J41" s="529">
        <v>70</v>
      </c>
      <c r="K41" s="529">
        <v>62.8</v>
      </c>
      <c r="L41" s="529">
        <v>52.4</v>
      </c>
      <c r="M41" s="526"/>
      <c r="N41" s="529">
        <v>67</v>
      </c>
      <c r="O41" s="529">
        <v>69</v>
      </c>
      <c r="P41" s="529">
        <v>77.2</v>
      </c>
      <c r="Q41" s="529">
        <v>72.7</v>
      </c>
      <c r="R41" s="529">
        <v>70.099999999999994</v>
      </c>
    </row>
    <row r="42" spans="1:18" x14ac:dyDescent="0.2">
      <c r="A42" s="80" t="s">
        <v>190</v>
      </c>
      <c r="B42" s="144" t="s">
        <v>191</v>
      </c>
      <c r="C42" s="528">
        <v>2698</v>
      </c>
      <c r="D42" s="526"/>
      <c r="E42" s="529">
        <v>40.9</v>
      </c>
      <c r="F42" s="529">
        <v>19.600000000000001</v>
      </c>
      <c r="G42" s="526"/>
      <c r="H42" s="529">
        <v>96.8</v>
      </c>
      <c r="I42" s="529">
        <v>97.5</v>
      </c>
      <c r="J42" s="529">
        <v>68.099999999999994</v>
      </c>
      <c r="K42" s="529">
        <v>62.5</v>
      </c>
      <c r="L42" s="529">
        <v>51</v>
      </c>
      <c r="M42" s="526"/>
      <c r="N42" s="529">
        <v>68.099999999999994</v>
      </c>
      <c r="O42" s="529">
        <v>63.8</v>
      </c>
      <c r="P42" s="529">
        <v>67.2</v>
      </c>
      <c r="Q42" s="529">
        <v>60.2</v>
      </c>
      <c r="R42" s="529">
        <v>55.9</v>
      </c>
    </row>
    <row r="43" spans="1:18" x14ac:dyDescent="0.2">
      <c r="A43" s="80" t="s">
        <v>192</v>
      </c>
      <c r="B43" s="144" t="s">
        <v>193</v>
      </c>
      <c r="C43" s="528">
        <v>2924</v>
      </c>
      <c r="D43" s="526"/>
      <c r="E43" s="529">
        <v>47.2</v>
      </c>
      <c r="F43" s="529">
        <v>37.700000000000003</v>
      </c>
      <c r="G43" s="526"/>
      <c r="H43" s="529">
        <v>98.1</v>
      </c>
      <c r="I43" s="529">
        <v>98.4</v>
      </c>
      <c r="J43" s="529">
        <v>75.099999999999994</v>
      </c>
      <c r="K43" s="529">
        <v>67.599999999999994</v>
      </c>
      <c r="L43" s="529">
        <v>63.5</v>
      </c>
      <c r="M43" s="526"/>
      <c r="N43" s="529">
        <v>80.599999999999994</v>
      </c>
      <c r="O43" s="529">
        <v>78.099999999999994</v>
      </c>
      <c r="P43" s="529">
        <v>87.8</v>
      </c>
      <c r="Q43" s="529">
        <v>79.7</v>
      </c>
      <c r="R43" s="529">
        <v>79.599999999999994</v>
      </c>
    </row>
    <row r="44" spans="1:18" x14ac:dyDescent="0.2">
      <c r="A44" s="79" t="s">
        <v>194</v>
      </c>
      <c r="B44" s="144" t="s">
        <v>195</v>
      </c>
      <c r="C44" s="528">
        <v>2405</v>
      </c>
      <c r="D44" s="526"/>
      <c r="E44" s="529">
        <v>42.4</v>
      </c>
      <c r="F44" s="529">
        <v>24.6</v>
      </c>
      <c r="G44" s="526"/>
      <c r="H44" s="529">
        <v>97.2</v>
      </c>
      <c r="I44" s="529">
        <v>98.2</v>
      </c>
      <c r="J44" s="529">
        <v>69.5</v>
      </c>
      <c r="K44" s="529">
        <v>74.599999999999994</v>
      </c>
      <c r="L44" s="529">
        <v>52.8</v>
      </c>
      <c r="M44" s="526"/>
      <c r="N44" s="529">
        <v>68</v>
      </c>
      <c r="O44" s="529">
        <v>67.5</v>
      </c>
      <c r="P44" s="529">
        <v>67.599999999999994</v>
      </c>
      <c r="Q44" s="529">
        <v>63.9</v>
      </c>
      <c r="R44" s="529">
        <v>65.599999999999994</v>
      </c>
    </row>
    <row r="45" spans="1:18" x14ac:dyDescent="0.2">
      <c r="A45" s="80" t="s">
        <v>196</v>
      </c>
      <c r="B45" s="144" t="s">
        <v>197</v>
      </c>
      <c r="C45" s="528">
        <v>3556</v>
      </c>
      <c r="D45" s="526"/>
      <c r="E45" s="529">
        <v>36.6</v>
      </c>
      <c r="F45" s="529">
        <v>21.1</v>
      </c>
      <c r="G45" s="526"/>
      <c r="H45" s="529">
        <v>98.4</v>
      </c>
      <c r="I45" s="529">
        <v>98.2</v>
      </c>
      <c r="J45" s="529">
        <v>70.5</v>
      </c>
      <c r="K45" s="529">
        <v>59.8</v>
      </c>
      <c r="L45" s="529">
        <v>50.9</v>
      </c>
      <c r="M45" s="526"/>
      <c r="N45" s="529">
        <v>70.900000000000006</v>
      </c>
      <c r="O45" s="529">
        <v>66.2</v>
      </c>
      <c r="P45" s="529">
        <v>69.3</v>
      </c>
      <c r="Q45" s="529">
        <v>62.3</v>
      </c>
      <c r="R45" s="529">
        <v>67.900000000000006</v>
      </c>
    </row>
    <row r="46" spans="1:18" x14ac:dyDescent="0.2">
      <c r="A46" s="81" t="s">
        <v>198</v>
      </c>
      <c r="B46" s="144" t="s">
        <v>199</v>
      </c>
      <c r="C46" s="528">
        <v>3583</v>
      </c>
      <c r="D46" s="526"/>
      <c r="E46" s="529">
        <v>46.9</v>
      </c>
      <c r="F46" s="529">
        <v>32.5</v>
      </c>
      <c r="G46" s="526"/>
      <c r="H46" s="529">
        <v>97.7</v>
      </c>
      <c r="I46" s="529">
        <v>98.2</v>
      </c>
      <c r="J46" s="529">
        <v>68.5</v>
      </c>
      <c r="K46" s="529">
        <v>66.5</v>
      </c>
      <c r="L46" s="529">
        <v>57.9</v>
      </c>
      <c r="M46" s="526"/>
      <c r="N46" s="529">
        <v>70.7</v>
      </c>
      <c r="O46" s="529">
        <v>70.7</v>
      </c>
      <c r="P46" s="529">
        <v>74.5</v>
      </c>
      <c r="Q46" s="529">
        <v>71.7</v>
      </c>
      <c r="R46" s="529">
        <v>78.7</v>
      </c>
    </row>
    <row r="47" spans="1:18" x14ac:dyDescent="0.2">
      <c r="A47" s="478"/>
      <c r="B47" s="144"/>
      <c r="C47" s="526"/>
      <c r="D47" s="526"/>
      <c r="E47" s="526"/>
      <c r="F47" s="526"/>
      <c r="G47" s="526"/>
      <c r="H47" s="526"/>
      <c r="I47" s="526"/>
      <c r="J47" s="526"/>
      <c r="K47" s="526"/>
      <c r="L47" s="526"/>
      <c r="M47" s="526"/>
      <c r="N47" s="526"/>
      <c r="O47" s="526"/>
      <c r="P47" s="526"/>
      <c r="Q47" s="526"/>
      <c r="R47" s="526"/>
    </row>
    <row r="48" spans="1:18" x14ac:dyDescent="0.2">
      <c r="A48" s="72" t="s">
        <v>568</v>
      </c>
      <c r="B48" s="73" t="s">
        <v>200</v>
      </c>
      <c r="C48" s="525">
        <v>57215</v>
      </c>
      <c r="D48" s="530"/>
      <c r="E48" s="527">
        <v>35</v>
      </c>
      <c r="F48" s="527">
        <v>20.9</v>
      </c>
      <c r="G48" s="530"/>
      <c r="H48" s="527">
        <v>95.7</v>
      </c>
      <c r="I48" s="527">
        <v>97.8</v>
      </c>
      <c r="J48" s="527">
        <v>65.099999999999994</v>
      </c>
      <c r="K48" s="527">
        <v>60.6</v>
      </c>
      <c r="L48" s="527">
        <v>46</v>
      </c>
      <c r="M48" s="530"/>
      <c r="N48" s="527">
        <v>64.599999999999994</v>
      </c>
      <c r="O48" s="527">
        <v>65.5</v>
      </c>
      <c r="P48" s="527">
        <v>71.3</v>
      </c>
      <c r="Q48" s="527">
        <v>64.3</v>
      </c>
      <c r="R48" s="527">
        <v>64.5</v>
      </c>
    </row>
    <row r="49" spans="1:18" x14ac:dyDescent="0.2">
      <c r="A49" s="80" t="s">
        <v>201</v>
      </c>
      <c r="B49" s="144" t="s">
        <v>202</v>
      </c>
      <c r="C49" s="528">
        <v>2385</v>
      </c>
      <c r="D49" s="526"/>
      <c r="E49" s="529">
        <v>21.4</v>
      </c>
      <c r="F49" s="529">
        <v>12.3</v>
      </c>
      <c r="G49" s="526"/>
      <c r="H49" s="529">
        <v>93.9</v>
      </c>
      <c r="I49" s="529">
        <v>97.9</v>
      </c>
      <c r="J49" s="529">
        <v>59.7</v>
      </c>
      <c r="K49" s="529">
        <v>56.3</v>
      </c>
      <c r="L49" s="529">
        <v>28</v>
      </c>
      <c r="M49" s="526"/>
      <c r="N49" s="529">
        <v>58.1</v>
      </c>
      <c r="O49" s="529">
        <v>57.1</v>
      </c>
      <c r="P49" s="529">
        <v>59.7</v>
      </c>
      <c r="Q49" s="529">
        <v>55.9</v>
      </c>
      <c r="R49" s="529">
        <v>61.1</v>
      </c>
    </row>
    <row r="50" spans="1:18" x14ac:dyDescent="0.2">
      <c r="A50" s="80" t="s">
        <v>203</v>
      </c>
      <c r="B50" s="144" t="s">
        <v>204</v>
      </c>
      <c r="C50" s="528">
        <v>5797</v>
      </c>
      <c r="D50" s="526"/>
      <c r="E50" s="529">
        <v>28.4</v>
      </c>
      <c r="F50" s="529">
        <v>16.5</v>
      </c>
      <c r="G50" s="526"/>
      <c r="H50" s="529">
        <v>94</v>
      </c>
      <c r="I50" s="529">
        <v>97.4</v>
      </c>
      <c r="J50" s="529">
        <v>55.5</v>
      </c>
      <c r="K50" s="529">
        <v>54.9</v>
      </c>
      <c r="L50" s="529">
        <v>42.4</v>
      </c>
      <c r="M50" s="526"/>
      <c r="N50" s="529">
        <v>56.9</v>
      </c>
      <c r="O50" s="529">
        <v>56.1</v>
      </c>
      <c r="P50" s="529">
        <v>71.099999999999994</v>
      </c>
      <c r="Q50" s="529">
        <v>58.5</v>
      </c>
      <c r="R50" s="529">
        <v>63.1</v>
      </c>
    </row>
    <row r="51" spans="1:18" x14ac:dyDescent="0.2">
      <c r="A51" s="80" t="s">
        <v>205</v>
      </c>
      <c r="B51" s="144" t="s">
        <v>206</v>
      </c>
      <c r="C51" s="528">
        <v>2587</v>
      </c>
      <c r="D51" s="526"/>
      <c r="E51" s="529">
        <v>37.1</v>
      </c>
      <c r="F51" s="529">
        <v>23.9</v>
      </c>
      <c r="G51" s="526"/>
      <c r="H51" s="529">
        <v>97.7</v>
      </c>
      <c r="I51" s="529">
        <v>98.4</v>
      </c>
      <c r="J51" s="529">
        <v>64</v>
      </c>
      <c r="K51" s="529">
        <v>66.099999999999994</v>
      </c>
      <c r="L51" s="529">
        <v>43.5</v>
      </c>
      <c r="M51" s="526"/>
      <c r="N51" s="529">
        <v>70</v>
      </c>
      <c r="O51" s="529">
        <v>69.599999999999994</v>
      </c>
      <c r="P51" s="529">
        <v>82.4</v>
      </c>
      <c r="Q51" s="529">
        <v>68.900000000000006</v>
      </c>
      <c r="R51" s="529">
        <v>69.7</v>
      </c>
    </row>
    <row r="52" spans="1:18" x14ac:dyDescent="0.2">
      <c r="A52" s="80" t="s">
        <v>207</v>
      </c>
      <c r="B52" s="144" t="s">
        <v>208</v>
      </c>
      <c r="C52" s="528">
        <v>3367</v>
      </c>
      <c r="D52" s="526"/>
      <c r="E52" s="529">
        <v>25</v>
      </c>
      <c r="F52" s="529">
        <v>12.8</v>
      </c>
      <c r="G52" s="526"/>
      <c r="H52" s="529">
        <v>94.5</v>
      </c>
      <c r="I52" s="529">
        <v>97.2</v>
      </c>
      <c r="J52" s="529">
        <v>64.2</v>
      </c>
      <c r="K52" s="529">
        <v>55.5</v>
      </c>
      <c r="L52" s="529">
        <v>34.200000000000003</v>
      </c>
      <c r="M52" s="526"/>
      <c r="N52" s="529">
        <v>61.5</v>
      </c>
      <c r="O52" s="529">
        <v>63.9</v>
      </c>
      <c r="P52" s="529">
        <v>61.7</v>
      </c>
      <c r="Q52" s="529">
        <v>56.8</v>
      </c>
      <c r="R52" s="529">
        <v>63</v>
      </c>
    </row>
    <row r="53" spans="1:18" x14ac:dyDescent="0.2">
      <c r="A53" s="80" t="s">
        <v>209</v>
      </c>
      <c r="B53" s="144" t="s">
        <v>210</v>
      </c>
      <c r="C53" s="528">
        <v>3760</v>
      </c>
      <c r="D53" s="526"/>
      <c r="E53" s="529">
        <v>35.700000000000003</v>
      </c>
      <c r="F53" s="529">
        <v>23.4</v>
      </c>
      <c r="G53" s="526"/>
      <c r="H53" s="529">
        <v>97.5</v>
      </c>
      <c r="I53" s="529">
        <v>98.6</v>
      </c>
      <c r="J53" s="529">
        <v>73.7</v>
      </c>
      <c r="K53" s="529">
        <v>63</v>
      </c>
      <c r="L53" s="529">
        <v>44.3</v>
      </c>
      <c r="M53" s="526"/>
      <c r="N53" s="529">
        <v>69.099999999999994</v>
      </c>
      <c r="O53" s="529">
        <v>69.7</v>
      </c>
      <c r="P53" s="529">
        <v>69.400000000000006</v>
      </c>
      <c r="Q53" s="529">
        <v>68.7</v>
      </c>
      <c r="R53" s="529">
        <v>70.7</v>
      </c>
    </row>
    <row r="54" spans="1:18" x14ac:dyDescent="0.2">
      <c r="A54" s="80" t="s">
        <v>211</v>
      </c>
      <c r="B54" s="144" t="s">
        <v>212</v>
      </c>
      <c r="C54" s="528">
        <v>2575</v>
      </c>
      <c r="D54" s="526"/>
      <c r="E54" s="529">
        <v>30.2</v>
      </c>
      <c r="F54" s="529">
        <v>14.7</v>
      </c>
      <c r="G54" s="526"/>
      <c r="H54" s="529">
        <v>94</v>
      </c>
      <c r="I54" s="529">
        <v>97.4</v>
      </c>
      <c r="J54" s="529">
        <v>53.9</v>
      </c>
      <c r="K54" s="529">
        <v>57.9</v>
      </c>
      <c r="L54" s="529">
        <v>45.4</v>
      </c>
      <c r="M54" s="526"/>
      <c r="N54" s="529">
        <v>57.2</v>
      </c>
      <c r="O54" s="529">
        <v>58.1</v>
      </c>
      <c r="P54" s="529">
        <v>60.4</v>
      </c>
      <c r="Q54" s="529">
        <v>50.4</v>
      </c>
      <c r="R54" s="529">
        <v>55.3</v>
      </c>
    </row>
    <row r="55" spans="1:18" x14ac:dyDescent="0.2">
      <c r="A55" s="80" t="s">
        <v>213</v>
      </c>
      <c r="B55" s="144" t="s">
        <v>214</v>
      </c>
      <c r="C55" s="528">
        <v>4666</v>
      </c>
      <c r="D55" s="526"/>
      <c r="E55" s="529">
        <v>34.4</v>
      </c>
      <c r="F55" s="529">
        <v>20.6</v>
      </c>
      <c r="G55" s="526"/>
      <c r="H55" s="529">
        <v>97</v>
      </c>
      <c r="I55" s="529">
        <v>98.6</v>
      </c>
      <c r="J55" s="529">
        <v>72.2</v>
      </c>
      <c r="K55" s="529">
        <v>59.6</v>
      </c>
      <c r="L55" s="529">
        <v>49.4</v>
      </c>
      <c r="M55" s="526"/>
      <c r="N55" s="529">
        <v>66.8</v>
      </c>
      <c r="O55" s="529">
        <v>67.7</v>
      </c>
      <c r="P55" s="529">
        <v>69.400000000000006</v>
      </c>
      <c r="Q55" s="529">
        <v>64</v>
      </c>
      <c r="R55" s="529">
        <v>64.900000000000006</v>
      </c>
    </row>
    <row r="56" spans="1:18" x14ac:dyDescent="0.2">
      <c r="A56" s="80" t="s">
        <v>215</v>
      </c>
      <c r="B56" s="144" t="s">
        <v>216</v>
      </c>
      <c r="C56" s="528">
        <v>7715</v>
      </c>
      <c r="D56" s="526"/>
      <c r="E56" s="529">
        <v>38.299999999999997</v>
      </c>
      <c r="F56" s="529">
        <v>21.2</v>
      </c>
      <c r="G56" s="526"/>
      <c r="H56" s="529">
        <v>94</v>
      </c>
      <c r="I56" s="529">
        <v>97.5</v>
      </c>
      <c r="J56" s="529">
        <v>64.099999999999994</v>
      </c>
      <c r="K56" s="529">
        <v>61.2</v>
      </c>
      <c r="L56" s="529">
        <v>48.3</v>
      </c>
      <c r="M56" s="526"/>
      <c r="N56" s="529">
        <v>61.2</v>
      </c>
      <c r="O56" s="529">
        <v>63.2</v>
      </c>
      <c r="P56" s="529">
        <v>71.400000000000006</v>
      </c>
      <c r="Q56" s="529">
        <v>64</v>
      </c>
      <c r="R56" s="529">
        <v>61.7</v>
      </c>
    </row>
    <row r="57" spans="1:18" x14ac:dyDescent="0.2">
      <c r="A57" s="80" t="s">
        <v>217</v>
      </c>
      <c r="B57" s="144" t="s">
        <v>218</v>
      </c>
      <c r="C57" s="528">
        <v>1742</v>
      </c>
      <c r="D57" s="526"/>
      <c r="E57" s="529">
        <v>40</v>
      </c>
      <c r="F57" s="529">
        <v>18.7</v>
      </c>
      <c r="G57" s="526"/>
      <c r="H57" s="529">
        <v>95.5</v>
      </c>
      <c r="I57" s="529">
        <v>96.5</v>
      </c>
      <c r="J57" s="529">
        <v>58.6</v>
      </c>
      <c r="K57" s="529">
        <v>61</v>
      </c>
      <c r="L57" s="529">
        <v>47.9</v>
      </c>
      <c r="M57" s="526"/>
      <c r="N57" s="529">
        <v>66.2</v>
      </c>
      <c r="O57" s="529">
        <v>68.5</v>
      </c>
      <c r="P57" s="529">
        <v>74.8</v>
      </c>
      <c r="Q57" s="529">
        <v>59.8</v>
      </c>
      <c r="R57" s="529">
        <v>48.7</v>
      </c>
    </row>
    <row r="58" spans="1:18" x14ac:dyDescent="0.2">
      <c r="A58" s="80" t="s">
        <v>219</v>
      </c>
      <c r="B58" s="144" t="s">
        <v>220</v>
      </c>
      <c r="C58" s="528">
        <v>1878</v>
      </c>
      <c r="D58" s="526"/>
      <c r="E58" s="529">
        <v>35.200000000000003</v>
      </c>
      <c r="F58" s="529">
        <v>20</v>
      </c>
      <c r="G58" s="526"/>
      <c r="H58" s="529">
        <v>97.1</v>
      </c>
      <c r="I58" s="529">
        <v>97.4</v>
      </c>
      <c r="J58" s="529">
        <v>59.1</v>
      </c>
      <c r="K58" s="529">
        <v>64</v>
      </c>
      <c r="L58" s="529">
        <v>45.2</v>
      </c>
      <c r="M58" s="526"/>
      <c r="N58" s="529">
        <v>64.599999999999994</v>
      </c>
      <c r="O58" s="529">
        <v>67.599999999999994</v>
      </c>
      <c r="P58" s="529">
        <v>74.900000000000006</v>
      </c>
      <c r="Q58" s="529">
        <v>62.9</v>
      </c>
      <c r="R58" s="529">
        <v>58.4</v>
      </c>
    </row>
    <row r="59" spans="1:18" x14ac:dyDescent="0.2">
      <c r="A59" s="81" t="s">
        <v>221</v>
      </c>
      <c r="B59" s="144" t="s">
        <v>222</v>
      </c>
      <c r="C59" s="528">
        <v>6550</v>
      </c>
      <c r="D59" s="526"/>
      <c r="E59" s="529">
        <v>42.7</v>
      </c>
      <c r="F59" s="529">
        <v>29.4</v>
      </c>
      <c r="G59" s="526"/>
      <c r="H59" s="529">
        <v>95.5</v>
      </c>
      <c r="I59" s="529">
        <v>98.2</v>
      </c>
      <c r="J59" s="529">
        <v>77.3</v>
      </c>
      <c r="K59" s="529">
        <v>68.099999999999994</v>
      </c>
      <c r="L59" s="529">
        <v>53.5</v>
      </c>
      <c r="M59" s="526"/>
      <c r="N59" s="529">
        <v>69</v>
      </c>
      <c r="O59" s="529">
        <v>72.8</v>
      </c>
      <c r="P59" s="529">
        <v>73.400000000000006</v>
      </c>
      <c r="Q59" s="529">
        <v>70.3</v>
      </c>
      <c r="R59" s="529">
        <v>72.5</v>
      </c>
    </row>
    <row r="60" spans="1:18" x14ac:dyDescent="0.2">
      <c r="A60" s="80" t="s">
        <v>223</v>
      </c>
      <c r="B60" s="144" t="s">
        <v>224</v>
      </c>
      <c r="C60" s="528">
        <v>3380</v>
      </c>
      <c r="D60" s="526"/>
      <c r="E60" s="529">
        <v>29.1</v>
      </c>
      <c r="F60" s="529">
        <v>18.399999999999999</v>
      </c>
      <c r="G60" s="526"/>
      <c r="H60" s="529">
        <v>96.6</v>
      </c>
      <c r="I60" s="529">
        <v>97.8</v>
      </c>
      <c r="J60" s="529">
        <v>61.2</v>
      </c>
      <c r="K60" s="529">
        <v>52.4</v>
      </c>
      <c r="L60" s="529">
        <v>41.9</v>
      </c>
      <c r="M60" s="526"/>
      <c r="N60" s="529">
        <v>71</v>
      </c>
      <c r="O60" s="529">
        <v>67.2</v>
      </c>
      <c r="P60" s="529">
        <v>77.8</v>
      </c>
      <c r="Q60" s="529">
        <v>68.900000000000006</v>
      </c>
      <c r="R60" s="529">
        <v>63.7</v>
      </c>
    </row>
    <row r="61" spans="1:18" x14ac:dyDescent="0.2">
      <c r="A61" s="80" t="s">
        <v>225</v>
      </c>
      <c r="B61" s="144" t="s">
        <v>226</v>
      </c>
      <c r="C61" s="528">
        <v>5445</v>
      </c>
      <c r="D61" s="526"/>
      <c r="E61" s="529">
        <v>39.4</v>
      </c>
      <c r="F61" s="529">
        <v>22.6</v>
      </c>
      <c r="G61" s="526"/>
      <c r="H61" s="529">
        <v>96</v>
      </c>
      <c r="I61" s="529">
        <v>97.2</v>
      </c>
      <c r="J61" s="529">
        <v>64.099999999999994</v>
      </c>
      <c r="K61" s="529">
        <v>61.6</v>
      </c>
      <c r="L61" s="529">
        <v>49.3</v>
      </c>
      <c r="M61" s="526"/>
      <c r="N61" s="529">
        <v>64.2</v>
      </c>
      <c r="O61" s="529">
        <v>64.2</v>
      </c>
      <c r="P61" s="529">
        <v>73.400000000000006</v>
      </c>
      <c r="Q61" s="529">
        <v>66.599999999999994</v>
      </c>
      <c r="R61" s="529">
        <v>62.7</v>
      </c>
    </row>
    <row r="62" spans="1:18" x14ac:dyDescent="0.2">
      <c r="A62" s="80" t="s">
        <v>227</v>
      </c>
      <c r="B62" s="144" t="s">
        <v>228</v>
      </c>
      <c r="C62" s="528">
        <v>3671</v>
      </c>
      <c r="D62" s="526"/>
      <c r="E62" s="529">
        <v>34</v>
      </c>
      <c r="F62" s="529">
        <v>21.4</v>
      </c>
      <c r="G62" s="526"/>
      <c r="H62" s="529">
        <v>98.2</v>
      </c>
      <c r="I62" s="529">
        <v>98.6</v>
      </c>
      <c r="J62" s="529">
        <v>62.1</v>
      </c>
      <c r="K62" s="529">
        <v>59.6</v>
      </c>
      <c r="L62" s="529">
        <v>43.6</v>
      </c>
      <c r="M62" s="526"/>
      <c r="N62" s="529">
        <v>67.900000000000006</v>
      </c>
      <c r="O62" s="529">
        <v>69.5</v>
      </c>
      <c r="P62" s="529">
        <v>70.900000000000006</v>
      </c>
      <c r="Q62" s="529">
        <v>64.099999999999994</v>
      </c>
      <c r="R62" s="529">
        <v>69.400000000000006</v>
      </c>
    </row>
    <row r="63" spans="1:18" x14ac:dyDescent="0.2">
      <c r="A63" s="80" t="s">
        <v>229</v>
      </c>
      <c r="B63" s="144" t="s">
        <v>230</v>
      </c>
      <c r="C63" s="528">
        <v>1697</v>
      </c>
      <c r="D63" s="526"/>
      <c r="E63" s="529">
        <v>51.1</v>
      </c>
      <c r="F63" s="529">
        <v>32.5</v>
      </c>
      <c r="G63" s="526"/>
      <c r="H63" s="529">
        <v>97.8</v>
      </c>
      <c r="I63" s="529">
        <v>98.1</v>
      </c>
      <c r="J63" s="529">
        <v>76.8</v>
      </c>
      <c r="K63" s="529">
        <v>67.599999999999994</v>
      </c>
      <c r="L63" s="529">
        <v>67.2</v>
      </c>
      <c r="M63" s="526"/>
      <c r="N63" s="529">
        <v>71.900000000000006</v>
      </c>
      <c r="O63" s="529">
        <v>70.5</v>
      </c>
      <c r="P63" s="529">
        <v>77.5</v>
      </c>
      <c r="Q63" s="529">
        <v>75.2</v>
      </c>
      <c r="R63" s="529">
        <v>64.5</v>
      </c>
    </row>
    <row r="64" spans="1:18" x14ac:dyDescent="0.2">
      <c r="A64" s="478"/>
      <c r="B64" s="144"/>
      <c r="C64" s="526"/>
      <c r="D64" s="526"/>
      <c r="E64" s="526"/>
      <c r="F64" s="526"/>
      <c r="G64" s="526"/>
      <c r="H64" s="526"/>
      <c r="I64" s="526"/>
      <c r="J64" s="526"/>
      <c r="K64" s="526"/>
      <c r="L64" s="526"/>
      <c r="M64" s="526"/>
      <c r="N64" s="526"/>
      <c r="O64" s="526"/>
      <c r="P64" s="526"/>
      <c r="Q64" s="526"/>
      <c r="R64" s="526"/>
    </row>
    <row r="65" spans="1:18" x14ac:dyDescent="0.2">
      <c r="A65" s="72" t="s">
        <v>569</v>
      </c>
      <c r="B65" s="73" t="s">
        <v>231</v>
      </c>
      <c r="C65" s="525">
        <v>49366</v>
      </c>
      <c r="D65" s="530"/>
      <c r="E65" s="527">
        <v>36.6</v>
      </c>
      <c r="F65" s="527">
        <v>21.5</v>
      </c>
      <c r="G65" s="530"/>
      <c r="H65" s="527">
        <v>96</v>
      </c>
      <c r="I65" s="527">
        <v>97.6</v>
      </c>
      <c r="J65" s="527">
        <v>67.2</v>
      </c>
      <c r="K65" s="527">
        <v>63.6</v>
      </c>
      <c r="L65" s="527">
        <v>49</v>
      </c>
      <c r="M65" s="530"/>
      <c r="N65" s="527">
        <v>63.9</v>
      </c>
      <c r="O65" s="527">
        <v>67.2</v>
      </c>
      <c r="P65" s="527">
        <v>71.099999999999994</v>
      </c>
      <c r="Q65" s="527">
        <v>63.2</v>
      </c>
      <c r="R65" s="527">
        <v>65.099999999999994</v>
      </c>
    </row>
    <row r="66" spans="1:18" x14ac:dyDescent="0.2">
      <c r="A66" s="81" t="s">
        <v>232</v>
      </c>
      <c r="B66" s="144" t="s">
        <v>233</v>
      </c>
      <c r="C66" s="528">
        <v>2858</v>
      </c>
      <c r="D66" s="526"/>
      <c r="E66" s="529">
        <v>32</v>
      </c>
      <c r="F66" s="529">
        <v>19.100000000000001</v>
      </c>
      <c r="G66" s="526"/>
      <c r="H66" s="529">
        <v>96.1</v>
      </c>
      <c r="I66" s="529">
        <v>97.3</v>
      </c>
      <c r="J66" s="529">
        <v>57.4</v>
      </c>
      <c r="K66" s="529">
        <v>55.7</v>
      </c>
      <c r="L66" s="529">
        <v>46.7</v>
      </c>
      <c r="M66" s="526"/>
      <c r="N66" s="529">
        <v>58.6</v>
      </c>
      <c r="O66" s="529">
        <v>65.7</v>
      </c>
      <c r="P66" s="529">
        <v>73.2</v>
      </c>
      <c r="Q66" s="529">
        <v>61.3</v>
      </c>
      <c r="R66" s="529">
        <v>64.400000000000006</v>
      </c>
    </row>
    <row r="67" spans="1:18" x14ac:dyDescent="0.2">
      <c r="A67" s="81" t="s">
        <v>234</v>
      </c>
      <c r="B67" s="144" t="s">
        <v>235</v>
      </c>
      <c r="C67" s="528">
        <v>8304</v>
      </c>
      <c r="D67" s="526"/>
      <c r="E67" s="529">
        <v>31.7</v>
      </c>
      <c r="F67" s="529">
        <v>19.8</v>
      </c>
      <c r="G67" s="526"/>
      <c r="H67" s="529">
        <v>96.9</v>
      </c>
      <c r="I67" s="529">
        <v>98.2</v>
      </c>
      <c r="J67" s="529">
        <v>67.8</v>
      </c>
      <c r="K67" s="529">
        <v>63.3</v>
      </c>
      <c r="L67" s="529">
        <v>43.1</v>
      </c>
      <c r="M67" s="526"/>
      <c r="N67" s="529">
        <v>62.6</v>
      </c>
      <c r="O67" s="529">
        <v>68.900000000000006</v>
      </c>
      <c r="P67" s="529">
        <v>69.900000000000006</v>
      </c>
      <c r="Q67" s="529">
        <v>65.900000000000006</v>
      </c>
      <c r="R67" s="529">
        <v>66.3</v>
      </c>
    </row>
    <row r="68" spans="1:18" x14ac:dyDescent="0.2">
      <c r="A68" s="81" t="s">
        <v>236</v>
      </c>
      <c r="B68" s="144" t="s">
        <v>237</v>
      </c>
      <c r="C68" s="528">
        <v>3345</v>
      </c>
      <c r="D68" s="526"/>
      <c r="E68" s="529">
        <v>34.5</v>
      </c>
      <c r="F68" s="529">
        <v>18.8</v>
      </c>
      <c r="G68" s="526"/>
      <c r="H68" s="529">
        <v>95</v>
      </c>
      <c r="I68" s="529">
        <v>95.4</v>
      </c>
      <c r="J68" s="529">
        <v>68.099999999999994</v>
      </c>
      <c r="K68" s="529">
        <v>55.4</v>
      </c>
      <c r="L68" s="529">
        <v>52.7</v>
      </c>
      <c r="M68" s="526"/>
      <c r="N68" s="529">
        <v>62.5</v>
      </c>
      <c r="O68" s="529">
        <v>62.7</v>
      </c>
      <c r="P68" s="529">
        <v>66.5</v>
      </c>
      <c r="Q68" s="529">
        <v>63.7</v>
      </c>
      <c r="R68" s="529">
        <v>62.2</v>
      </c>
    </row>
    <row r="69" spans="1:18" x14ac:dyDescent="0.2">
      <c r="A69" s="81" t="s">
        <v>238</v>
      </c>
      <c r="B69" s="144" t="s">
        <v>239</v>
      </c>
      <c r="C69" s="528">
        <v>7243</v>
      </c>
      <c r="D69" s="526"/>
      <c r="E69" s="529">
        <v>27.6</v>
      </c>
      <c r="F69" s="529">
        <v>16.7</v>
      </c>
      <c r="G69" s="526"/>
      <c r="H69" s="529">
        <v>96.5</v>
      </c>
      <c r="I69" s="529">
        <v>97.5</v>
      </c>
      <c r="J69" s="529">
        <v>71.400000000000006</v>
      </c>
      <c r="K69" s="529">
        <v>54.1</v>
      </c>
      <c r="L69" s="529">
        <v>42.9</v>
      </c>
      <c r="M69" s="526"/>
      <c r="N69" s="529">
        <v>65.900000000000006</v>
      </c>
      <c r="O69" s="529">
        <v>68.599999999999994</v>
      </c>
      <c r="P69" s="529">
        <v>73.400000000000006</v>
      </c>
      <c r="Q69" s="529">
        <v>60.8</v>
      </c>
      <c r="R69" s="529">
        <v>65.5</v>
      </c>
    </row>
    <row r="70" spans="1:18" x14ac:dyDescent="0.2">
      <c r="A70" s="80" t="s">
        <v>240</v>
      </c>
      <c r="B70" s="144" t="s">
        <v>241</v>
      </c>
      <c r="C70" s="528">
        <v>8243</v>
      </c>
      <c r="D70" s="526"/>
      <c r="E70" s="529">
        <v>43.5</v>
      </c>
      <c r="F70" s="529">
        <v>26.4</v>
      </c>
      <c r="G70" s="526"/>
      <c r="H70" s="529">
        <v>95.1</v>
      </c>
      <c r="I70" s="529">
        <v>97.7</v>
      </c>
      <c r="J70" s="529">
        <v>73.3</v>
      </c>
      <c r="K70" s="529">
        <v>69.2</v>
      </c>
      <c r="L70" s="529">
        <v>54.1</v>
      </c>
      <c r="M70" s="526"/>
      <c r="N70" s="529">
        <v>64.099999999999994</v>
      </c>
      <c r="O70" s="529">
        <v>69</v>
      </c>
      <c r="P70" s="529">
        <v>69</v>
      </c>
      <c r="Q70" s="529">
        <v>66.900000000000006</v>
      </c>
      <c r="R70" s="529">
        <v>67.400000000000006</v>
      </c>
    </row>
    <row r="71" spans="1:18" x14ac:dyDescent="0.2">
      <c r="A71" s="80" t="s">
        <v>242</v>
      </c>
      <c r="B71" s="144" t="s">
        <v>243</v>
      </c>
      <c r="C71" s="528">
        <v>7809</v>
      </c>
      <c r="D71" s="526"/>
      <c r="E71" s="529">
        <v>44.3</v>
      </c>
      <c r="F71" s="529">
        <v>22.6</v>
      </c>
      <c r="G71" s="526"/>
      <c r="H71" s="529">
        <v>96.9</v>
      </c>
      <c r="I71" s="529">
        <v>97.8</v>
      </c>
      <c r="J71" s="529">
        <v>70.3</v>
      </c>
      <c r="K71" s="529">
        <v>71.599999999999994</v>
      </c>
      <c r="L71" s="529">
        <v>54.6</v>
      </c>
      <c r="M71" s="526"/>
      <c r="N71" s="529">
        <v>63.3</v>
      </c>
      <c r="O71" s="529">
        <v>63.8</v>
      </c>
      <c r="P71" s="529">
        <v>67.5</v>
      </c>
      <c r="Q71" s="529">
        <v>59.8</v>
      </c>
      <c r="R71" s="529">
        <v>60.8</v>
      </c>
    </row>
    <row r="72" spans="1:18" x14ac:dyDescent="0.2">
      <c r="A72" s="80" t="s">
        <v>244</v>
      </c>
      <c r="B72" s="144" t="s">
        <v>245</v>
      </c>
      <c r="C72" s="528">
        <v>2709</v>
      </c>
      <c r="D72" s="526"/>
      <c r="E72" s="529">
        <v>32</v>
      </c>
      <c r="F72" s="529">
        <v>15.2</v>
      </c>
      <c r="G72" s="526"/>
      <c r="H72" s="529">
        <v>92.2</v>
      </c>
      <c r="I72" s="529">
        <v>95.2</v>
      </c>
      <c r="J72" s="529">
        <v>52.1</v>
      </c>
      <c r="K72" s="529">
        <v>54.8</v>
      </c>
      <c r="L72" s="529">
        <v>46.1</v>
      </c>
      <c r="M72" s="526"/>
      <c r="N72" s="529">
        <v>57</v>
      </c>
      <c r="O72" s="529">
        <v>58.6</v>
      </c>
      <c r="P72" s="529">
        <v>70</v>
      </c>
      <c r="Q72" s="529">
        <v>52.4</v>
      </c>
      <c r="R72" s="529">
        <v>59.7</v>
      </c>
    </row>
    <row r="73" spans="1:18" x14ac:dyDescent="0.2">
      <c r="A73" s="80" t="s">
        <v>246</v>
      </c>
      <c r="B73" s="144" t="s">
        <v>247</v>
      </c>
      <c r="C73" s="528">
        <v>8390</v>
      </c>
      <c r="D73" s="526"/>
      <c r="E73" s="529">
        <v>39</v>
      </c>
      <c r="F73" s="529">
        <v>25.1</v>
      </c>
      <c r="G73" s="526"/>
      <c r="H73" s="529">
        <v>96.2</v>
      </c>
      <c r="I73" s="529">
        <v>98.3</v>
      </c>
      <c r="J73" s="529">
        <v>61.1</v>
      </c>
      <c r="K73" s="529">
        <v>67.099999999999994</v>
      </c>
      <c r="L73" s="529">
        <v>50.2</v>
      </c>
      <c r="M73" s="526"/>
      <c r="N73" s="529">
        <v>67.8</v>
      </c>
      <c r="O73" s="529">
        <v>70.400000000000006</v>
      </c>
      <c r="P73" s="529">
        <v>77.7</v>
      </c>
      <c r="Q73" s="529">
        <v>64.900000000000006</v>
      </c>
      <c r="R73" s="529">
        <v>68.2</v>
      </c>
    </row>
    <row r="74" spans="1:18" x14ac:dyDescent="0.2">
      <c r="A74" s="81" t="s">
        <v>248</v>
      </c>
      <c r="B74" s="144" t="s">
        <v>249</v>
      </c>
      <c r="C74" s="528">
        <v>465</v>
      </c>
      <c r="D74" s="526"/>
      <c r="E74" s="529">
        <v>42.8</v>
      </c>
      <c r="F74" s="529">
        <v>28.6</v>
      </c>
      <c r="G74" s="526"/>
      <c r="H74" s="529">
        <v>98.3</v>
      </c>
      <c r="I74" s="529">
        <v>99.4</v>
      </c>
      <c r="J74" s="529">
        <v>80.599999999999994</v>
      </c>
      <c r="K74" s="529">
        <v>75.7</v>
      </c>
      <c r="L74" s="529">
        <v>49.2</v>
      </c>
      <c r="M74" s="526"/>
      <c r="N74" s="529">
        <v>70.3</v>
      </c>
      <c r="O74" s="529">
        <v>75.7</v>
      </c>
      <c r="P74" s="529">
        <v>78.7</v>
      </c>
      <c r="Q74" s="529">
        <v>68.2</v>
      </c>
      <c r="R74" s="529">
        <v>72.5</v>
      </c>
    </row>
    <row r="75" spans="1:18" x14ac:dyDescent="0.2">
      <c r="A75" s="478"/>
      <c r="B75" s="144"/>
      <c r="C75" s="526"/>
      <c r="D75" s="526"/>
      <c r="E75" s="526"/>
      <c r="F75" s="526"/>
      <c r="G75" s="526"/>
      <c r="H75" s="526"/>
      <c r="I75" s="526"/>
      <c r="J75" s="526"/>
      <c r="K75" s="526"/>
      <c r="L75" s="526"/>
      <c r="M75" s="526"/>
      <c r="N75" s="526"/>
      <c r="O75" s="526"/>
      <c r="P75" s="526"/>
      <c r="Q75" s="526"/>
      <c r="R75" s="526"/>
    </row>
    <row r="76" spans="1:18" x14ac:dyDescent="0.2">
      <c r="A76" s="73" t="s">
        <v>570</v>
      </c>
      <c r="B76" s="73" t="s">
        <v>250</v>
      </c>
      <c r="C76" s="525">
        <v>62376</v>
      </c>
      <c r="D76" s="530"/>
      <c r="E76" s="527">
        <v>35.6</v>
      </c>
      <c r="F76" s="527">
        <v>21.5</v>
      </c>
      <c r="G76" s="530"/>
      <c r="H76" s="527">
        <v>95.5</v>
      </c>
      <c r="I76" s="527">
        <v>97.7</v>
      </c>
      <c r="J76" s="527">
        <v>66.8</v>
      </c>
      <c r="K76" s="527">
        <v>63.4</v>
      </c>
      <c r="L76" s="527">
        <v>47.3</v>
      </c>
      <c r="M76" s="530"/>
      <c r="N76" s="527">
        <v>66.7</v>
      </c>
      <c r="O76" s="527">
        <v>65.900000000000006</v>
      </c>
      <c r="P76" s="527">
        <v>71.599999999999994</v>
      </c>
      <c r="Q76" s="527">
        <v>65.2</v>
      </c>
      <c r="R76" s="527">
        <v>66.599999999999994</v>
      </c>
    </row>
    <row r="77" spans="1:18" x14ac:dyDescent="0.2">
      <c r="A77" s="81" t="s">
        <v>251</v>
      </c>
      <c r="B77" s="144" t="s">
        <v>252</v>
      </c>
      <c r="C77" s="528">
        <v>12155</v>
      </c>
      <c r="D77" s="526"/>
      <c r="E77" s="529">
        <v>38.5</v>
      </c>
      <c r="F77" s="529">
        <v>22.8</v>
      </c>
      <c r="G77" s="526"/>
      <c r="H77" s="529">
        <v>95.7</v>
      </c>
      <c r="I77" s="529">
        <v>97.3</v>
      </c>
      <c r="J77" s="529">
        <v>64.599999999999994</v>
      </c>
      <c r="K77" s="529">
        <v>65.8</v>
      </c>
      <c r="L77" s="529">
        <v>51</v>
      </c>
      <c r="M77" s="526"/>
      <c r="N77" s="529">
        <v>67.5</v>
      </c>
      <c r="O77" s="529">
        <v>66.400000000000006</v>
      </c>
      <c r="P77" s="529">
        <v>72.3</v>
      </c>
      <c r="Q77" s="529">
        <v>64</v>
      </c>
      <c r="R77" s="529">
        <v>68.400000000000006</v>
      </c>
    </row>
    <row r="78" spans="1:18" x14ac:dyDescent="0.2">
      <c r="A78" s="80" t="s">
        <v>253</v>
      </c>
      <c r="B78" s="144" t="s">
        <v>254</v>
      </c>
      <c r="C78" s="528">
        <v>3441</v>
      </c>
      <c r="D78" s="526"/>
      <c r="E78" s="529">
        <v>35.299999999999997</v>
      </c>
      <c r="F78" s="529">
        <v>18.899999999999999</v>
      </c>
      <c r="G78" s="526"/>
      <c r="H78" s="529">
        <v>90.7</v>
      </c>
      <c r="I78" s="529">
        <v>97.8</v>
      </c>
      <c r="J78" s="529">
        <v>63.4</v>
      </c>
      <c r="K78" s="529">
        <v>61.1</v>
      </c>
      <c r="L78" s="529">
        <v>53.6</v>
      </c>
      <c r="M78" s="526"/>
      <c r="N78" s="529">
        <v>66.2</v>
      </c>
      <c r="O78" s="529">
        <v>62.1</v>
      </c>
      <c r="P78" s="529">
        <v>68.5</v>
      </c>
      <c r="Q78" s="529">
        <v>57.6</v>
      </c>
      <c r="R78" s="529">
        <v>60.1</v>
      </c>
    </row>
    <row r="79" spans="1:18" x14ac:dyDescent="0.2">
      <c r="A79" s="81" t="s">
        <v>255</v>
      </c>
      <c r="B79" s="144" t="s">
        <v>256</v>
      </c>
      <c r="C79" s="528">
        <v>3737</v>
      </c>
      <c r="D79" s="526"/>
      <c r="E79" s="529">
        <v>31.5</v>
      </c>
      <c r="F79" s="529">
        <v>18.399999999999999</v>
      </c>
      <c r="G79" s="526"/>
      <c r="H79" s="529">
        <v>97.4</v>
      </c>
      <c r="I79" s="529">
        <v>98.3</v>
      </c>
      <c r="J79" s="529">
        <v>73.5</v>
      </c>
      <c r="K79" s="529">
        <v>58.2</v>
      </c>
      <c r="L79" s="529">
        <v>45.4</v>
      </c>
      <c r="M79" s="526"/>
      <c r="N79" s="529">
        <v>66.2</v>
      </c>
      <c r="O79" s="529">
        <v>66.2</v>
      </c>
      <c r="P79" s="529">
        <v>67.7</v>
      </c>
      <c r="Q79" s="529">
        <v>66.3</v>
      </c>
      <c r="R79" s="529">
        <v>64.599999999999994</v>
      </c>
    </row>
    <row r="80" spans="1:18" x14ac:dyDescent="0.2">
      <c r="A80" s="141" t="s">
        <v>467</v>
      </c>
      <c r="B80" s="144" t="s">
        <v>257</v>
      </c>
      <c r="C80" s="528">
        <v>1829</v>
      </c>
      <c r="D80" s="526"/>
      <c r="E80" s="529">
        <v>40.200000000000003</v>
      </c>
      <c r="F80" s="529">
        <v>27.1</v>
      </c>
      <c r="G80" s="526"/>
      <c r="H80" s="529">
        <v>96.7</v>
      </c>
      <c r="I80" s="529">
        <v>98</v>
      </c>
      <c r="J80" s="529">
        <v>71.8</v>
      </c>
      <c r="K80" s="529">
        <v>65.8</v>
      </c>
      <c r="L80" s="529">
        <v>50.5</v>
      </c>
      <c r="M80" s="526"/>
      <c r="N80" s="529">
        <v>67.900000000000006</v>
      </c>
      <c r="O80" s="529">
        <v>70.5</v>
      </c>
      <c r="P80" s="529">
        <v>72.8</v>
      </c>
      <c r="Q80" s="529">
        <v>68.400000000000006</v>
      </c>
      <c r="R80" s="529">
        <v>77.2</v>
      </c>
    </row>
    <row r="81" spans="1:18" x14ac:dyDescent="0.2">
      <c r="A81" s="80" t="s">
        <v>258</v>
      </c>
      <c r="B81" s="144" t="s">
        <v>259</v>
      </c>
      <c r="C81" s="528">
        <v>3580</v>
      </c>
      <c r="D81" s="526"/>
      <c r="E81" s="529">
        <v>27.3</v>
      </c>
      <c r="F81" s="529">
        <v>13.3</v>
      </c>
      <c r="G81" s="526"/>
      <c r="H81" s="529">
        <v>96.2</v>
      </c>
      <c r="I81" s="529">
        <v>97.9</v>
      </c>
      <c r="J81" s="529">
        <v>57.2</v>
      </c>
      <c r="K81" s="529">
        <v>54.4</v>
      </c>
      <c r="L81" s="529">
        <v>37.1</v>
      </c>
      <c r="M81" s="526"/>
      <c r="N81" s="529">
        <v>66.400000000000006</v>
      </c>
      <c r="O81" s="529">
        <v>59.8</v>
      </c>
      <c r="P81" s="529">
        <v>64.8</v>
      </c>
      <c r="Q81" s="529">
        <v>56.8</v>
      </c>
      <c r="R81" s="529">
        <v>53.6</v>
      </c>
    </row>
    <row r="82" spans="1:18" x14ac:dyDescent="0.2">
      <c r="A82" s="79" t="s">
        <v>260</v>
      </c>
      <c r="B82" s="144" t="s">
        <v>261</v>
      </c>
      <c r="C82" s="528">
        <v>3089</v>
      </c>
      <c r="D82" s="526"/>
      <c r="E82" s="529">
        <v>39.700000000000003</v>
      </c>
      <c r="F82" s="529">
        <v>23.5</v>
      </c>
      <c r="G82" s="526"/>
      <c r="H82" s="529">
        <v>96.7</v>
      </c>
      <c r="I82" s="529">
        <v>98.9</v>
      </c>
      <c r="J82" s="529">
        <v>75.8</v>
      </c>
      <c r="K82" s="529">
        <v>73.2</v>
      </c>
      <c r="L82" s="529">
        <v>48.7</v>
      </c>
      <c r="M82" s="526"/>
      <c r="N82" s="529">
        <v>67.599999999999994</v>
      </c>
      <c r="O82" s="529">
        <v>67</v>
      </c>
      <c r="P82" s="529">
        <v>70.099999999999994</v>
      </c>
      <c r="Q82" s="529">
        <v>66.3</v>
      </c>
      <c r="R82" s="529">
        <v>66</v>
      </c>
    </row>
    <row r="83" spans="1:18" x14ac:dyDescent="0.2">
      <c r="A83" s="80" t="s">
        <v>262</v>
      </c>
      <c r="B83" s="144" t="s">
        <v>263</v>
      </c>
      <c r="C83" s="528">
        <v>2985</v>
      </c>
      <c r="D83" s="526"/>
      <c r="E83" s="529">
        <v>43.7</v>
      </c>
      <c r="F83" s="529">
        <v>28.4</v>
      </c>
      <c r="G83" s="526"/>
      <c r="H83" s="529">
        <v>95</v>
      </c>
      <c r="I83" s="529">
        <v>98.2</v>
      </c>
      <c r="J83" s="529">
        <v>71.099999999999994</v>
      </c>
      <c r="K83" s="529">
        <v>71</v>
      </c>
      <c r="L83" s="529">
        <v>54.5</v>
      </c>
      <c r="M83" s="526"/>
      <c r="N83" s="529">
        <v>73.3</v>
      </c>
      <c r="O83" s="529">
        <v>69.099999999999994</v>
      </c>
      <c r="P83" s="529">
        <v>75.2</v>
      </c>
      <c r="Q83" s="529">
        <v>68.099999999999994</v>
      </c>
      <c r="R83" s="529">
        <v>70</v>
      </c>
    </row>
    <row r="84" spans="1:18" x14ac:dyDescent="0.2">
      <c r="A84" s="81" t="s">
        <v>264</v>
      </c>
      <c r="B84" s="144" t="s">
        <v>265</v>
      </c>
      <c r="C84" s="528">
        <v>9314</v>
      </c>
      <c r="D84" s="526"/>
      <c r="E84" s="529">
        <v>37.1</v>
      </c>
      <c r="F84" s="529">
        <v>20.6</v>
      </c>
      <c r="G84" s="526"/>
      <c r="H84" s="529">
        <v>96.3</v>
      </c>
      <c r="I84" s="529">
        <v>97.4</v>
      </c>
      <c r="J84" s="529">
        <v>70.599999999999994</v>
      </c>
      <c r="K84" s="529">
        <v>66.8</v>
      </c>
      <c r="L84" s="529">
        <v>46.3</v>
      </c>
      <c r="M84" s="526"/>
      <c r="N84" s="529">
        <v>66.2</v>
      </c>
      <c r="O84" s="529">
        <v>66.3</v>
      </c>
      <c r="P84" s="529">
        <v>69</v>
      </c>
      <c r="Q84" s="529">
        <v>65.5</v>
      </c>
      <c r="R84" s="529">
        <v>60.4</v>
      </c>
    </row>
    <row r="85" spans="1:18" x14ac:dyDescent="0.2">
      <c r="A85" s="81" t="s">
        <v>266</v>
      </c>
      <c r="B85" s="144" t="s">
        <v>267</v>
      </c>
      <c r="C85" s="528">
        <v>2439</v>
      </c>
      <c r="D85" s="526"/>
      <c r="E85" s="529">
        <v>27.6</v>
      </c>
      <c r="F85" s="529">
        <v>15.8</v>
      </c>
      <c r="G85" s="526"/>
      <c r="H85" s="529">
        <v>96.9</v>
      </c>
      <c r="I85" s="529">
        <v>97.2</v>
      </c>
      <c r="J85" s="529">
        <v>51.5</v>
      </c>
      <c r="K85" s="529">
        <v>51.8</v>
      </c>
      <c r="L85" s="529">
        <v>39.4</v>
      </c>
      <c r="M85" s="526"/>
      <c r="N85" s="529">
        <v>60.9</v>
      </c>
      <c r="O85" s="529">
        <v>61</v>
      </c>
      <c r="P85" s="529">
        <v>71.099999999999994</v>
      </c>
      <c r="Q85" s="529">
        <v>59.4</v>
      </c>
      <c r="R85" s="529">
        <v>68.599999999999994</v>
      </c>
    </row>
    <row r="86" spans="1:18" x14ac:dyDescent="0.2">
      <c r="A86" s="79" t="s">
        <v>268</v>
      </c>
      <c r="B86" s="144" t="s">
        <v>269</v>
      </c>
      <c r="C86" s="528">
        <v>2059</v>
      </c>
      <c r="D86" s="526"/>
      <c r="E86" s="529">
        <v>39.1</v>
      </c>
      <c r="F86" s="529">
        <v>24.2</v>
      </c>
      <c r="G86" s="526"/>
      <c r="H86" s="529">
        <v>97.9</v>
      </c>
      <c r="I86" s="529">
        <v>97.6</v>
      </c>
      <c r="J86" s="529">
        <v>64.7</v>
      </c>
      <c r="K86" s="529">
        <v>66.7</v>
      </c>
      <c r="L86" s="529">
        <v>46.8</v>
      </c>
      <c r="M86" s="526"/>
      <c r="N86" s="529">
        <v>64.400000000000006</v>
      </c>
      <c r="O86" s="529">
        <v>60.2</v>
      </c>
      <c r="P86" s="529">
        <v>68.900000000000006</v>
      </c>
      <c r="Q86" s="529">
        <v>63.1</v>
      </c>
      <c r="R86" s="529">
        <v>67.099999999999994</v>
      </c>
    </row>
    <row r="87" spans="1:18" x14ac:dyDescent="0.2">
      <c r="A87" s="80" t="s">
        <v>270</v>
      </c>
      <c r="B87" s="144" t="s">
        <v>271</v>
      </c>
      <c r="C87" s="528">
        <v>3404</v>
      </c>
      <c r="D87" s="526"/>
      <c r="E87" s="529">
        <v>32.1</v>
      </c>
      <c r="F87" s="529">
        <v>19.8</v>
      </c>
      <c r="G87" s="526"/>
      <c r="H87" s="529">
        <v>96</v>
      </c>
      <c r="I87" s="529">
        <v>97.8</v>
      </c>
      <c r="J87" s="529">
        <v>58.7</v>
      </c>
      <c r="K87" s="529">
        <v>57.7</v>
      </c>
      <c r="L87" s="529">
        <v>42.2</v>
      </c>
      <c r="M87" s="526"/>
      <c r="N87" s="529">
        <v>60.6</v>
      </c>
      <c r="O87" s="529">
        <v>60.9</v>
      </c>
      <c r="P87" s="529">
        <v>73</v>
      </c>
      <c r="Q87" s="529">
        <v>63.1</v>
      </c>
      <c r="R87" s="529">
        <v>66.400000000000006</v>
      </c>
    </row>
    <row r="88" spans="1:18" x14ac:dyDescent="0.2">
      <c r="A88" s="80" t="s">
        <v>272</v>
      </c>
      <c r="B88" s="144" t="s">
        <v>273</v>
      </c>
      <c r="C88" s="528">
        <v>5848</v>
      </c>
      <c r="D88" s="526"/>
      <c r="E88" s="529">
        <v>35.9</v>
      </c>
      <c r="F88" s="529">
        <v>25.9</v>
      </c>
      <c r="G88" s="526"/>
      <c r="H88" s="529">
        <v>94.8</v>
      </c>
      <c r="I88" s="529">
        <v>97.9</v>
      </c>
      <c r="J88" s="529">
        <v>72.7</v>
      </c>
      <c r="K88" s="529">
        <v>68.5</v>
      </c>
      <c r="L88" s="529">
        <v>47.5</v>
      </c>
      <c r="M88" s="526"/>
      <c r="N88" s="529">
        <v>71.3</v>
      </c>
      <c r="O88" s="529">
        <v>71.3</v>
      </c>
      <c r="P88" s="529">
        <v>76.3</v>
      </c>
      <c r="Q88" s="529">
        <v>71.3</v>
      </c>
      <c r="R88" s="529">
        <v>75.599999999999994</v>
      </c>
    </row>
    <row r="89" spans="1:18" x14ac:dyDescent="0.2">
      <c r="A89" s="80" t="s">
        <v>274</v>
      </c>
      <c r="B89" s="144" t="s">
        <v>275</v>
      </c>
      <c r="C89" s="528">
        <v>2604</v>
      </c>
      <c r="D89" s="526"/>
      <c r="E89" s="529">
        <v>25.1</v>
      </c>
      <c r="F89" s="529">
        <v>15.1</v>
      </c>
      <c r="G89" s="526"/>
      <c r="H89" s="529">
        <v>87.5</v>
      </c>
      <c r="I89" s="529">
        <v>95.9</v>
      </c>
      <c r="J89" s="529">
        <v>55.3</v>
      </c>
      <c r="K89" s="529">
        <v>53.1</v>
      </c>
      <c r="L89" s="529">
        <v>39.6</v>
      </c>
      <c r="M89" s="526"/>
      <c r="N89" s="529">
        <v>57.7</v>
      </c>
      <c r="O89" s="529">
        <v>62.5</v>
      </c>
      <c r="P89" s="529">
        <v>71</v>
      </c>
      <c r="Q89" s="529">
        <v>61.1</v>
      </c>
      <c r="R89" s="529">
        <v>64.7</v>
      </c>
    </row>
    <row r="90" spans="1:18" x14ac:dyDescent="0.2">
      <c r="A90" s="79" t="s">
        <v>276</v>
      </c>
      <c r="B90" s="144" t="s">
        <v>277</v>
      </c>
      <c r="C90" s="528">
        <v>5892</v>
      </c>
      <c r="D90" s="526"/>
      <c r="E90" s="529">
        <v>35.6</v>
      </c>
      <c r="F90" s="529">
        <v>23.7</v>
      </c>
      <c r="G90" s="526"/>
      <c r="H90" s="529">
        <v>97</v>
      </c>
      <c r="I90" s="529">
        <v>97.8</v>
      </c>
      <c r="J90" s="529">
        <v>71.8</v>
      </c>
      <c r="K90" s="529">
        <v>59.9</v>
      </c>
      <c r="L90" s="529">
        <v>49.6</v>
      </c>
      <c r="M90" s="526"/>
      <c r="N90" s="529">
        <v>68</v>
      </c>
      <c r="O90" s="529">
        <v>69.5</v>
      </c>
      <c r="P90" s="529">
        <v>76.3</v>
      </c>
      <c r="Q90" s="529">
        <v>71.5</v>
      </c>
      <c r="R90" s="529">
        <v>69.7</v>
      </c>
    </row>
    <row r="91" spans="1:18" x14ac:dyDescent="0.2">
      <c r="A91" s="478"/>
      <c r="B91" s="144"/>
      <c r="C91" s="526"/>
      <c r="D91" s="526"/>
      <c r="E91" s="526"/>
      <c r="F91" s="526"/>
      <c r="G91" s="526"/>
      <c r="H91" s="526"/>
      <c r="I91" s="526"/>
      <c r="J91" s="526"/>
      <c r="K91" s="526"/>
      <c r="L91" s="526"/>
      <c r="M91" s="526"/>
      <c r="N91" s="526"/>
      <c r="O91" s="526"/>
      <c r="P91" s="526"/>
      <c r="Q91" s="526"/>
      <c r="R91" s="526"/>
    </row>
    <row r="92" spans="1:18" x14ac:dyDescent="0.2">
      <c r="A92" s="73" t="s">
        <v>571</v>
      </c>
      <c r="B92" s="73" t="s">
        <v>278</v>
      </c>
      <c r="C92" s="525">
        <v>63783</v>
      </c>
      <c r="D92" s="530"/>
      <c r="E92" s="527">
        <v>38.799999999999997</v>
      </c>
      <c r="F92" s="527">
        <v>23.7</v>
      </c>
      <c r="G92" s="530"/>
      <c r="H92" s="527">
        <v>96.6</v>
      </c>
      <c r="I92" s="527">
        <v>97.8</v>
      </c>
      <c r="J92" s="527">
        <v>71.7</v>
      </c>
      <c r="K92" s="527">
        <v>65.7</v>
      </c>
      <c r="L92" s="527">
        <v>49.1</v>
      </c>
      <c r="M92" s="530"/>
      <c r="N92" s="527">
        <v>68.8</v>
      </c>
      <c r="O92" s="527">
        <v>68</v>
      </c>
      <c r="P92" s="527">
        <v>68.5</v>
      </c>
      <c r="Q92" s="527">
        <v>67.099999999999994</v>
      </c>
      <c r="R92" s="527">
        <v>68</v>
      </c>
    </row>
    <row r="93" spans="1:18" x14ac:dyDescent="0.2">
      <c r="A93" s="81" t="s">
        <v>279</v>
      </c>
      <c r="B93" s="144" t="s">
        <v>280</v>
      </c>
      <c r="C93" s="528">
        <v>1878</v>
      </c>
      <c r="D93" s="526"/>
      <c r="E93" s="529">
        <v>33.200000000000003</v>
      </c>
      <c r="F93" s="529">
        <v>19</v>
      </c>
      <c r="G93" s="526"/>
      <c r="H93" s="529">
        <v>97.2</v>
      </c>
      <c r="I93" s="529">
        <v>98</v>
      </c>
      <c r="J93" s="529">
        <v>69.2</v>
      </c>
      <c r="K93" s="529">
        <v>59.4</v>
      </c>
      <c r="L93" s="529">
        <v>42</v>
      </c>
      <c r="M93" s="526"/>
      <c r="N93" s="529">
        <v>61.7</v>
      </c>
      <c r="O93" s="529">
        <v>65.099999999999994</v>
      </c>
      <c r="P93" s="529">
        <v>71.2</v>
      </c>
      <c r="Q93" s="529">
        <v>66.400000000000006</v>
      </c>
      <c r="R93" s="529">
        <v>61.7</v>
      </c>
    </row>
    <row r="94" spans="1:18" x14ac:dyDescent="0.2">
      <c r="A94" s="79" t="s">
        <v>281</v>
      </c>
      <c r="B94" s="144" t="s">
        <v>282</v>
      </c>
      <c r="C94" s="528">
        <v>5908</v>
      </c>
      <c r="D94" s="526"/>
      <c r="E94" s="529">
        <v>45.8</v>
      </c>
      <c r="F94" s="529">
        <v>28.9</v>
      </c>
      <c r="G94" s="526"/>
      <c r="H94" s="529">
        <v>96.2</v>
      </c>
      <c r="I94" s="529">
        <v>97.6</v>
      </c>
      <c r="J94" s="529">
        <v>73.099999999999994</v>
      </c>
      <c r="K94" s="529">
        <v>68.900000000000006</v>
      </c>
      <c r="L94" s="529">
        <v>53.2</v>
      </c>
      <c r="M94" s="526"/>
      <c r="N94" s="529">
        <v>68.599999999999994</v>
      </c>
      <c r="O94" s="529">
        <v>66.3</v>
      </c>
      <c r="P94" s="529">
        <v>73</v>
      </c>
      <c r="Q94" s="529">
        <v>70.7</v>
      </c>
      <c r="R94" s="529">
        <v>68.099999999999994</v>
      </c>
    </row>
    <row r="95" spans="1:18" x14ac:dyDescent="0.2">
      <c r="A95" s="79" t="s">
        <v>283</v>
      </c>
      <c r="B95" s="144" t="s">
        <v>284</v>
      </c>
      <c r="C95" s="528">
        <v>2708</v>
      </c>
      <c r="D95" s="526"/>
      <c r="E95" s="529">
        <v>38.6</v>
      </c>
      <c r="F95" s="529">
        <v>23</v>
      </c>
      <c r="G95" s="526"/>
      <c r="H95" s="529">
        <v>96.9</v>
      </c>
      <c r="I95" s="529">
        <v>97.8</v>
      </c>
      <c r="J95" s="529">
        <v>72.7</v>
      </c>
      <c r="K95" s="529">
        <v>67.900000000000006</v>
      </c>
      <c r="L95" s="529">
        <v>46.6</v>
      </c>
      <c r="M95" s="526"/>
      <c r="N95" s="529">
        <v>67.099999999999994</v>
      </c>
      <c r="O95" s="529">
        <v>69.3</v>
      </c>
      <c r="P95" s="529">
        <v>69.3</v>
      </c>
      <c r="Q95" s="529">
        <v>67.8</v>
      </c>
      <c r="R95" s="529">
        <v>60.3</v>
      </c>
    </row>
    <row r="96" spans="1:18" x14ac:dyDescent="0.2">
      <c r="A96" s="79" t="s">
        <v>285</v>
      </c>
      <c r="B96" s="144" t="s">
        <v>286</v>
      </c>
      <c r="C96" s="528">
        <v>15442</v>
      </c>
      <c r="D96" s="526"/>
      <c r="E96" s="529">
        <v>34.4</v>
      </c>
      <c r="F96" s="529">
        <v>19.600000000000001</v>
      </c>
      <c r="G96" s="526"/>
      <c r="H96" s="529">
        <v>96.2</v>
      </c>
      <c r="I96" s="529">
        <v>98</v>
      </c>
      <c r="J96" s="529">
        <v>66.099999999999994</v>
      </c>
      <c r="K96" s="529">
        <v>61.9</v>
      </c>
      <c r="L96" s="529">
        <v>46.4</v>
      </c>
      <c r="M96" s="526"/>
      <c r="N96" s="529">
        <v>69.5</v>
      </c>
      <c r="O96" s="529">
        <v>66.7</v>
      </c>
      <c r="P96" s="529">
        <v>67.7</v>
      </c>
      <c r="Q96" s="529">
        <v>65</v>
      </c>
      <c r="R96" s="529">
        <v>64.8</v>
      </c>
    </row>
    <row r="97" spans="1:18" x14ac:dyDescent="0.2">
      <c r="A97" s="80" t="s">
        <v>287</v>
      </c>
      <c r="B97" s="144" t="s">
        <v>288</v>
      </c>
      <c r="C97" s="528">
        <v>13027</v>
      </c>
      <c r="D97" s="526"/>
      <c r="E97" s="529">
        <v>49.8</v>
      </c>
      <c r="F97" s="529">
        <v>32.700000000000003</v>
      </c>
      <c r="G97" s="526"/>
      <c r="H97" s="529">
        <v>97.3</v>
      </c>
      <c r="I97" s="529">
        <v>97.9</v>
      </c>
      <c r="J97" s="529">
        <v>77.7</v>
      </c>
      <c r="K97" s="529">
        <v>74.2</v>
      </c>
      <c r="L97" s="529">
        <v>60.5</v>
      </c>
      <c r="M97" s="526"/>
      <c r="N97" s="529">
        <v>75.099999999999994</v>
      </c>
      <c r="O97" s="529">
        <v>76.2</v>
      </c>
      <c r="P97" s="529">
        <v>72.2</v>
      </c>
      <c r="Q97" s="529">
        <v>72.599999999999994</v>
      </c>
      <c r="R97" s="529">
        <v>73.5</v>
      </c>
    </row>
    <row r="98" spans="1:18" x14ac:dyDescent="0.2">
      <c r="A98" s="81" t="s">
        <v>289</v>
      </c>
      <c r="B98" s="144" t="s">
        <v>290</v>
      </c>
      <c r="C98" s="528">
        <v>2505</v>
      </c>
      <c r="D98" s="526"/>
      <c r="E98" s="529">
        <v>39.5</v>
      </c>
      <c r="F98" s="529">
        <v>17.2</v>
      </c>
      <c r="G98" s="526"/>
      <c r="H98" s="529">
        <v>97</v>
      </c>
      <c r="I98" s="529">
        <v>98.3</v>
      </c>
      <c r="J98" s="529">
        <v>69.099999999999994</v>
      </c>
      <c r="K98" s="529">
        <v>65.900000000000006</v>
      </c>
      <c r="L98" s="529">
        <v>50.7</v>
      </c>
      <c r="M98" s="526"/>
      <c r="N98" s="529">
        <v>67</v>
      </c>
      <c r="O98" s="529">
        <v>68.099999999999994</v>
      </c>
      <c r="P98" s="529">
        <v>54.2</v>
      </c>
      <c r="Q98" s="529">
        <v>61.9</v>
      </c>
      <c r="R98" s="529">
        <v>63.5</v>
      </c>
    </row>
    <row r="99" spans="1:18" x14ac:dyDescent="0.2">
      <c r="A99" s="80" t="s">
        <v>291</v>
      </c>
      <c r="B99" s="144" t="s">
        <v>292</v>
      </c>
      <c r="C99" s="528">
        <v>8681</v>
      </c>
      <c r="D99" s="526"/>
      <c r="E99" s="529">
        <v>35</v>
      </c>
      <c r="F99" s="529">
        <v>20.8</v>
      </c>
      <c r="G99" s="526"/>
      <c r="H99" s="529">
        <v>97</v>
      </c>
      <c r="I99" s="529">
        <v>97.6</v>
      </c>
      <c r="J99" s="529">
        <v>75</v>
      </c>
      <c r="K99" s="529">
        <v>62.4</v>
      </c>
      <c r="L99" s="529">
        <v>45.8</v>
      </c>
      <c r="M99" s="526"/>
      <c r="N99" s="529">
        <v>65.400000000000006</v>
      </c>
      <c r="O99" s="529">
        <v>65.599999999999994</v>
      </c>
      <c r="P99" s="529">
        <v>63.8</v>
      </c>
      <c r="Q99" s="529">
        <v>63.4</v>
      </c>
      <c r="R99" s="529">
        <v>65.400000000000006</v>
      </c>
    </row>
    <row r="100" spans="1:18" x14ac:dyDescent="0.2">
      <c r="A100" s="79" t="s">
        <v>293</v>
      </c>
      <c r="B100" s="144" t="s">
        <v>294</v>
      </c>
      <c r="C100" s="528">
        <v>2241</v>
      </c>
      <c r="D100" s="526"/>
      <c r="E100" s="529">
        <v>32.200000000000003</v>
      </c>
      <c r="F100" s="529">
        <v>18.399999999999999</v>
      </c>
      <c r="G100" s="526"/>
      <c r="H100" s="529">
        <v>95.8</v>
      </c>
      <c r="I100" s="529">
        <v>96.7</v>
      </c>
      <c r="J100" s="529">
        <v>57.1</v>
      </c>
      <c r="K100" s="529">
        <v>58.9</v>
      </c>
      <c r="L100" s="529">
        <v>47.9</v>
      </c>
      <c r="M100" s="526"/>
      <c r="N100" s="529">
        <v>67.900000000000006</v>
      </c>
      <c r="O100" s="529">
        <v>59</v>
      </c>
      <c r="P100" s="529">
        <v>71.2</v>
      </c>
      <c r="Q100" s="529">
        <v>60</v>
      </c>
      <c r="R100" s="529">
        <v>68.099999999999994</v>
      </c>
    </row>
    <row r="101" spans="1:18" x14ac:dyDescent="0.2">
      <c r="A101" s="79" t="s">
        <v>295</v>
      </c>
      <c r="B101" s="144" t="s">
        <v>296</v>
      </c>
      <c r="C101" s="528">
        <v>2183</v>
      </c>
      <c r="D101" s="526"/>
      <c r="E101" s="529">
        <v>37.799999999999997</v>
      </c>
      <c r="F101" s="529">
        <v>30.9</v>
      </c>
      <c r="G101" s="526"/>
      <c r="H101" s="529">
        <v>96.2</v>
      </c>
      <c r="I101" s="529">
        <v>97.5</v>
      </c>
      <c r="J101" s="529">
        <v>73.2</v>
      </c>
      <c r="K101" s="529">
        <v>62.5</v>
      </c>
      <c r="L101" s="529">
        <v>44.8</v>
      </c>
      <c r="M101" s="526"/>
      <c r="N101" s="529">
        <v>70.599999999999994</v>
      </c>
      <c r="O101" s="529">
        <v>71</v>
      </c>
      <c r="P101" s="529">
        <v>72.8</v>
      </c>
      <c r="Q101" s="529">
        <v>76.8</v>
      </c>
      <c r="R101" s="529">
        <v>81.599999999999994</v>
      </c>
    </row>
    <row r="102" spans="1:18" x14ac:dyDescent="0.2">
      <c r="A102" s="80" t="s">
        <v>297</v>
      </c>
      <c r="B102" s="144" t="s">
        <v>298</v>
      </c>
      <c r="C102" s="528">
        <v>7460</v>
      </c>
      <c r="D102" s="526"/>
      <c r="E102" s="529">
        <v>32.700000000000003</v>
      </c>
      <c r="F102" s="529">
        <v>19.899999999999999</v>
      </c>
      <c r="G102" s="526"/>
      <c r="H102" s="529">
        <v>95.9</v>
      </c>
      <c r="I102" s="529">
        <v>97.9</v>
      </c>
      <c r="J102" s="529">
        <v>74.5</v>
      </c>
      <c r="K102" s="529">
        <v>65.2</v>
      </c>
      <c r="L102" s="529">
        <v>40.4</v>
      </c>
      <c r="M102" s="526"/>
      <c r="N102" s="529">
        <v>63.8</v>
      </c>
      <c r="O102" s="529">
        <v>62.3</v>
      </c>
      <c r="P102" s="529">
        <v>65.400000000000006</v>
      </c>
      <c r="Q102" s="529">
        <v>63.5</v>
      </c>
      <c r="R102" s="529">
        <v>66.2</v>
      </c>
    </row>
    <row r="103" spans="1:18" x14ac:dyDescent="0.2">
      <c r="A103" s="79" t="s">
        <v>299</v>
      </c>
      <c r="B103" s="144" t="s">
        <v>300</v>
      </c>
      <c r="C103" s="528">
        <v>1750</v>
      </c>
      <c r="D103" s="526"/>
      <c r="E103" s="529">
        <v>33.9</v>
      </c>
      <c r="F103" s="529">
        <v>20.5</v>
      </c>
      <c r="G103" s="526"/>
      <c r="H103" s="529">
        <v>97.9</v>
      </c>
      <c r="I103" s="529">
        <v>98.5</v>
      </c>
      <c r="J103" s="529">
        <v>65.900000000000006</v>
      </c>
      <c r="K103" s="529">
        <v>57.9</v>
      </c>
      <c r="L103" s="529">
        <v>42.5</v>
      </c>
      <c r="M103" s="526"/>
      <c r="N103" s="529">
        <v>68.099999999999994</v>
      </c>
      <c r="O103" s="529">
        <v>70.599999999999994</v>
      </c>
      <c r="P103" s="529">
        <v>75.2</v>
      </c>
      <c r="Q103" s="529">
        <v>63.2</v>
      </c>
      <c r="R103" s="529">
        <v>70.3</v>
      </c>
    </row>
    <row r="104" spans="1:18" x14ac:dyDescent="0.2">
      <c r="A104" s="478"/>
      <c r="B104" s="144"/>
      <c r="C104" s="526"/>
      <c r="D104" s="526"/>
      <c r="E104" s="526"/>
      <c r="F104" s="526"/>
      <c r="G104" s="526"/>
      <c r="H104" s="526"/>
      <c r="I104" s="526"/>
      <c r="J104" s="526"/>
      <c r="K104" s="526"/>
      <c r="L104" s="526"/>
      <c r="M104" s="526"/>
      <c r="N104" s="526"/>
      <c r="O104" s="526"/>
      <c r="P104" s="526"/>
      <c r="Q104" s="526"/>
      <c r="R104" s="526"/>
    </row>
    <row r="105" spans="1:18" x14ac:dyDescent="0.2">
      <c r="A105" s="73" t="s">
        <v>478</v>
      </c>
      <c r="B105" s="73" t="s">
        <v>301</v>
      </c>
      <c r="C105" s="525">
        <v>75848</v>
      </c>
      <c r="D105" s="531"/>
      <c r="E105" s="532">
        <v>45.9</v>
      </c>
      <c r="F105" s="532">
        <v>29.8</v>
      </c>
      <c r="G105" s="530"/>
      <c r="H105" s="532">
        <v>96.4</v>
      </c>
      <c r="I105" s="532">
        <v>97.6</v>
      </c>
      <c r="J105" s="532">
        <v>72.7</v>
      </c>
      <c r="K105" s="532">
        <v>68.3</v>
      </c>
      <c r="L105" s="532">
        <v>60.6</v>
      </c>
      <c r="M105" s="526"/>
      <c r="N105" s="532">
        <v>72.7</v>
      </c>
      <c r="O105" s="532">
        <v>71.2</v>
      </c>
      <c r="P105" s="532">
        <v>74.599999999999994</v>
      </c>
      <c r="Q105" s="532">
        <v>67.599999999999994</v>
      </c>
      <c r="R105" s="532">
        <v>75</v>
      </c>
    </row>
    <row r="106" spans="1:18" x14ac:dyDescent="0.2">
      <c r="A106" s="72" t="s">
        <v>302</v>
      </c>
      <c r="B106" s="73" t="s">
        <v>303</v>
      </c>
      <c r="C106" s="525">
        <v>24188</v>
      </c>
      <c r="D106" s="530"/>
      <c r="E106" s="527">
        <v>44.8</v>
      </c>
      <c r="F106" s="527">
        <v>27.5</v>
      </c>
      <c r="G106" s="530"/>
      <c r="H106" s="527">
        <v>96</v>
      </c>
      <c r="I106" s="527">
        <v>97.2</v>
      </c>
      <c r="J106" s="527">
        <v>69.8</v>
      </c>
      <c r="K106" s="527">
        <v>66</v>
      </c>
      <c r="L106" s="527">
        <v>61.4</v>
      </c>
      <c r="M106" s="530"/>
      <c r="N106" s="527">
        <v>70.400000000000006</v>
      </c>
      <c r="O106" s="527">
        <v>69.900000000000006</v>
      </c>
      <c r="P106" s="527">
        <v>73.599999999999994</v>
      </c>
      <c r="Q106" s="527">
        <v>65.7</v>
      </c>
      <c r="R106" s="527">
        <v>73.099999999999994</v>
      </c>
    </row>
    <row r="107" spans="1:18" x14ac:dyDescent="0.2">
      <c r="A107" s="81" t="s">
        <v>304</v>
      </c>
      <c r="B107" s="144" t="s">
        <v>305</v>
      </c>
      <c r="C107" s="528">
        <v>1425</v>
      </c>
      <c r="D107" s="526"/>
      <c r="E107" s="529">
        <v>41.1</v>
      </c>
      <c r="F107" s="529">
        <v>26.7</v>
      </c>
      <c r="G107" s="526"/>
      <c r="H107" s="529">
        <v>94.1</v>
      </c>
      <c r="I107" s="529">
        <v>96.5</v>
      </c>
      <c r="J107" s="529">
        <v>69.099999999999994</v>
      </c>
      <c r="K107" s="529">
        <v>60.5</v>
      </c>
      <c r="L107" s="529">
        <v>60.8</v>
      </c>
      <c r="M107" s="526"/>
      <c r="N107" s="529">
        <v>70.7</v>
      </c>
      <c r="O107" s="529">
        <v>69.7</v>
      </c>
      <c r="P107" s="529">
        <v>75.900000000000006</v>
      </c>
      <c r="Q107" s="529">
        <v>65.8</v>
      </c>
      <c r="R107" s="529">
        <v>74.900000000000006</v>
      </c>
    </row>
    <row r="108" spans="1:18" x14ac:dyDescent="0.2">
      <c r="A108" s="81" t="s">
        <v>306</v>
      </c>
      <c r="B108" s="174" t="s">
        <v>307</v>
      </c>
      <c r="C108" s="526" t="s">
        <v>308</v>
      </c>
      <c r="D108" s="526"/>
      <c r="E108" s="526" t="s">
        <v>308</v>
      </c>
      <c r="F108" s="526" t="s">
        <v>308</v>
      </c>
      <c r="G108" s="526"/>
      <c r="H108" s="526" t="s">
        <v>308</v>
      </c>
      <c r="I108" s="526" t="s">
        <v>308</v>
      </c>
      <c r="J108" s="526" t="s">
        <v>308</v>
      </c>
      <c r="K108" s="526" t="s">
        <v>308</v>
      </c>
      <c r="L108" s="526" t="s">
        <v>308</v>
      </c>
      <c r="M108" s="526"/>
      <c r="N108" s="526" t="s">
        <v>308</v>
      </c>
      <c r="O108" s="526" t="s">
        <v>308</v>
      </c>
      <c r="P108" s="526" t="s">
        <v>308</v>
      </c>
      <c r="Q108" s="526" t="s">
        <v>308</v>
      </c>
      <c r="R108" s="526" t="s">
        <v>308</v>
      </c>
    </row>
    <row r="109" spans="1:18" x14ac:dyDescent="0.2">
      <c r="A109" s="80" t="s">
        <v>309</v>
      </c>
      <c r="B109" s="144" t="s">
        <v>310</v>
      </c>
      <c r="C109" s="528">
        <v>1822</v>
      </c>
      <c r="D109" s="526"/>
      <c r="E109" s="529">
        <v>49.7</v>
      </c>
      <c r="F109" s="529">
        <v>33.799999999999997</v>
      </c>
      <c r="G109" s="526"/>
      <c r="H109" s="529">
        <v>93.1</v>
      </c>
      <c r="I109" s="529">
        <v>97.1</v>
      </c>
      <c r="J109" s="529">
        <v>76.8</v>
      </c>
      <c r="K109" s="529">
        <v>69.5</v>
      </c>
      <c r="L109" s="529">
        <v>60.6</v>
      </c>
      <c r="M109" s="526"/>
      <c r="N109" s="529">
        <v>68.3</v>
      </c>
      <c r="O109" s="529">
        <v>70</v>
      </c>
      <c r="P109" s="529">
        <v>74.2</v>
      </c>
      <c r="Q109" s="529">
        <v>69.900000000000006</v>
      </c>
      <c r="R109" s="529">
        <v>86.9</v>
      </c>
    </row>
    <row r="110" spans="1:18" x14ac:dyDescent="0.2">
      <c r="A110" s="81" t="s">
        <v>311</v>
      </c>
      <c r="B110" s="144" t="s">
        <v>312</v>
      </c>
      <c r="C110" s="528">
        <v>1115</v>
      </c>
      <c r="D110" s="526"/>
      <c r="E110" s="529">
        <v>55.9</v>
      </c>
      <c r="F110" s="529">
        <v>36.6</v>
      </c>
      <c r="G110" s="526"/>
      <c r="H110" s="529">
        <v>96</v>
      </c>
      <c r="I110" s="529">
        <v>96.1</v>
      </c>
      <c r="J110" s="529">
        <v>79.3</v>
      </c>
      <c r="K110" s="529">
        <v>70.8</v>
      </c>
      <c r="L110" s="529">
        <v>69.099999999999994</v>
      </c>
      <c r="M110" s="526"/>
      <c r="N110" s="529">
        <v>70.900000000000006</v>
      </c>
      <c r="O110" s="529">
        <v>73.3</v>
      </c>
      <c r="P110" s="529">
        <v>80.8</v>
      </c>
      <c r="Q110" s="529">
        <v>73.8</v>
      </c>
      <c r="R110" s="529">
        <v>73.8</v>
      </c>
    </row>
    <row r="111" spans="1:18" x14ac:dyDescent="0.2">
      <c r="A111" s="80" t="s">
        <v>313</v>
      </c>
      <c r="B111" s="144" t="s">
        <v>314</v>
      </c>
      <c r="C111" s="528">
        <v>2118</v>
      </c>
      <c r="D111" s="526"/>
      <c r="E111" s="529">
        <v>33.700000000000003</v>
      </c>
      <c r="F111" s="529">
        <v>23.8</v>
      </c>
      <c r="G111" s="526"/>
      <c r="H111" s="529">
        <v>95.5</v>
      </c>
      <c r="I111" s="529">
        <v>96.4</v>
      </c>
      <c r="J111" s="529">
        <v>64.5</v>
      </c>
      <c r="K111" s="529">
        <v>55.9</v>
      </c>
      <c r="L111" s="529">
        <v>53.2</v>
      </c>
      <c r="M111" s="526"/>
      <c r="N111" s="529">
        <v>69.099999999999994</v>
      </c>
      <c r="O111" s="529">
        <v>69.7</v>
      </c>
      <c r="P111" s="529">
        <v>76.099999999999994</v>
      </c>
      <c r="Q111" s="529">
        <v>75</v>
      </c>
      <c r="R111" s="529">
        <v>81.8</v>
      </c>
    </row>
    <row r="112" spans="1:18" x14ac:dyDescent="0.2">
      <c r="A112" s="80" t="s">
        <v>315</v>
      </c>
      <c r="B112" s="144" t="s">
        <v>316</v>
      </c>
      <c r="C112" s="528">
        <v>1408</v>
      </c>
      <c r="D112" s="526"/>
      <c r="E112" s="529">
        <v>42.1</v>
      </c>
      <c r="F112" s="529">
        <v>26.2</v>
      </c>
      <c r="G112" s="526"/>
      <c r="H112" s="529">
        <v>97.4</v>
      </c>
      <c r="I112" s="529">
        <v>97.9</v>
      </c>
      <c r="J112" s="529">
        <v>72.400000000000006</v>
      </c>
      <c r="K112" s="529">
        <v>70.5</v>
      </c>
      <c r="L112" s="529">
        <v>56.4</v>
      </c>
      <c r="M112" s="526"/>
      <c r="N112" s="529">
        <v>75.7</v>
      </c>
      <c r="O112" s="529">
        <v>69</v>
      </c>
      <c r="P112" s="529">
        <v>71.900000000000006</v>
      </c>
      <c r="Q112" s="529">
        <v>59.7</v>
      </c>
      <c r="R112" s="529">
        <v>78.8</v>
      </c>
    </row>
    <row r="113" spans="1:18" x14ac:dyDescent="0.2">
      <c r="A113" s="80" t="s">
        <v>317</v>
      </c>
      <c r="B113" s="144" t="s">
        <v>318</v>
      </c>
      <c r="C113" s="528">
        <v>748</v>
      </c>
      <c r="D113" s="526"/>
      <c r="E113" s="529">
        <v>53.7</v>
      </c>
      <c r="F113" s="529">
        <v>40.799999999999997</v>
      </c>
      <c r="G113" s="526"/>
      <c r="H113" s="529">
        <v>98.4</v>
      </c>
      <c r="I113" s="529">
        <v>98.4</v>
      </c>
      <c r="J113" s="529">
        <v>74.599999999999994</v>
      </c>
      <c r="K113" s="529">
        <v>76.5</v>
      </c>
      <c r="L113" s="529">
        <v>67.099999999999994</v>
      </c>
      <c r="M113" s="526"/>
      <c r="N113" s="529">
        <v>81.599999999999994</v>
      </c>
      <c r="O113" s="529">
        <v>82</v>
      </c>
      <c r="P113" s="529">
        <v>81.2</v>
      </c>
      <c r="Q113" s="529">
        <v>73.3</v>
      </c>
      <c r="R113" s="529">
        <v>87.6</v>
      </c>
    </row>
    <row r="114" spans="1:18" x14ac:dyDescent="0.2">
      <c r="A114" s="80" t="s">
        <v>319</v>
      </c>
      <c r="B114" s="144" t="s">
        <v>320</v>
      </c>
      <c r="C114" s="528">
        <v>1855</v>
      </c>
      <c r="D114" s="526"/>
      <c r="E114" s="529">
        <v>49.8</v>
      </c>
      <c r="F114" s="529">
        <v>26.7</v>
      </c>
      <c r="G114" s="526"/>
      <c r="H114" s="529">
        <v>96.2</v>
      </c>
      <c r="I114" s="529">
        <v>97.2</v>
      </c>
      <c r="J114" s="529">
        <v>67</v>
      </c>
      <c r="K114" s="529">
        <v>71.3</v>
      </c>
      <c r="L114" s="529">
        <v>64.400000000000006</v>
      </c>
      <c r="M114" s="526"/>
      <c r="N114" s="529">
        <v>70.599999999999994</v>
      </c>
      <c r="O114" s="529">
        <v>67.8</v>
      </c>
      <c r="P114" s="529">
        <v>71.7</v>
      </c>
      <c r="Q114" s="529">
        <v>56.9</v>
      </c>
      <c r="R114" s="529">
        <v>70.900000000000006</v>
      </c>
    </row>
    <row r="115" spans="1:18" x14ac:dyDescent="0.2">
      <c r="A115" s="80" t="s">
        <v>321</v>
      </c>
      <c r="B115" s="144" t="s">
        <v>322</v>
      </c>
      <c r="C115" s="528">
        <v>2215</v>
      </c>
      <c r="D115" s="526"/>
      <c r="E115" s="529">
        <v>34.5</v>
      </c>
      <c r="F115" s="529">
        <v>17.2</v>
      </c>
      <c r="G115" s="526"/>
      <c r="H115" s="529">
        <v>96.4</v>
      </c>
      <c r="I115" s="529">
        <v>96.8</v>
      </c>
      <c r="J115" s="529">
        <v>66</v>
      </c>
      <c r="K115" s="529">
        <v>62.2</v>
      </c>
      <c r="L115" s="529">
        <v>50.7</v>
      </c>
      <c r="M115" s="526"/>
      <c r="N115" s="529">
        <v>68.8</v>
      </c>
      <c r="O115" s="529">
        <v>61.6</v>
      </c>
      <c r="P115" s="529">
        <v>65.3</v>
      </c>
      <c r="Q115" s="529">
        <v>55.8</v>
      </c>
      <c r="R115" s="529">
        <v>63.3</v>
      </c>
    </row>
    <row r="116" spans="1:18" x14ac:dyDescent="0.2">
      <c r="A116" s="80" t="s">
        <v>323</v>
      </c>
      <c r="B116" s="144" t="s">
        <v>324</v>
      </c>
      <c r="C116" s="528">
        <v>3434</v>
      </c>
      <c r="D116" s="526"/>
      <c r="E116" s="529">
        <v>44.5</v>
      </c>
      <c r="F116" s="529">
        <v>25.2</v>
      </c>
      <c r="G116" s="526"/>
      <c r="H116" s="529">
        <v>96</v>
      </c>
      <c r="I116" s="529">
        <v>97.4</v>
      </c>
      <c r="J116" s="529">
        <v>65.8</v>
      </c>
      <c r="K116" s="529">
        <v>60.7</v>
      </c>
      <c r="L116" s="529">
        <v>68.7</v>
      </c>
      <c r="M116" s="526"/>
      <c r="N116" s="529">
        <v>64.2</v>
      </c>
      <c r="O116" s="529">
        <v>68.099999999999994</v>
      </c>
      <c r="P116" s="529">
        <v>71.900000000000006</v>
      </c>
      <c r="Q116" s="529">
        <v>63.9</v>
      </c>
      <c r="R116" s="529">
        <v>66.3</v>
      </c>
    </row>
    <row r="117" spans="1:18" x14ac:dyDescent="0.2">
      <c r="A117" s="80" t="s">
        <v>325</v>
      </c>
      <c r="B117" s="144" t="s">
        <v>326</v>
      </c>
      <c r="C117" s="528">
        <v>2300</v>
      </c>
      <c r="D117" s="526"/>
      <c r="E117" s="529">
        <v>50.9</v>
      </c>
      <c r="F117" s="529">
        <v>29.4</v>
      </c>
      <c r="G117" s="526"/>
      <c r="H117" s="529">
        <v>96.5</v>
      </c>
      <c r="I117" s="529">
        <v>97.9</v>
      </c>
      <c r="J117" s="529">
        <v>71.400000000000006</v>
      </c>
      <c r="K117" s="529">
        <v>68.599999999999994</v>
      </c>
      <c r="L117" s="529">
        <v>66.5</v>
      </c>
      <c r="M117" s="526"/>
      <c r="N117" s="529">
        <v>73.599999999999994</v>
      </c>
      <c r="O117" s="529">
        <v>72</v>
      </c>
      <c r="P117" s="529">
        <v>75</v>
      </c>
      <c r="Q117" s="529">
        <v>66.3</v>
      </c>
      <c r="R117" s="529">
        <v>65.900000000000006</v>
      </c>
    </row>
    <row r="118" spans="1:18" x14ac:dyDescent="0.2">
      <c r="A118" s="80" t="s">
        <v>327</v>
      </c>
      <c r="B118" s="144" t="s">
        <v>328</v>
      </c>
      <c r="C118" s="528">
        <v>2491</v>
      </c>
      <c r="D118" s="526"/>
      <c r="E118" s="529">
        <v>40</v>
      </c>
      <c r="F118" s="529">
        <v>24.2</v>
      </c>
      <c r="G118" s="526"/>
      <c r="H118" s="529">
        <v>97.4</v>
      </c>
      <c r="I118" s="529">
        <v>97.6</v>
      </c>
      <c r="J118" s="529">
        <v>68.400000000000006</v>
      </c>
      <c r="K118" s="529">
        <v>64.8</v>
      </c>
      <c r="L118" s="529">
        <v>55.8</v>
      </c>
      <c r="M118" s="526"/>
      <c r="N118" s="529">
        <v>69.900000000000006</v>
      </c>
      <c r="O118" s="529">
        <v>70.3</v>
      </c>
      <c r="P118" s="529">
        <v>69.099999999999994</v>
      </c>
      <c r="Q118" s="529">
        <v>63.8</v>
      </c>
      <c r="R118" s="529">
        <v>73.2</v>
      </c>
    </row>
    <row r="119" spans="1:18" x14ac:dyDescent="0.2">
      <c r="A119" s="80" t="s">
        <v>329</v>
      </c>
      <c r="B119" s="144" t="s">
        <v>330</v>
      </c>
      <c r="C119" s="528">
        <v>1775</v>
      </c>
      <c r="D119" s="526"/>
      <c r="E119" s="529">
        <v>49.4</v>
      </c>
      <c r="F119" s="529">
        <v>30.5</v>
      </c>
      <c r="G119" s="526"/>
      <c r="H119" s="529">
        <v>94.1</v>
      </c>
      <c r="I119" s="529">
        <v>95.7</v>
      </c>
      <c r="J119" s="529">
        <v>70.7</v>
      </c>
      <c r="K119" s="529">
        <v>71.400000000000006</v>
      </c>
      <c r="L119" s="529">
        <v>63.8</v>
      </c>
      <c r="M119" s="526"/>
      <c r="N119" s="529">
        <v>69</v>
      </c>
      <c r="O119" s="529">
        <v>70.400000000000006</v>
      </c>
      <c r="P119" s="529">
        <v>73.3</v>
      </c>
      <c r="Q119" s="529">
        <v>66.8</v>
      </c>
      <c r="R119" s="529">
        <v>70.5</v>
      </c>
    </row>
    <row r="120" spans="1:18" x14ac:dyDescent="0.2">
      <c r="A120" s="80" t="s">
        <v>331</v>
      </c>
      <c r="B120" s="144" t="s">
        <v>332</v>
      </c>
      <c r="C120" s="528">
        <v>1482</v>
      </c>
      <c r="D120" s="526"/>
      <c r="E120" s="529">
        <v>51.1</v>
      </c>
      <c r="F120" s="529">
        <v>34</v>
      </c>
      <c r="G120" s="526"/>
      <c r="H120" s="529">
        <v>97.3</v>
      </c>
      <c r="I120" s="529">
        <v>98.7</v>
      </c>
      <c r="J120" s="529">
        <v>75</v>
      </c>
      <c r="K120" s="529">
        <v>70.7</v>
      </c>
      <c r="L120" s="529">
        <v>64.8</v>
      </c>
      <c r="M120" s="526"/>
      <c r="N120" s="529">
        <v>77.7</v>
      </c>
      <c r="O120" s="529">
        <v>77.400000000000006</v>
      </c>
      <c r="P120" s="529">
        <v>80.900000000000006</v>
      </c>
      <c r="Q120" s="529">
        <v>73.099999999999994</v>
      </c>
      <c r="R120" s="529">
        <v>77.5</v>
      </c>
    </row>
    <row r="121" spans="1:18" x14ac:dyDescent="0.2">
      <c r="A121" s="478"/>
      <c r="B121" s="144"/>
      <c r="C121" s="526"/>
      <c r="D121" s="526"/>
      <c r="E121" s="526"/>
      <c r="F121" s="526"/>
      <c r="G121" s="526"/>
      <c r="H121" s="526"/>
      <c r="I121" s="526"/>
      <c r="J121" s="526"/>
      <c r="K121" s="526"/>
      <c r="L121" s="526"/>
      <c r="M121" s="526"/>
      <c r="N121" s="526"/>
      <c r="O121" s="526"/>
      <c r="P121" s="526"/>
      <c r="Q121" s="526"/>
      <c r="R121" s="526"/>
    </row>
    <row r="122" spans="1:18" x14ac:dyDescent="0.2">
      <c r="A122" s="73" t="s">
        <v>333</v>
      </c>
      <c r="B122" s="73" t="s">
        <v>334</v>
      </c>
      <c r="C122" s="525">
        <v>51660</v>
      </c>
      <c r="D122" s="530"/>
      <c r="E122" s="527">
        <v>46.4</v>
      </c>
      <c r="F122" s="527">
        <v>30.8</v>
      </c>
      <c r="G122" s="530"/>
      <c r="H122" s="527">
        <v>96.5</v>
      </c>
      <c r="I122" s="527">
        <v>97.9</v>
      </c>
      <c r="J122" s="527">
        <v>74</v>
      </c>
      <c r="K122" s="527">
        <v>69.400000000000006</v>
      </c>
      <c r="L122" s="527">
        <v>60.2</v>
      </c>
      <c r="M122" s="530"/>
      <c r="N122" s="527">
        <v>73.8</v>
      </c>
      <c r="O122" s="527">
        <v>71.900000000000006</v>
      </c>
      <c r="P122" s="527">
        <v>75.099999999999994</v>
      </c>
      <c r="Q122" s="527">
        <v>68.5</v>
      </c>
      <c r="R122" s="527">
        <v>75.900000000000006</v>
      </c>
    </row>
    <row r="123" spans="1:18" x14ac:dyDescent="0.2">
      <c r="A123" s="80" t="s">
        <v>335</v>
      </c>
      <c r="B123" s="144" t="s">
        <v>336</v>
      </c>
      <c r="C123" s="528">
        <v>2129</v>
      </c>
      <c r="D123" s="526"/>
      <c r="E123" s="529">
        <v>33.1</v>
      </c>
      <c r="F123" s="529">
        <v>19.600000000000001</v>
      </c>
      <c r="G123" s="526"/>
      <c r="H123" s="529">
        <v>95.9</v>
      </c>
      <c r="I123" s="529">
        <v>97.7</v>
      </c>
      <c r="J123" s="529">
        <v>68.8</v>
      </c>
      <c r="K123" s="529">
        <v>61.1</v>
      </c>
      <c r="L123" s="529">
        <v>46.4</v>
      </c>
      <c r="M123" s="526"/>
      <c r="N123" s="529">
        <v>76.2</v>
      </c>
      <c r="O123" s="529">
        <v>66.400000000000006</v>
      </c>
      <c r="P123" s="529">
        <v>70.400000000000006</v>
      </c>
      <c r="Q123" s="529">
        <v>59.9</v>
      </c>
      <c r="R123" s="529">
        <v>67.599999999999994</v>
      </c>
    </row>
    <row r="124" spans="1:18" x14ac:dyDescent="0.2">
      <c r="A124" s="80" t="s">
        <v>337</v>
      </c>
      <c r="B124" s="144" t="s">
        <v>338</v>
      </c>
      <c r="C124" s="528">
        <v>3465</v>
      </c>
      <c r="D124" s="526"/>
      <c r="E124" s="529">
        <v>58.9</v>
      </c>
      <c r="F124" s="529">
        <v>42.9</v>
      </c>
      <c r="G124" s="526"/>
      <c r="H124" s="529">
        <v>96.7</v>
      </c>
      <c r="I124" s="529">
        <v>98</v>
      </c>
      <c r="J124" s="529">
        <v>79.5</v>
      </c>
      <c r="K124" s="529">
        <v>78.400000000000006</v>
      </c>
      <c r="L124" s="529">
        <v>70.400000000000006</v>
      </c>
      <c r="M124" s="526"/>
      <c r="N124" s="529">
        <v>76.400000000000006</v>
      </c>
      <c r="O124" s="529">
        <v>74.7</v>
      </c>
      <c r="P124" s="529">
        <v>77</v>
      </c>
      <c r="Q124" s="529">
        <v>75.400000000000006</v>
      </c>
      <c r="R124" s="529">
        <v>81.7</v>
      </c>
    </row>
    <row r="125" spans="1:18" x14ac:dyDescent="0.2">
      <c r="A125" s="80" t="s">
        <v>339</v>
      </c>
      <c r="B125" s="144" t="s">
        <v>340</v>
      </c>
      <c r="C125" s="528">
        <v>3188</v>
      </c>
      <c r="D125" s="526"/>
      <c r="E125" s="529">
        <v>41.2</v>
      </c>
      <c r="F125" s="529">
        <v>28</v>
      </c>
      <c r="G125" s="526"/>
      <c r="H125" s="529">
        <v>97.4</v>
      </c>
      <c r="I125" s="529">
        <v>98.8</v>
      </c>
      <c r="J125" s="529">
        <v>66</v>
      </c>
      <c r="K125" s="529">
        <v>64.3</v>
      </c>
      <c r="L125" s="529">
        <v>57.4</v>
      </c>
      <c r="M125" s="526"/>
      <c r="N125" s="529">
        <v>70.900000000000006</v>
      </c>
      <c r="O125" s="529">
        <v>72.2</v>
      </c>
      <c r="P125" s="529">
        <v>75.7</v>
      </c>
      <c r="Q125" s="529">
        <v>68.8</v>
      </c>
      <c r="R125" s="529">
        <v>71.3</v>
      </c>
    </row>
    <row r="126" spans="1:18" x14ac:dyDescent="0.2">
      <c r="A126" s="80" t="s">
        <v>341</v>
      </c>
      <c r="B126" s="144" t="s">
        <v>342</v>
      </c>
      <c r="C126" s="528">
        <v>2921</v>
      </c>
      <c r="D126" s="526"/>
      <c r="E126" s="529">
        <v>47.8</v>
      </c>
      <c r="F126" s="529">
        <v>31.5</v>
      </c>
      <c r="G126" s="526"/>
      <c r="H126" s="529">
        <v>97.1</v>
      </c>
      <c r="I126" s="529">
        <v>98</v>
      </c>
      <c r="J126" s="529">
        <v>74.8</v>
      </c>
      <c r="K126" s="529">
        <v>68.099999999999994</v>
      </c>
      <c r="L126" s="529">
        <v>64.7</v>
      </c>
      <c r="M126" s="526"/>
      <c r="N126" s="529">
        <v>70.900000000000006</v>
      </c>
      <c r="O126" s="529">
        <v>69.400000000000006</v>
      </c>
      <c r="P126" s="529">
        <v>76.3</v>
      </c>
      <c r="Q126" s="529">
        <v>65.599999999999994</v>
      </c>
      <c r="R126" s="529">
        <v>76.599999999999994</v>
      </c>
    </row>
    <row r="127" spans="1:18" x14ac:dyDescent="0.2">
      <c r="A127" s="80" t="s">
        <v>343</v>
      </c>
      <c r="B127" s="144" t="s">
        <v>344</v>
      </c>
      <c r="C127" s="528">
        <v>3334</v>
      </c>
      <c r="D127" s="526"/>
      <c r="E127" s="529">
        <v>49.9</v>
      </c>
      <c r="F127" s="529">
        <v>34.200000000000003</v>
      </c>
      <c r="G127" s="526"/>
      <c r="H127" s="529">
        <v>96.9</v>
      </c>
      <c r="I127" s="529">
        <v>98.2</v>
      </c>
      <c r="J127" s="529">
        <v>73</v>
      </c>
      <c r="K127" s="529">
        <v>75.900000000000006</v>
      </c>
      <c r="L127" s="529">
        <v>60.1</v>
      </c>
      <c r="M127" s="526"/>
      <c r="N127" s="529">
        <v>75.099999999999994</v>
      </c>
      <c r="O127" s="529">
        <v>75.8</v>
      </c>
      <c r="P127" s="529">
        <v>78.7</v>
      </c>
      <c r="Q127" s="529">
        <v>71.5</v>
      </c>
      <c r="R127" s="529">
        <v>75.8</v>
      </c>
    </row>
    <row r="128" spans="1:18" x14ac:dyDescent="0.2">
      <c r="A128" s="80" t="s">
        <v>345</v>
      </c>
      <c r="B128" s="144" t="s">
        <v>346</v>
      </c>
      <c r="C128" s="528">
        <v>3716</v>
      </c>
      <c r="D128" s="526"/>
      <c r="E128" s="529">
        <v>44.2</v>
      </c>
      <c r="F128" s="529">
        <v>25.2</v>
      </c>
      <c r="G128" s="526"/>
      <c r="H128" s="529">
        <v>93.5</v>
      </c>
      <c r="I128" s="529">
        <v>97.8</v>
      </c>
      <c r="J128" s="529">
        <v>69.099999999999994</v>
      </c>
      <c r="K128" s="529">
        <v>67.900000000000006</v>
      </c>
      <c r="L128" s="529">
        <v>60.4</v>
      </c>
      <c r="M128" s="526"/>
      <c r="N128" s="529">
        <v>69.099999999999994</v>
      </c>
      <c r="O128" s="529">
        <v>69.599999999999994</v>
      </c>
      <c r="P128" s="529">
        <v>77.2</v>
      </c>
      <c r="Q128" s="529">
        <v>60.2</v>
      </c>
      <c r="R128" s="529">
        <v>68.8</v>
      </c>
    </row>
    <row r="129" spans="1:18" x14ac:dyDescent="0.2">
      <c r="A129" s="80" t="s">
        <v>347</v>
      </c>
      <c r="B129" s="144" t="s">
        <v>348</v>
      </c>
      <c r="C129" s="528">
        <v>2931</v>
      </c>
      <c r="D129" s="526"/>
      <c r="E129" s="529">
        <v>47.8</v>
      </c>
      <c r="F129" s="529">
        <v>30.1</v>
      </c>
      <c r="G129" s="526"/>
      <c r="H129" s="529">
        <v>97.4</v>
      </c>
      <c r="I129" s="529">
        <v>97.9</v>
      </c>
      <c r="J129" s="529">
        <v>78</v>
      </c>
      <c r="K129" s="529">
        <v>67.2</v>
      </c>
      <c r="L129" s="529">
        <v>62</v>
      </c>
      <c r="M129" s="526"/>
      <c r="N129" s="529">
        <v>71.3</v>
      </c>
      <c r="O129" s="529">
        <v>70.599999999999994</v>
      </c>
      <c r="P129" s="529">
        <v>70.3</v>
      </c>
      <c r="Q129" s="529">
        <v>65.900000000000006</v>
      </c>
      <c r="R129" s="529">
        <v>77.3</v>
      </c>
    </row>
    <row r="130" spans="1:18" x14ac:dyDescent="0.2">
      <c r="A130" s="80" t="s">
        <v>349</v>
      </c>
      <c r="B130" s="144" t="s">
        <v>350</v>
      </c>
      <c r="C130" s="528">
        <v>3724</v>
      </c>
      <c r="D130" s="526"/>
      <c r="E130" s="529">
        <v>46.9</v>
      </c>
      <c r="F130" s="529">
        <v>28</v>
      </c>
      <c r="G130" s="526"/>
      <c r="H130" s="529">
        <v>95.9</v>
      </c>
      <c r="I130" s="529">
        <v>97.7</v>
      </c>
      <c r="J130" s="529">
        <v>72.2</v>
      </c>
      <c r="K130" s="529">
        <v>67.900000000000006</v>
      </c>
      <c r="L130" s="529">
        <v>65.3</v>
      </c>
      <c r="M130" s="526"/>
      <c r="N130" s="529">
        <v>74</v>
      </c>
      <c r="O130" s="529">
        <v>68.400000000000006</v>
      </c>
      <c r="P130" s="529">
        <v>73</v>
      </c>
      <c r="Q130" s="529">
        <v>62.8</v>
      </c>
      <c r="R130" s="529">
        <v>73.400000000000006</v>
      </c>
    </row>
    <row r="131" spans="1:18" x14ac:dyDescent="0.2">
      <c r="A131" s="80" t="s">
        <v>351</v>
      </c>
      <c r="B131" s="144" t="s">
        <v>352</v>
      </c>
      <c r="C131" s="528">
        <v>2168</v>
      </c>
      <c r="D131" s="526"/>
      <c r="E131" s="529">
        <v>41.2</v>
      </c>
      <c r="F131" s="529">
        <v>25.3</v>
      </c>
      <c r="G131" s="526"/>
      <c r="H131" s="529">
        <v>95.5</v>
      </c>
      <c r="I131" s="529">
        <v>96.9</v>
      </c>
      <c r="J131" s="529">
        <v>70.8</v>
      </c>
      <c r="K131" s="529">
        <v>65</v>
      </c>
      <c r="L131" s="529">
        <v>54.3</v>
      </c>
      <c r="M131" s="526"/>
      <c r="N131" s="529">
        <v>74</v>
      </c>
      <c r="O131" s="529">
        <v>66.599999999999994</v>
      </c>
      <c r="P131" s="529">
        <v>74.400000000000006</v>
      </c>
      <c r="Q131" s="529">
        <v>63.3</v>
      </c>
      <c r="R131" s="529">
        <v>70.2</v>
      </c>
    </row>
    <row r="132" spans="1:18" x14ac:dyDescent="0.2">
      <c r="A132" s="81" t="s">
        <v>353</v>
      </c>
      <c r="B132" s="144" t="s">
        <v>354</v>
      </c>
      <c r="C132" s="528">
        <v>2160</v>
      </c>
      <c r="D132" s="526"/>
      <c r="E132" s="529">
        <v>50.7</v>
      </c>
      <c r="F132" s="529">
        <v>31.3</v>
      </c>
      <c r="G132" s="526"/>
      <c r="H132" s="529">
        <v>96.8</v>
      </c>
      <c r="I132" s="529">
        <v>97.2</v>
      </c>
      <c r="J132" s="529">
        <v>77.099999999999994</v>
      </c>
      <c r="K132" s="529">
        <v>70.400000000000006</v>
      </c>
      <c r="L132" s="529">
        <v>65.3</v>
      </c>
      <c r="M132" s="526"/>
      <c r="N132" s="529">
        <v>72.5</v>
      </c>
      <c r="O132" s="529">
        <v>71.099999999999994</v>
      </c>
      <c r="P132" s="529">
        <v>75.900000000000006</v>
      </c>
      <c r="Q132" s="529">
        <v>67</v>
      </c>
      <c r="R132" s="529">
        <v>73.900000000000006</v>
      </c>
    </row>
    <row r="133" spans="1:18" x14ac:dyDescent="0.2">
      <c r="A133" s="80" t="s">
        <v>355</v>
      </c>
      <c r="B133" s="144" t="s">
        <v>356</v>
      </c>
      <c r="C133" s="528">
        <v>3059</v>
      </c>
      <c r="D133" s="526"/>
      <c r="E133" s="529">
        <v>45.5</v>
      </c>
      <c r="F133" s="529">
        <v>24.3</v>
      </c>
      <c r="G133" s="526"/>
      <c r="H133" s="529">
        <v>97.8</v>
      </c>
      <c r="I133" s="529">
        <v>98</v>
      </c>
      <c r="J133" s="529">
        <v>80.8</v>
      </c>
      <c r="K133" s="529">
        <v>67.3</v>
      </c>
      <c r="L133" s="529">
        <v>59.9</v>
      </c>
      <c r="M133" s="526"/>
      <c r="N133" s="529">
        <v>73.400000000000006</v>
      </c>
      <c r="O133" s="529">
        <v>71.599999999999994</v>
      </c>
      <c r="P133" s="529">
        <v>58.6</v>
      </c>
      <c r="Q133" s="529">
        <v>66.099999999999994</v>
      </c>
      <c r="R133" s="529">
        <v>62.7</v>
      </c>
    </row>
    <row r="134" spans="1:18" x14ac:dyDescent="0.2">
      <c r="A134" s="83" t="s">
        <v>357</v>
      </c>
      <c r="B134" s="144" t="s">
        <v>358</v>
      </c>
      <c r="C134" s="528">
        <v>3109</v>
      </c>
      <c r="D134" s="526"/>
      <c r="E134" s="529">
        <v>36.4</v>
      </c>
      <c r="F134" s="529">
        <v>23.9</v>
      </c>
      <c r="G134" s="526"/>
      <c r="H134" s="529">
        <v>96.8</v>
      </c>
      <c r="I134" s="529">
        <v>97.3</v>
      </c>
      <c r="J134" s="529">
        <v>68.8</v>
      </c>
      <c r="K134" s="529">
        <v>62</v>
      </c>
      <c r="L134" s="529">
        <v>50</v>
      </c>
      <c r="M134" s="526"/>
      <c r="N134" s="529">
        <v>70.099999999999994</v>
      </c>
      <c r="O134" s="529">
        <v>69.400000000000006</v>
      </c>
      <c r="P134" s="529">
        <v>72.400000000000006</v>
      </c>
      <c r="Q134" s="529">
        <v>65.400000000000006</v>
      </c>
      <c r="R134" s="529">
        <v>77.599999999999994</v>
      </c>
    </row>
    <row r="135" spans="1:18" x14ac:dyDescent="0.2">
      <c r="A135" s="80" t="s">
        <v>359</v>
      </c>
      <c r="B135" s="144" t="s">
        <v>360</v>
      </c>
      <c r="C135" s="528">
        <v>2653</v>
      </c>
      <c r="D135" s="526"/>
      <c r="E135" s="529">
        <v>54.6</v>
      </c>
      <c r="F135" s="529">
        <v>36.6</v>
      </c>
      <c r="G135" s="526"/>
      <c r="H135" s="529">
        <v>97.5</v>
      </c>
      <c r="I135" s="529">
        <v>98.3</v>
      </c>
      <c r="J135" s="529">
        <v>73.099999999999994</v>
      </c>
      <c r="K135" s="529">
        <v>76.599999999999994</v>
      </c>
      <c r="L135" s="529">
        <v>67.7</v>
      </c>
      <c r="M135" s="526"/>
      <c r="N135" s="529">
        <v>75.900000000000006</v>
      </c>
      <c r="O135" s="529">
        <v>76.7</v>
      </c>
      <c r="P135" s="529">
        <v>79.400000000000006</v>
      </c>
      <c r="Q135" s="529">
        <v>70.5</v>
      </c>
      <c r="R135" s="529">
        <v>75.7</v>
      </c>
    </row>
    <row r="136" spans="1:18" x14ac:dyDescent="0.2">
      <c r="A136" s="80" t="s">
        <v>361</v>
      </c>
      <c r="B136" s="144" t="s">
        <v>362</v>
      </c>
      <c r="C136" s="528">
        <v>1600</v>
      </c>
      <c r="D136" s="526"/>
      <c r="E136" s="529">
        <v>55.8</v>
      </c>
      <c r="F136" s="529">
        <v>42.4</v>
      </c>
      <c r="G136" s="526"/>
      <c r="H136" s="529">
        <v>95.4</v>
      </c>
      <c r="I136" s="529">
        <v>96.9</v>
      </c>
      <c r="J136" s="529">
        <v>79.400000000000006</v>
      </c>
      <c r="K136" s="529">
        <v>77.599999999999994</v>
      </c>
      <c r="L136" s="529">
        <v>65.7</v>
      </c>
      <c r="M136" s="526"/>
      <c r="N136" s="529">
        <v>78.7</v>
      </c>
      <c r="O136" s="529">
        <v>78.400000000000006</v>
      </c>
      <c r="P136" s="529">
        <v>83.1</v>
      </c>
      <c r="Q136" s="529">
        <v>78.099999999999994</v>
      </c>
      <c r="R136" s="529">
        <v>81.900000000000006</v>
      </c>
    </row>
    <row r="137" spans="1:18" x14ac:dyDescent="0.2">
      <c r="A137" s="80" t="s">
        <v>363</v>
      </c>
      <c r="B137" s="144" t="s">
        <v>364</v>
      </c>
      <c r="C137" s="528">
        <v>1558</v>
      </c>
      <c r="D137" s="526"/>
      <c r="E137" s="529">
        <v>41.3</v>
      </c>
      <c r="F137" s="529">
        <v>31.1</v>
      </c>
      <c r="G137" s="526"/>
      <c r="H137" s="529">
        <v>96.3</v>
      </c>
      <c r="I137" s="529">
        <v>97.1</v>
      </c>
      <c r="J137" s="529">
        <v>72.400000000000006</v>
      </c>
      <c r="K137" s="529">
        <v>67.7</v>
      </c>
      <c r="L137" s="529">
        <v>49.9</v>
      </c>
      <c r="M137" s="526"/>
      <c r="N137" s="529">
        <v>74.900000000000006</v>
      </c>
      <c r="O137" s="529">
        <v>74.099999999999994</v>
      </c>
      <c r="P137" s="529">
        <v>79.599999999999994</v>
      </c>
      <c r="Q137" s="529">
        <v>71.3</v>
      </c>
      <c r="R137" s="529">
        <v>86.9</v>
      </c>
    </row>
    <row r="138" spans="1:18" x14ac:dyDescent="0.2">
      <c r="A138" s="80" t="s">
        <v>365</v>
      </c>
      <c r="B138" s="144" t="s">
        <v>366</v>
      </c>
      <c r="C138" s="528">
        <v>3321</v>
      </c>
      <c r="D138" s="526"/>
      <c r="E138" s="529">
        <v>43.5</v>
      </c>
      <c r="F138" s="529">
        <v>32.1</v>
      </c>
      <c r="G138" s="526"/>
      <c r="H138" s="529">
        <v>96.8</v>
      </c>
      <c r="I138" s="529">
        <v>98.3</v>
      </c>
      <c r="J138" s="529">
        <v>74.900000000000006</v>
      </c>
      <c r="K138" s="529">
        <v>70.8</v>
      </c>
      <c r="L138" s="529">
        <v>57.9</v>
      </c>
      <c r="M138" s="526"/>
      <c r="N138" s="529">
        <v>76.400000000000006</v>
      </c>
      <c r="O138" s="529">
        <v>76.2</v>
      </c>
      <c r="P138" s="529">
        <v>80.099999999999994</v>
      </c>
      <c r="Q138" s="529">
        <v>72.599999999999994</v>
      </c>
      <c r="R138" s="529">
        <v>82.3</v>
      </c>
    </row>
    <row r="139" spans="1:18" x14ac:dyDescent="0.2">
      <c r="A139" s="80" t="s">
        <v>367</v>
      </c>
      <c r="B139" s="144" t="s">
        <v>368</v>
      </c>
      <c r="C139" s="528">
        <v>1376</v>
      </c>
      <c r="D139" s="526"/>
      <c r="E139" s="529">
        <v>54.6</v>
      </c>
      <c r="F139" s="529">
        <v>37.799999999999997</v>
      </c>
      <c r="G139" s="526"/>
      <c r="H139" s="529">
        <v>96.8</v>
      </c>
      <c r="I139" s="529">
        <v>98.3</v>
      </c>
      <c r="J139" s="529">
        <v>79.900000000000006</v>
      </c>
      <c r="K139" s="529">
        <v>78.7</v>
      </c>
      <c r="L139" s="529">
        <v>61.6</v>
      </c>
      <c r="M139" s="526"/>
      <c r="N139" s="529">
        <v>76.900000000000006</v>
      </c>
      <c r="O139" s="529">
        <v>70</v>
      </c>
      <c r="P139" s="529">
        <v>77.900000000000006</v>
      </c>
      <c r="Q139" s="529">
        <v>69.3</v>
      </c>
      <c r="R139" s="529">
        <v>80.400000000000006</v>
      </c>
    </row>
    <row r="140" spans="1:18" x14ac:dyDescent="0.2">
      <c r="A140" s="80" t="s">
        <v>369</v>
      </c>
      <c r="B140" s="144" t="s">
        <v>370</v>
      </c>
      <c r="C140" s="528">
        <v>2722</v>
      </c>
      <c r="D140" s="526"/>
      <c r="E140" s="529">
        <v>52.6</v>
      </c>
      <c r="F140" s="529">
        <v>44.1</v>
      </c>
      <c r="G140" s="526"/>
      <c r="H140" s="529">
        <v>98</v>
      </c>
      <c r="I140" s="529">
        <v>98.7</v>
      </c>
      <c r="J140" s="529">
        <v>76.5</v>
      </c>
      <c r="K140" s="529">
        <v>70.400000000000006</v>
      </c>
      <c r="L140" s="529">
        <v>64.3</v>
      </c>
      <c r="M140" s="526"/>
      <c r="N140" s="529">
        <v>83.4</v>
      </c>
      <c r="O140" s="529">
        <v>77.599999999999994</v>
      </c>
      <c r="P140" s="529">
        <v>83.8</v>
      </c>
      <c r="Q140" s="529">
        <v>84</v>
      </c>
      <c r="R140" s="529">
        <v>86.5</v>
      </c>
    </row>
    <row r="141" spans="1:18" x14ac:dyDescent="0.2">
      <c r="A141" s="80" t="s">
        <v>371</v>
      </c>
      <c r="B141" s="144" t="s">
        <v>372</v>
      </c>
      <c r="C141" s="528">
        <v>2526</v>
      </c>
      <c r="D141" s="526"/>
      <c r="E141" s="529">
        <v>36.9</v>
      </c>
      <c r="F141" s="529">
        <v>22.9</v>
      </c>
      <c r="G141" s="526"/>
      <c r="H141" s="529">
        <v>95.8</v>
      </c>
      <c r="I141" s="529">
        <v>96.8</v>
      </c>
      <c r="J141" s="529">
        <v>76.7</v>
      </c>
      <c r="K141" s="529">
        <v>65.7</v>
      </c>
      <c r="L141" s="529">
        <v>52.8</v>
      </c>
      <c r="M141" s="526"/>
      <c r="N141" s="529">
        <v>67.8</v>
      </c>
      <c r="O141" s="529">
        <v>66.8</v>
      </c>
      <c r="P141" s="529">
        <v>69.400000000000006</v>
      </c>
      <c r="Q141" s="529">
        <v>63.5</v>
      </c>
      <c r="R141" s="529">
        <v>76.8</v>
      </c>
    </row>
    <row r="142" spans="1:18" x14ac:dyDescent="0.2">
      <c r="A142" s="478"/>
      <c r="B142" s="144"/>
      <c r="C142" s="526"/>
      <c r="D142" s="526"/>
      <c r="E142" s="526"/>
      <c r="F142" s="526"/>
      <c r="G142" s="526"/>
      <c r="H142" s="526"/>
      <c r="I142" s="526"/>
      <c r="J142" s="526"/>
      <c r="K142" s="526"/>
      <c r="L142" s="526"/>
      <c r="M142" s="526"/>
      <c r="N142" s="526"/>
      <c r="O142" s="526"/>
      <c r="P142" s="526"/>
      <c r="Q142" s="526"/>
      <c r="R142" s="526"/>
    </row>
    <row r="143" spans="1:18" x14ac:dyDescent="0.2">
      <c r="A143" s="72" t="s">
        <v>572</v>
      </c>
      <c r="B143" s="73" t="s">
        <v>373</v>
      </c>
      <c r="C143" s="525">
        <v>88577</v>
      </c>
      <c r="D143" s="530"/>
      <c r="E143" s="527">
        <v>39.9</v>
      </c>
      <c r="F143" s="527">
        <v>25.9</v>
      </c>
      <c r="G143" s="530"/>
      <c r="H143" s="527">
        <v>96.2</v>
      </c>
      <c r="I143" s="527">
        <v>97.7</v>
      </c>
      <c r="J143" s="527">
        <v>72.099999999999994</v>
      </c>
      <c r="K143" s="527">
        <v>67.099999999999994</v>
      </c>
      <c r="L143" s="527">
        <v>51</v>
      </c>
      <c r="M143" s="530"/>
      <c r="N143" s="527">
        <v>70.599999999999994</v>
      </c>
      <c r="O143" s="527">
        <v>69.099999999999994</v>
      </c>
      <c r="P143" s="527">
        <v>72.400000000000006</v>
      </c>
      <c r="Q143" s="527">
        <v>67.400000000000006</v>
      </c>
      <c r="R143" s="527">
        <v>69.900000000000006</v>
      </c>
    </row>
    <row r="144" spans="1:18" x14ac:dyDescent="0.2">
      <c r="A144" s="79" t="s">
        <v>374</v>
      </c>
      <c r="B144" s="144" t="s">
        <v>375</v>
      </c>
      <c r="C144" s="528">
        <v>1179</v>
      </c>
      <c r="D144" s="526"/>
      <c r="E144" s="529">
        <v>24.6</v>
      </c>
      <c r="F144" s="529">
        <v>17.600000000000001</v>
      </c>
      <c r="G144" s="526"/>
      <c r="H144" s="529">
        <v>93.9</v>
      </c>
      <c r="I144" s="529">
        <v>97.6</v>
      </c>
      <c r="J144" s="529">
        <v>55.5</v>
      </c>
      <c r="K144" s="529">
        <v>67.3</v>
      </c>
      <c r="L144" s="529">
        <v>36.5</v>
      </c>
      <c r="M144" s="526"/>
      <c r="N144" s="529">
        <v>72</v>
      </c>
      <c r="O144" s="529">
        <v>64.599999999999994</v>
      </c>
      <c r="P144" s="529">
        <v>81.7</v>
      </c>
      <c r="Q144" s="529">
        <v>60.6</v>
      </c>
      <c r="R144" s="529">
        <v>73</v>
      </c>
    </row>
    <row r="145" spans="1:18" x14ac:dyDescent="0.2">
      <c r="A145" s="81" t="s">
        <v>376</v>
      </c>
      <c r="B145" s="144" t="s">
        <v>377</v>
      </c>
      <c r="C145" s="528">
        <v>2300</v>
      </c>
      <c r="D145" s="526"/>
      <c r="E145" s="529">
        <v>34.299999999999997</v>
      </c>
      <c r="F145" s="529">
        <v>22.3</v>
      </c>
      <c r="G145" s="526"/>
      <c r="H145" s="529">
        <v>96.4</v>
      </c>
      <c r="I145" s="529">
        <v>97</v>
      </c>
      <c r="J145" s="529">
        <v>68.8</v>
      </c>
      <c r="K145" s="529">
        <v>62.3</v>
      </c>
      <c r="L145" s="529">
        <v>46.6</v>
      </c>
      <c r="M145" s="526"/>
      <c r="N145" s="529">
        <v>67</v>
      </c>
      <c r="O145" s="529">
        <v>63.8</v>
      </c>
      <c r="P145" s="529">
        <v>70.2</v>
      </c>
      <c r="Q145" s="529">
        <v>66.599999999999994</v>
      </c>
      <c r="R145" s="529">
        <v>70.900000000000006</v>
      </c>
    </row>
    <row r="146" spans="1:18" x14ac:dyDescent="0.2">
      <c r="A146" s="81" t="s">
        <v>378</v>
      </c>
      <c r="B146" s="144" t="s">
        <v>379</v>
      </c>
      <c r="C146" s="528">
        <v>5672</v>
      </c>
      <c r="D146" s="526"/>
      <c r="E146" s="529">
        <v>39.9</v>
      </c>
      <c r="F146" s="529">
        <v>33.1</v>
      </c>
      <c r="G146" s="526"/>
      <c r="H146" s="529">
        <v>97.7</v>
      </c>
      <c r="I146" s="529">
        <v>98.3</v>
      </c>
      <c r="J146" s="529">
        <v>80.599999999999994</v>
      </c>
      <c r="K146" s="529">
        <v>67.3</v>
      </c>
      <c r="L146" s="529">
        <v>54.9</v>
      </c>
      <c r="M146" s="526"/>
      <c r="N146" s="529">
        <v>77.8</v>
      </c>
      <c r="O146" s="529">
        <v>78</v>
      </c>
      <c r="P146" s="529">
        <v>74.599999999999994</v>
      </c>
      <c r="Q146" s="529">
        <v>79</v>
      </c>
      <c r="R146" s="529">
        <v>85.4</v>
      </c>
    </row>
    <row r="147" spans="1:18" x14ac:dyDescent="0.2">
      <c r="A147" s="81" t="s">
        <v>380</v>
      </c>
      <c r="B147" s="144" t="s">
        <v>381</v>
      </c>
      <c r="C147" s="528">
        <v>5258</v>
      </c>
      <c r="D147" s="526"/>
      <c r="E147" s="529">
        <v>34.200000000000003</v>
      </c>
      <c r="F147" s="529">
        <v>20.2</v>
      </c>
      <c r="G147" s="526"/>
      <c r="H147" s="529">
        <v>96.7</v>
      </c>
      <c r="I147" s="529">
        <v>97.8</v>
      </c>
      <c r="J147" s="529">
        <v>68.2</v>
      </c>
      <c r="K147" s="529">
        <v>62.6</v>
      </c>
      <c r="L147" s="529">
        <v>43.6</v>
      </c>
      <c r="M147" s="526"/>
      <c r="N147" s="529">
        <v>67.599999999999994</v>
      </c>
      <c r="O147" s="529">
        <v>62.9</v>
      </c>
      <c r="P147" s="529">
        <v>70.5</v>
      </c>
      <c r="Q147" s="529">
        <v>63</v>
      </c>
      <c r="R147" s="529">
        <v>67</v>
      </c>
    </row>
    <row r="148" spans="1:18" x14ac:dyDescent="0.2">
      <c r="A148" s="81" t="s">
        <v>382</v>
      </c>
      <c r="B148" s="144" t="s">
        <v>383</v>
      </c>
      <c r="C148" s="528">
        <v>13647</v>
      </c>
      <c r="D148" s="526"/>
      <c r="E148" s="529">
        <v>40.299999999999997</v>
      </c>
      <c r="F148" s="529">
        <v>25.8</v>
      </c>
      <c r="G148" s="526"/>
      <c r="H148" s="529">
        <v>96.1</v>
      </c>
      <c r="I148" s="529">
        <v>98.1</v>
      </c>
      <c r="J148" s="529">
        <v>75.900000000000006</v>
      </c>
      <c r="K148" s="529">
        <v>69.5</v>
      </c>
      <c r="L148" s="529">
        <v>50.1</v>
      </c>
      <c r="M148" s="526"/>
      <c r="N148" s="529">
        <v>69.900000000000006</v>
      </c>
      <c r="O148" s="529">
        <v>69.5</v>
      </c>
      <c r="P148" s="529">
        <v>71</v>
      </c>
      <c r="Q148" s="529">
        <v>67.8</v>
      </c>
      <c r="R148" s="529">
        <v>68.5</v>
      </c>
    </row>
    <row r="149" spans="1:18" x14ac:dyDescent="0.2">
      <c r="A149" s="79" t="s">
        <v>384</v>
      </c>
      <c r="B149" s="144" t="s">
        <v>385</v>
      </c>
      <c r="C149" s="528">
        <v>1418</v>
      </c>
      <c r="D149" s="526"/>
      <c r="E149" s="529">
        <v>22.8</v>
      </c>
      <c r="F149" s="529">
        <v>13.7</v>
      </c>
      <c r="G149" s="526"/>
      <c r="H149" s="529">
        <v>93.4</v>
      </c>
      <c r="I149" s="529">
        <v>96.8</v>
      </c>
      <c r="J149" s="529">
        <v>50.7</v>
      </c>
      <c r="K149" s="529">
        <v>58</v>
      </c>
      <c r="L149" s="529">
        <v>33.1</v>
      </c>
      <c r="M149" s="526"/>
      <c r="N149" s="529">
        <v>61.3</v>
      </c>
      <c r="O149" s="529">
        <v>58.7</v>
      </c>
      <c r="P149" s="529">
        <v>75</v>
      </c>
      <c r="Q149" s="529">
        <v>60.9</v>
      </c>
      <c r="R149" s="529">
        <v>55.9</v>
      </c>
    </row>
    <row r="150" spans="1:18" x14ac:dyDescent="0.2">
      <c r="A150" s="79" t="s">
        <v>386</v>
      </c>
      <c r="B150" s="144" t="s">
        <v>387</v>
      </c>
      <c r="C150" s="528">
        <v>16311</v>
      </c>
      <c r="D150" s="526"/>
      <c r="E150" s="529">
        <v>42.6</v>
      </c>
      <c r="F150" s="529">
        <v>26.7</v>
      </c>
      <c r="G150" s="526"/>
      <c r="H150" s="529">
        <v>96.9</v>
      </c>
      <c r="I150" s="529">
        <v>97.9</v>
      </c>
      <c r="J150" s="529">
        <v>65.2</v>
      </c>
      <c r="K150" s="529">
        <v>64.599999999999994</v>
      </c>
      <c r="L150" s="529">
        <v>52.7</v>
      </c>
      <c r="M150" s="526"/>
      <c r="N150" s="529">
        <v>71.400000000000006</v>
      </c>
      <c r="O150" s="529">
        <v>67.599999999999994</v>
      </c>
      <c r="P150" s="529">
        <v>73.3</v>
      </c>
      <c r="Q150" s="529">
        <v>65.2</v>
      </c>
      <c r="R150" s="529">
        <v>68</v>
      </c>
    </row>
    <row r="151" spans="1:18" x14ac:dyDescent="0.2">
      <c r="A151" s="79" t="s">
        <v>388</v>
      </c>
      <c r="B151" s="144" t="s">
        <v>389</v>
      </c>
      <c r="C151" s="528">
        <v>3085</v>
      </c>
      <c r="D151" s="526"/>
      <c r="E151" s="529">
        <v>35.299999999999997</v>
      </c>
      <c r="F151" s="529">
        <v>20.8</v>
      </c>
      <c r="G151" s="526"/>
      <c r="H151" s="529">
        <v>97.1</v>
      </c>
      <c r="I151" s="529">
        <v>97.9</v>
      </c>
      <c r="J151" s="529">
        <v>61.6</v>
      </c>
      <c r="K151" s="529">
        <v>64.900000000000006</v>
      </c>
      <c r="L151" s="529">
        <v>44.2</v>
      </c>
      <c r="M151" s="526"/>
      <c r="N151" s="529">
        <v>67.099999999999994</v>
      </c>
      <c r="O151" s="529">
        <v>67.7</v>
      </c>
      <c r="P151" s="529">
        <v>71.8</v>
      </c>
      <c r="Q151" s="529">
        <v>60.2</v>
      </c>
      <c r="R151" s="529">
        <v>69.3</v>
      </c>
    </row>
    <row r="152" spans="1:18" x14ac:dyDescent="0.2">
      <c r="A152" s="81" t="s">
        <v>390</v>
      </c>
      <c r="B152" s="144" t="s">
        <v>391</v>
      </c>
      <c r="C152" s="528">
        <v>2805</v>
      </c>
      <c r="D152" s="526"/>
      <c r="E152" s="529">
        <v>38.299999999999997</v>
      </c>
      <c r="F152" s="529">
        <v>20.399999999999999</v>
      </c>
      <c r="G152" s="526"/>
      <c r="H152" s="529">
        <v>96</v>
      </c>
      <c r="I152" s="529">
        <v>97.8</v>
      </c>
      <c r="J152" s="529">
        <v>66.400000000000006</v>
      </c>
      <c r="K152" s="529">
        <v>69.7</v>
      </c>
      <c r="L152" s="529">
        <v>51</v>
      </c>
      <c r="M152" s="526"/>
      <c r="N152" s="529">
        <v>58.9</v>
      </c>
      <c r="O152" s="529">
        <v>63.6</v>
      </c>
      <c r="P152" s="529">
        <v>71.099999999999994</v>
      </c>
      <c r="Q152" s="529">
        <v>58.1</v>
      </c>
      <c r="R152" s="529">
        <v>59.4</v>
      </c>
    </row>
    <row r="153" spans="1:18" x14ac:dyDescent="0.2">
      <c r="A153" s="79" t="s">
        <v>392</v>
      </c>
      <c r="B153" s="144" t="s">
        <v>393</v>
      </c>
      <c r="C153" s="528">
        <v>6152</v>
      </c>
      <c r="D153" s="526"/>
      <c r="E153" s="529">
        <v>38.9</v>
      </c>
      <c r="F153" s="529">
        <v>25.9</v>
      </c>
      <c r="G153" s="526"/>
      <c r="H153" s="529">
        <v>96.1</v>
      </c>
      <c r="I153" s="529">
        <v>97.7</v>
      </c>
      <c r="J153" s="529">
        <v>75.099999999999994</v>
      </c>
      <c r="K153" s="529">
        <v>67.7</v>
      </c>
      <c r="L153" s="529">
        <v>48.4</v>
      </c>
      <c r="M153" s="526"/>
      <c r="N153" s="529">
        <v>70.400000000000006</v>
      </c>
      <c r="O153" s="529">
        <v>70.7</v>
      </c>
      <c r="P153" s="529">
        <v>75.099999999999994</v>
      </c>
      <c r="Q153" s="529">
        <v>70.3</v>
      </c>
      <c r="R153" s="529">
        <v>70</v>
      </c>
    </row>
    <row r="154" spans="1:18" x14ac:dyDescent="0.2">
      <c r="A154" s="81" t="s">
        <v>394</v>
      </c>
      <c r="B154" s="144" t="s">
        <v>395</v>
      </c>
      <c r="C154" s="528">
        <v>1786</v>
      </c>
      <c r="D154" s="526"/>
      <c r="E154" s="529">
        <v>35.5</v>
      </c>
      <c r="F154" s="529">
        <v>19.899999999999999</v>
      </c>
      <c r="G154" s="526"/>
      <c r="H154" s="529">
        <v>91.7</v>
      </c>
      <c r="I154" s="529">
        <v>96.6</v>
      </c>
      <c r="J154" s="529">
        <v>65.099999999999994</v>
      </c>
      <c r="K154" s="529">
        <v>66.099999999999994</v>
      </c>
      <c r="L154" s="529">
        <v>47.5</v>
      </c>
      <c r="M154" s="526"/>
      <c r="N154" s="529">
        <v>61.2</v>
      </c>
      <c r="O154" s="529">
        <v>62.2</v>
      </c>
      <c r="P154" s="529">
        <v>61.7</v>
      </c>
      <c r="Q154" s="529">
        <v>54.2</v>
      </c>
      <c r="R154" s="529">
        <v>61.6</v>
      </c>
    </row>
    <row r="155" spans="1:18" x14ac:dyDescent="0.2">
      <c r="A155" s="79" t="s">
        <v>396</v>
      </c>
      <c r="B155" s="144" t="s">
        <v>397</v>
      </c>
      <c r="C155" s="528">
        <v>1073</v>
      </c>
      <c r="D155" s="526"/>
      <c r="E155" s="529">
        <v>33.299999999999997</v>
      </c>
      <c r="F155" s="529">
        <v>27.8</v>
      </c>
      <c r="G155" s="526"/>
      <c r="H155" s="529">
        <v>95.2</v>
      </c>
      <c r="I155" s="529">
        <v>96.2</v>
      </c>
      <c r="J155" s="529">
        <v>66.400000000000006</v>
      </c>
      <c r="K155" s="529">
        <v>65.099999999999994</v>
      </c>
      <c r="L155" s="529">
        <v>41</v>
      </c>
      <c r="M155" s="526"/>
      <c r="N155" s="529">
        <v>73.400000000000006</v>
      </c>
      <c r="O155" s="529">
        <v>67.5</v>
      </c>
      <c r="P155" s="529">
        <v>79.099999999999994</v>
      </c>
      <c r="Q155" s="529">
        <v>74.099999999999994</v>
      </c>
      <c r="R155" s="529">
        <v>79.5</v>
      </c>
    </row>
    <row r="156" spans="1:18" x14ac:dyDescent="0.2">
      <c r="A156" s="79" t="s">
        <v>398</v>
      </c>
      <c r="B156" s="144" t="s">
        <v>399</v>
      </c>
      <c r="C156" s="528">
        <v>1617</v>
      </c>
      <c r="D156" s="526"/>
      <c r="E156" s="529">
        <v>36.200000000000003</v>
      </c>
      <c r="F156" s="529">
        <v>27.6</v>
      </c>
      <c r="G156" s="526"/>
      <c r="H156" s="529">
        <v>97.8</v>
      </c>
      <c r="I156" s="529">
        <v>98.3</v>
      </c>
      <c r="J156" s="529">
        <v>74.599999999999994</v>
      </c>
      <c r="K156" s="529">
        <v>55.8</v>
      </c>
      <c r="L156" s="529">
        <v>56</v>
      </c>
      <c r="M156" s="526"/>
      <c r="N156" s="529">
        <v>80.5</v>
      </c>
      <c r="O156" s="529">
        <v>76.099999999999994</v>
      </c>
      <c r="P156" s="529">
        <v>83.8</v>
      </c>
      <c r="Q156" s="529">
        <v>72.8</v>
      </c>
      <c r="R156" s="529">
        <v>82.1</v>
      </c>
    </row>
    <row r="157" spans="1:18" x14ac:dyDescent="0.2">
      <c r="A157" s="81" t="s">
        <v>400</v>
      </c>
      <c r="B157" s="144" t="s">
        <v>401</v>
      </c>
      <c r="C157" s="528">
        <v>1948</v>
      </c>
      <c r="D157" s="526"/>
      <c r="E157" s="529">
        <v>35.6</v>
      </c>
      <c r="F157" s="529">
        <v>17.899999999999999</v>
      </c>
      <c r="G157" s="526"/>
      <c r="H157" s="529">
        <v>96.5</v>
      </c>
      <c r="I157" s="529">
        <v>97.2</v>
      </c>
      <c r="J157" s="529">
        <v>68.900000000000006</v>
      </c>
      <c r="K157" s="529">
        <v>59.3</v>
      </c>
      <c r="L157" s="529">
        <v>46.8</v>
      </c>
      <c r="M157" s="526"/>
      <c r="N157" s="529">
        <v>67.3</v>
      </c>
      <c r="O157" s="529">
        <v>62.4</v>
      </c>
      <c r="P157" s="529">
        <v>54.7</v>
      </c>
      <c r="Q157" s="529">
        <v>54.8</v>
      </c>
      <c r="R157" s="529">
        <v>58.3</v>
      </c>
    </row>
    <row r="158" spans="1:18" x14ac:dyDescent="0.2">
      <c r="A158" s="79" t="s">
        <v>402</v>
      </c>
      <c r="B158" s="144" t="s">
        <v>403</v>
      </c>
      <c r="C158" s="528">
        <v>10794</v>
      </c>
      <c r="D158" s="526"/>
      <c r="E158" s="529">
        <v>45.9</v>
      </c>
      <c r="F158" s="529">
        <v>30.3</v>
      </c>
      <c r="G158" s="526"/>
      <c r="H158" s="529">
        <v>95.1</v>
      </c>
      <c r="I158" s="529">
        <v>97.9</v>
      </c>
      <c r="J158" s="529">
        <v>78.2</v>
      </c>
      <c r="K158" s="529">
        <v>73.099999999999994</v>
      </c>
      <c r="L158" s="529">
        <v>58.5</v>
      </c>
      <c r="M158" s="526"/>
      <c r="N158" s="529">
        <v>73.400000000000006</v>
      </c>
      <c r="O158" s="529">
        <v>73.8</v>
      </c>
      <c r="P158" s="529">
        <v>75.400000000000006</v>
      </c>
      <c r="Q158" s="529">
        <v>72.7</v>
      </c>
      <c r="R158" s="529">
        <v>71.5</v>
      </c>
    </row>
    <row r="159" spans="1:18" x14ac:dyDescent="0.2">
      <c r="A159" s="79" t="s">
        <v>404</v>
      </c>
      <c r="B159" s="144" t="s">
        <v>405</v>
      </c>
      <c r="C159" s="528">
        <v>1918</v>
      </c>
      <c r="D159" s="526"/>
      <c r="E159" s="529">
        <v>49.1</v>
      </c>
      <c r="F159" s="529">
        <v>29.1</v>
      </c>
      <c r="G159" s="526"/>
      <c r="H159" s="529">
        <v>97.8</v>
      </c>
      <c r="I159" s="529">
        <v>98.2</v>
      </c>
      <c r="J159" s="529">
        <v>80.8</v>
      </c>
      <c r="K159" s="529">
        <v>73.599999999999994</v>
      </c>
      <c r="L159" s="529">
        <v>60.7</v>
      </c>
      <c r="M159" s="526"/>
      <c r="N159" s="529">
        <v>71.5</v>
      </c>
      <c r="O159" s="529">
        <v>71.400000000000006</v>
      </c>
      <c r="P159" s="529">
        <v>68.099999999999994</v>
      </c>
      <c r="Q159" s="529">
        <v>68.5</v>
      </c>
      <c r="R159" s="529">
        <v>64</v>
      </c>
    </row>
    <row r="160" spans="1:18" x14ac:dyDescent="0.2">
      <c r="A160" s="79" t="s">
        <v>406</v>
      </c>
      <c r="B160" s="144" t="s">
        <v>407</v>
      </c>
      <c r="C160" s="528">
        <v>8409</v>
      </c>
      <c r="D160" s="526"/>
      <c r="E160" s="529">
        <v>38.200000000000003</v>
      </c>
      <c r="F160" s="529">
        <v>24.4</v>
      </c>
      <c r="G160" s="526"/>
      <c r="H160" s="529">
        <v>95.4</v>
      </c>
      <c r="I160" s="529">
        <v>97</v>
      </c>
      <c r="J160" s="529">
        <v>77.5</v>
      </c>
      <c r="K160" s="529">
        <v>66.099999999999994</v>
      </c>
      <c r="L160" s="529">
        <v>49.2</v>
      </c>
      <c r="M160" s="526"/>
      <c r="N160" s="529">
        <v>70.400000000000006</v>
      </c>
      <c r="O160" s="529">
        <v>67.7</v>
      </c>
      <c r="P160" s="529">
        <v>69.099999999999994</v>
      </c>
      <c r="Q160" s="529">
        <v>66.7</v>
      </c>
      <c r="R160" s="529">
        <v>68.7</v>
      </c>
    </row>
    <row r="161" spans="1:18" x14ac:dyDescent="0.2">
      <c r="A161" s="79" t="s">
        <v>408</v>
      </c>
      <c r="B161" s="144" t="s">
        <v>409</v>
      </c>
      <c r="C161" s="528">
        <v>1529</v>
      </c>
      <c r="D161" s="526"/>
      <c r="E161" s="529">
        <v>48.7</v>
      </c>
      <c r="F161" s="529">
        <v>32.4</v>
      </c>
      <c r="G161" s="526"/>
      <c r="H161" s="529">
        <v>97.1</v>
      </c>
      <c r="I161" s="529">
        <v>98.2</v>
      </c>
      <c r="J161" s="529">
        <v>78.7</v>
      </c>
      <c r="K161" s="529">
        <v>76.8</v>
      </c>
      <c r="L161" s="529">
        <v>55.9</v>
      </c>
      <c r="M161" s="526"/>
      <c r="N161" s="529">
        <v>72.7</v>
      </c>
      <c r="O161" s="529">
        <v>72.7</v>
      </c>
      <c r="P161" s="529">
        <v>70.7</v>
      </c>
      <c r="Q161" s="529">
        <v>66.599999999999994</v>
      </c>
      <c r="R161" s="529">
        <v>75.099999999999994</v>
      </c>
    </row>
    <row r="162" spans="1:18" x14ac:dyDescent="0.2">
      <c r="A162" s="79" t="s">
        <v>410</v>
      </c>
      <c r="B162" s="144" t="s">
        <v>411</v>
      </c>
      <c r="C162" s="528">
        <v>1676</v>
      </c>
      <c r="D162" s="526"/>
      <c r="E162" s="529">
        <v>46.8</v>
      </c>
      <c r="F162" s="529">
        <v>33.5</v>
      </c>
      <c r="G162" s="526"/>
      <c r="H162" s="529">
        <v>96.9</v>
      </c>
      <c r="I162" s="529">
        <v>97.8</v>
      </c>
      <c r="J162" s="529">
        <v>75.5</v>
      </c>
      <c r="K162" s="529">
        <v>70.8</v>
      </c>
      <c r="L162" s="529">
        <v>60</v>
      </c>
      <c r="M162" s="526"/>
      <c r="N162" s="529">
        <v>76.599999999999994</v>
      </c>
      <c r="O162" s="529">
        <v>74.900000000000006</v>
      </c>
      <c r="P162" s="529">
        <v>79.900000000000006</v>
      </c>
      <c r="Q162" s="529">
        <v>73.3</v>
      </c>
      <c r="R162" s="529">
        <v>73.099999999999994</v>
      </c>
    </row>
    <row r="163" spans="1:18" x14ac:dyDescent="0.2">
      <c r="A163" s="478"/>
      <c r="B163" s="144"/>
      <c r="C163" s="526"/>
      <c r="D163" s="526"/>
      <c r="E163" s="526"/>
      <c r="F163" s="526"/>
      <c r="G163" s="526"/>
      <c r="H163" s="526"/>
      <c r="I163" s="526"/>
      <c r="J163" s="526"/>
      <c r="K163" s="526"/>
      <c r="L163" s="526"/>
      <c r="M163" s="526"/>
      <c r="N163" s="526"/>
      <c r="O163" s="526"/>
      <c r="P163" s="526"/>
      <c r="Q163" s="526"/>
      <c r="R163" s="526"/>
    </row>
    <row r="164" spans="1:18" x14ac:dyDescent="0.2">
      <c r="A164" s="72" t="s">
        <v>573</v>
      </c>
      <c r="B164" s="73" t="s">
        <v>412</v>
      </c>
      <c r="C164" s="525">
        <v>54875</v>
      </c>
      <c r="D164" s="530"/>
      <c r="E164" s="527">
        <v>37.9</v>
      </c>
      <c r="F164" s="527">
        <v>23.5</v>
      </c>
      <c r="G164" s="530"/>
      <c r="H164" s="527">
        <v>96</v>
      </c>
      <c r="I164" s="527">
        <v>97.7</v>
      </c>
      <c r="J164" s="527">
        <v>70.099999999999994</v>
      </c>
      <c r="K164" s="527">
        <v>65.599999999999994</v>
      </c>
      <c r="L164" s="527">
        <v>49.3</v>
      </c>
      <c r="M164" s="530"/>
      <c r="N164" s="527">
        <v>68.900000000000006</v>
      </c>
      <c r="O164" s="527">
        <v>67.8</v>
      </c>
      <c r="P164" s="527">
        <v>72</v>
      </c>
      <c r="Q164" s="527">
        <v>67.2</v>
      </c>
      <c r="R164" s="527">
        <v>66.5</v>
      </c>
    </row>
    <row r="165" spans="1:18" x14ac:dyDescent="0.2">
      <c r="A165" s="489" t="s">
        <v>415</v>
      </c>
      <c r="B165" s="144" t="s">
        <v>416</v>
      </c>
      <c r="C165" s="528">
        <v>2092</v>
      </c>
      <c r="D165" s="526"/>
      <c r="E165" s="529">
        <v>47.7</v>
      </c>
      <c r="F165" s="529">
        <v>30.1</v>
      </c>
      <c r="G165" s="526"/>
      <c r="H165" s="529">
        <v>96.7</v>
      </c>
      <c r="I165" s="529">
        <v>97.8</v>
      </c>
      <c r="J165" s="529">
        <v>71.3</v>
      </c>
      <c r="K165" s="529">
        <v>70.7</v>
      </c>
      <c r="L165" s="529">
        <v>57.1</v>
      </c>
      <c r="M165" s="526"/>
      <c r="N165" s="529">
        <v>72.3</v>
      </c>
      <c r="O165" s="529">
        <v>71.8</v>
      </c>
      <c r="P165" s="529">
        <v>78.8</v>
      </c>
      <c r="Q165" s="529">
        <v>71.5</v>
      </c>
      <c r="R165" s="529">
        <v>68.599999999999994</v>
      </c>
    </row>
    <row r="166" spans="1:18" x14ac:dyDescent="0.2">
      <c r="A166" s="490" t="s">
        <v>417</v>
      </c>
      <c r="B166" s="144" t="s">
        <v>418</v>
      </c>
      <c r="C166" s="528">
        <v>1760</v>
      </c>
      <c r="D166" s="526"/>
      <c r="E166" s="529">
        <v>36.200000000000003</v>
      </c>
      <c r="F166" s="529">
        <v>24.6</v>
      </c>
      <c r="G166" s="526"/>
      <c r="H166" s="529">
        <v>95.2</v>
      </c>
      <c r="I166" s="529">
        <v>97.3</v>
      </c>
      <c r="J166" s="529">
        <v>68.2</v>
      </c>
      <c r="K166" s="529">
        <v>59.9</v>
      </c>
      <c r="L166" s="529">
        <v>45.2</v>
      </c>
      <c r="M166" s="526"/>
      <c r="N166" s="529">
        <v>74.8</v>
      </c>
      <c r="O166" s="529">
        <v>68.599999999999994</v>
      </c>
      <c r="P166" s="529">
        <v>75.099999999999994</v>
      </c>
      <c r="Q166" s="529">
        <v>73</v>
      </c>
      <c r="R166" s="529">
        <v>71.099999999999994</v>
      </c>
    </row>
    <row r="167" spans="1:18" x14ac:dyDescent="0.2">
      <c r="A167" s="490" t="s">
        <v>419</v>
      </c>
      <c r="B167" s="144" t="s">
        <v>420</v>
      </c>
      <c r="C167" s="528">
        <v>3172</v>
      </c>
      <c r="D167" s="526"/>
      <c r="E167" s="529">
        <v>30.9</v>
      </c>
      <c r="F167" s="529">
        <v>19.399999999999999</v>
      </c>
      <c r="G167" s="526"/>
      <c r="H167" s="529">
        <v>94.5</v>
      </c>
      <c r="I167" s="529">
        <v>96.7</v>
      </c>
      <c r="J167" s="529">
        <v>57.8</v>
      </c>
      <c r="K167" s="529">
        <v>55.8</v>
      </c>
      <c r="L167" s="529">
        <v>44.1</v>
      </c>
      <c r="M167" s="526"/>
      <c r="N167" s="529">
        <v>68.400000000000006</v>
      </c>
      <c r="O167" s="529">
        <v>65.400000000000006</v>
      </c>
      <c r="P167" s="529">
        <v>75.8</v>
      </c>
      <c r="Q167" s="529">
        <v>67</v>
      </c>
      <c r="R167" s="529">
        <v>66.5</v>
      </c>
    </row>
    <row r="168" spans="1:18" x14ac:dyDescent="0.2">
      <c r="A168" s="490" t="s">
        <v>421</v>
      </c>
      <c r="B168" s="144" t="s">
        <v>422</v>
      </c>
      <c r="C168" s="528">
        <v>5685</v>
      </c>
      <c r="D168" s="526"/>
      <c r="E168" s="529">
        <v>36.700000000000003</v>
      </c>
      <c r="F168" s="529">
        <v>21</v>
      </c>
      <c r="G168" s="526"/>
      <c r="H168" s="529">
        <v>96.2</v>
      </c>
      <c r="I168" s="529">
        <v>98</v>
      </c>
      <c r="J168" s="529">
        <v>73</v>
      </c>
      <c r="K168" s="529">
        <v>65.599999999999994</v>
      </c>
      <c r="L168" s="529">
        <v>44.6</v>
      </c>
      <c r="M168" s="526"/>
      <c r="N168" s="529">
        <v>67.099999999999994</v>
      </c>
      <c r="O168" s="529">
        <v>69.2</v>
      </c>
      <c r="P168" s="529">
        <v>68.3</v>
      </c>
      <c r="Q168" s="529">
        <v>62</v>
      </c>
      <c r="R168" s="529">
        <v>66.099999999999994</v>
      </c>
    </row>
    <row r="169" spans="1:18" x14ac:dyDescent="0.2">
      <c r="A169" s="490" t="s">
        <v>423</v>
      </c>
      <c r="B169" s="144" t="s">
        <v>424</v>
      </c>
      <c r="C169" s="528">
        <v>7265</v>
      </c>
      <c r="D169" s="526"/>
      <c r="E169" s="529">
        <v>41.3</v>
      </c>
      <c r="F169" s="529">
        <v>23.8</v>
      </c>
      <c r="G169" s="526"/>
      <c r="H169" s="529">
        <v>97.3</v>
      </c>
      <c r="I169" s="529">
        <v>98</v>
      </c>
      <c r="J169" s="529">
        <v>75.5</v>
      </c>
      <c r="K169" s="529">
        <v>69.099999999999994</v>
      </c>
      <c r="L169" s="529">
        <v>51.8</v>
      </c>
      <c r="M169" s="526"/>
      <c r="N169" s="529">
        <v>69.5</v>
      </c>
      <c r="O169" s="529">
        <v>68.099999999999994</v>
      </c>
      <c r="P169" s="529">
        <v>70.900000000000006</v>
      </c>
      <c r="Q169" s="529">
        <v>66.3</v>
      </c>
      <c r="R169" s="529">
        <v>63.8</v>
      </c>
    </row>
    <row r="170" spans="1:18" x14ac:dyDescent="0.2">
      <c r="A170" s="490" t="s">
        <v>425</v>
      </c>
      <c r="B170" s="144" t="s">
        <v>426</v>
      </c>
      <c r="C170" s="528">
        <v>4360</v>
      </c>
      <c r="D170" s="526"/>
      <c r="E170" s="529">
        <v>45.9</v>
      </c>
      <c r="F170" s="529">
        <v>26.3</v>
      </c>
      <c r="G170" s="526"/>
      <c r="H170" s="529">
        <v>97.2</v>
      </c>
      <c r="I170" s="529">
        <v>97.8</v>
      </c>
      <c r="J170" s="529">
        <v>76.599999999999994</v>
      </c>
      <c r="K170" s="529">
        <v>71.599999999999994</v>
      </c>
      <c r="L170" s="529">
        <v>56.5</v>
      </c>
      <c r="M170" s="526"/>
      <c r="N170" s="529">
        <v>71.599999999999994</v>
      </c>
      <c r="O170" s="529">
        <v>70.7</v>
      </c>
      <c r="P170" s="529">
        <v>68.8</v>
      </c>
      <c r="Q170" s="529">
        <v>68.2</v>
      </c>
      <c r="R170" s="529">
        <v>62.8</v>
      </c>
    </row>
    <row r="171" spans="1:18" x14ac:dyDescent="0.2">
      <c r="A171" s="490" t="s">
        <v>427</v>
      </c>
      <c r="B171" s="144" t="s">
        <v>428</v>
      </c>
      <c r="C171" s="528">
        <v>6577</v>
      </c>
      <c r="D171" s="526"/>
      <c r="E171" s="529">
        <v>38</v>
      </c>
      <c r="F171" s="529">
        <v>27.2</v>
      </c>
      <c r="G171" s="526"/>
      <c r="H171" s="529">
        <v>94.4</v>
      </c>
      <c r="I171" s="529">
        <v>97.6</v>
      </c>
      <c r="J171" s="529">
        <v>72.599999999999994</v>
      </c>
      <c r="K171" s="529">
        <v>66.900000000000006</v>
      </c>
      <c r="L171" s="529">
        <v>47.8</v>
      </c>
      <c r="M171" s="526"/>
      <c r="N171" s="529">
        <v>70.900000000000006</v>
      </c>
      <c r="O171" s="529">
        <v>70.099999999999994</v>
      </c>
      <c r="P171" s="529">
        <v>76.2</v>
      </c>
      <c r="Q171" s="529">
        <v>74.099999999999994</v>
      </c>
      <c r="R171" s="529">
        <v>74.8</v>
      </c>
    </row>
    <row r="172" spans="1:18" x14ac:dyDescent="0.2">
      <c r="A172" s="491" t="s">
        <v>413</v>
      </c>
      <c r="B172" s="144" t="s">
        <v>414</v>
      </c>
      <c r="C172" s="528">
        <v>22</v>
      </c>
      <c r="D172" s="526"/>
      <c r="E172" s="529">
        <v>31.8</v>
      </c>
      <c r="F172" s="529">
        <v>18.2</v>
      </c>
      <c r="G172" s="526"/>
      <c r="H172" s="529">
        <v>100</v>
      </c>
      <c r="I172" s="529">
        <v>100</v>
      </c>
      <c r="J172" s="529">
        <v>95.5</v>
      </c>
      <c r="K172" s="529">
        <v>50</v>
      </c>
      <c r="L172" s="529">
        <v>36.4</v>
      </c>
      <c r="M172" s="526"/>
      <c r="N172" s="529">
        <v>86.4</v>
      </c>
      <c r="O172" s="529">
        <v>90.9</v>
      </c>
      <c r="P172" s="529">
        <v>61.9</v>
      </c>
      <c r="Q172" s="529">
        <v>81.8</v>
      </c>
      <c r="R172" s="529">
        <v>50</v>
      </c>
    </row>
    <row r="173" spans="1:18" x14ac:dyDescent="0.2">
      <c r="A173" s="490" t="s">
        <v>429</v>
      </c>
      <c r="B173" s="144" t="s">
        <v>430</v>
      </c>
      <c r="C173" s="528">
        <v>2189</v>
      </c>
      <c r="D173" s="526"/>
      <c r="E173" s="529">
        <v>31.5</v>
      </c>
      <c r="F173" s="529">
        <v>20.5</v>
      </c>
      <c r="G173" s="526"/>
      <c r="H173" s="529">
        <v>96.8</v>
      </c>
      <c r="I173" s="529">
        <v>97.3</v>
      </c>
      <c r="J173" s="529">
        <v>68.2</v>
      </c>
      <c r="K173" s="529">
        <v>63.9</v>
      </c>
      <c r="L173" s="529">
        <v>42.7</v>
      </c>
      <c r="M173" s="526"/>
      <c r="N173" s="529">
        <v>69.5</v>
      </c>
      <c r="O173" s="529">
        <v>67.5</v>
      </c>
      <c r="P173" s="529">
        <v>69.599999999999994</v>
      </c>
      <c r="Q173" s="529">
        <v>69.5</v>
      </c>
      <c r="R173" s="529">
        <v>66.7</v>
      </c>
    </row>
    <row r="174" spans="1:18" x14ac:dyDescent="0.2">
      <c r="A174" s="490" t="s">
        <v>431</v>
      </c>
      <c r="B174" s="144" t="s">
        <v>432</v>
      </c>
      <c r="C174" s="528">
        <v>2776</v>
      </c>
      <c r="D174" s="526"/>
      <c r="E174" s="529">
        <v>38.9</v>
      </c>
      <c r="F174" s="529">
        <v>23.3</v>
      </c>
      <c r="G174" s="526"/>
      <c r="H174" s="529">
        <v>97.5</v>
      </c>
      <c r="I174" s="529">
        <v>97.5</v>
      </c>
      <c r="J174" s="529">
        <v>65.3</v>
      </c>
      <c r="K174" s="529">
        <v>59.4</v>
      </c>
      <c r="L174" s="529">
        <v>55.2</v>
      </c>
      <c r="M174" s="526"/>
      <c r="N174" s="529">
        <v>66</v>
      </c>
      <c r="O174" s="529">
        <v>64.5</v>
      </c>
      <c r="P174" s="529">
        <v>72.3</v>
      </c>
      <c r="Q174" s="529">
        <v>65.900000000000006</v>
      </c>
      <c r="R174" s="529">
        <v>65.3</v>
      </c>
    </row>
    <row r="175" spans="1:18" x14ac:dyDescent="0.2">
      <c r="A175" s="490" t="s">
        <v>433</v>
      </c>
      <c r="B175" s="144" t="s">
        <v>434</v>
      </c>
      <c r="C175" s="528">
        <v>1573</v>
      </c>
      <c r="D175" s="526"/>
      <c r="E175" s="529">
        <v>43.5</v>
      </c>
      <c r="F175" s="529">
        <v>27.6</v>
      </c>
      <c r="G175" s="526"/>
      <c r="H175" s="529">
        <v>97.4</v>
      </c>
      <c r="I175" s="529">
        <v>98.2</v>
      </c>
      <c r="J175" s="529">
        <v>76.599999999999994</v>
      </c>
      <c r="K175" s="529">
        <v>66.5</v>
      </c>
      <c r="L175" s="529">
        <v>55.7</v>
      </c>
      <c r="M175" s="526"/>
      <c r="N175" s="529">
        <v>65.7</v>
      </c>
      <c r="O175" s="529">
        <v>68.2</v>
      </c>
      <c r="P175" s="529">
        <v>68.2</v>
      </c>
      <c r="Q175" s="529">
        <v>67.8</v>
      </c>
      <c r="R175" s="529">
        <v>72.8</v>
      </c>
    </row>
    <row r="176" spans="1:18" x14ac:dyDescent="0.2">
      <c r="A176" s="490" t="s">
        <v>435</v>
      </c>
      <c r="B176" s="144" t="s">
        <v>436</v>
      </c>
      <c r="C176" s="528">
        <v>5401</v>
      </c>
      <c r="D176" s="526"/>
      <c r="E176" s="529">
        <v>35.299999999999997</v>
      </c>
      <c r="F176" s="529">
        <v>20.8</v>
      </c>
      <c r="G176" s="526"/>
      <c r="H176" s="529">
        <v>95.4</v>
      </c>
      <c r="I176" s="529">
        <v>98.1</v>
      </c>
      <c r="J176" s="529">
        <v>68.900000000000006</v>
      </c>
      <c r="K176" s="529">
        <v>69.5</v>
      </c>
      <c r="L176" s="529">
        <v>44.8</v>
      </c>
      <c r="M176" s="526"/>
      <c r="N176" s="529">
        <v>66.8</v>
      </c>
      <c r="O176" s="529">
        <v>64.400000000000006</v>
      </c>
      <c r="P176" s="529">
        <v>70.2</v>
      </c>
      <c r="Q176" s="529">
        <v>63.8</v>
      </c>
      <c r="R176" s="529">
        <v>64.099999999999994</v>
      </c>
    </row>
    <row r="177" spans="1:18" x14ac:dyDescent="0.2">
      <c r="A177" s="490" t="s">
        <v>437</v>
      </c>
      <c r="B177" s="144" t="s">
        <v>438</v>
      </c>
      <c r="C177" s="528">
        <v>3065</v>
      </c>
      <c r="D177" s="526"/>
      <c r="E177" s="529">
        <v>35.4</v>
      </c>
      <c r="F177" s="529">
        <v>21.6</v>
      </c>
      <c r="G177" s="526"/>
      <c r="H177" s="529">
        <v>95.6</v>
      </c>
      <c r="I177" s="529">
        <v>97.9</v>
      </c>
      <c r="J177" s="529">
        <v>72.8</v>
      </c>
      <c r="K177" s="529">
        <v>65.400000000000006</v>
      </c>
      <c r="L177" s="529">
        <v>51.4</v>
      </c>
      <c r="M177" s="526"/>
      <c r="N177" s="529">
        <v>65.400000000000006</v>
      </c>
      <c r="O177" s="529">
        <v>67.099999999999994</v>
      </c>
      <c r="P177" s="529">
        <v>68.2</v>
      </c>
      <c r="Q177" s="529">
        <v>64.3</v>
      </c>
      <c r="R177" s="529">
        <v>62.3</v>
      </c>
    </row>
    <row r="178" spans="1:18" x14ac:dyDescent="0.2">
      <c r="A178" s="490" t="s">
        <v>439</v>
      </c>
      <c r="B178" s="144" t="s">
        <v>440</v>
      </c>
      <c r="C178" s="528">
        <v>2284</v>
      </c>
      <c r="D178" s="526"/>
      <c r="E178" s="529">
        <v>35.6</v>
      </c>
      <c r="F178" s="529">
        <v>18.7</v>
      </c>
      <c r="G178" s="526"/>
      <c r="H178" s="529">
        <v>93.9</v>
      </c>
      <c r="I178" s="529">
        <v>97.9</v>
      </c>
      <c r="J178" s="529">
        <v>58.6</v>
      </c>
      <c r="K178" s="529">
        <v>69.3</v>
      </c>
      <c r="L178" s="529">
        <v>48.5</v>
      </c>
      <c r="M178" s="526"/>
      <c r="N178" s="529">
        <v>68.3</v>
      </c>
      <c r="O178" s="529">
        <v>65.2</v>
      </c>
      <c r="P178" s="529">
        <v>73</v>
      </c>
      <c r="Q178" s="529">
        <v>53.3</v>
      </c>
      <c r="R178" s="529">
        <v>55.8</v>
      </c>
    </row>
    <row r="179" spans="1:18" x14ac:dyDescent="0.2">
      <c r="A179" s="490" t="s">
        <v>441</v>
      </c>
      <c r="B179" s="144" t="s">
        <v>442</v>
      </c>
      <c r="C179" s="528">
        <v>1490</v>
      </c>
      <c r="D179" s="526"/>
      <c r="E179" s="529">
        <v>33</v>
      </c>
      <c r="F179" s="529">
        <v>25</v>
      </c>
      <c r="G179" s="526"/>
      <c r="H179" s="529">
        <v>96.2</v>
      </c>
      <c r="I179" s="529">
        <v>98</v>
      </c>
      <c r="J179" s="529">
        <v>59.8</v>
      </c>
      <c r="K179" s="529">
        <v>55.3</v>
      </c>
      <c r="L179" s="529">
        <v>41.9</v>
      </c>
      <c r="M179" s="526"/>
      <c r="N179" s="529">
        <v>77.400000000000006</v>
      </c>
      <c r="O179" s="529">
        <v>63.6</v>
      </c>
      <c r="P179" s="529">
        <v>78.3</v>
      </c>
      <c r="Q179" s="529">
        <v>69.8</v>
      </c>
      <c r="R179" s="529">
        <v>76.2</v>
      </c>
    </row>
    <row r="180" spans="1:18" x14ac:dyDescent="0.2">
      <c r="A180" s="490" t="s">
        <v>443</v>
      </c>
      <c r="B180" s="144" t="s">
        <v>444</v>
      </c>
      <c r="C180" s="528">
        <v>5164</v>
      </c>
      <c r="D180" s="526"/>
      <c r="E180" s="529">
        <v>36.1</v>
      </c>
      <c r="F180" s="529">
        <v>23.6</v>
      </c>
      <c r="G180" s="526"/>
      <c r="H180" s="529">
        <v>96.5</v>
      </c>
      <c r="I180" s="529">
        <v>97.6</v>
      </c>
      <c r="J180" s="529">
        <v>67.5</v>
      </c>
      <c r="K180" s="529">
        <v>60.5</v>
      </c>
      <c r="L180" s="529">
        <v>51.5</v>
      </c>
      <c r="M180" s="526"/>
      <c r="N180" s="529">
        <v>67</v>
      </c>
      <c r="O180" s="529">
        <v>67.8</v>
      </c>
      <c r="P180" s="529">
        <v>73.8</v>
      </c>
      <c r="Q180" s="529">
        <v>71.900000000000006</v>
      </c>
      <c r="R180" s="529">
        <v>68</v>
      </c>
    </row>
    <row r="181" spans="1:18" x14ac:dyDescent="0.2">
      <c r="A181" s="81"/>
      <c r="B181" s="81"/>
      <c r="C181" s="525"/>
      <c r="D181" s="531"/>
      <c r="E181" s="532"/>
      <c r="F181" s="532"/>
      <c r="G181" s="530"/>
      <c r="H181" s="532"/>
      <c r="I181" s="532"/>
      <c r="J181" s="532"/>
      <c r="K181" s="532"/>
      <c r="L181" s="532"/>
      <c r="M181" s="526"/>
      <c r="N181" s="532"/>
      <c r="O181" s="532"/>
      <c r="P181" s="532"/>
      <c r="Q181" s="532"/>
      <c r="R181" s="532"/>
    </row>
    <row r="182" spans="1:18" x14ac:dyDescent="0.2">
      <c r="A182" s="87" t="s">
        <v>580</v>
      </c>
      <c r="B182" s="88"/>
      <c r="C182" s="525">
        <v>556769</v>
      </c>
      <c r="D182" s="531"/>
      <c r="E182" s="532">
        <v>38.799999999999997</v>
      </c>
      <c r="F182" s="532">
        <v>24</v>
      </c>
      <c r="G182" s="530"/>
      <c r="H182" s="532">
        <v>96.1</v>
      </c>
      <c r="I182" s="532">
        <v>97.7</v>
      </c>
      <c r="J182" s="532">
        <v>68.900000000000006</v>
      </c>
      <c r="K182" s="532">
        <v>64.7</v>
      </c>
      <c r="L182" s="532">
        <v>50.5</v>
      </c>
      <c r="M182" s="526"/>
      <c r="N182" s="532">
        <v>68.3</v>
      </c>
      <c r="O182" s="532">
        <v>67.7</v>
      </c>
      <c r="P182" s="532">
        <v>72</v>
      </c>
      <c r="Q182" s="532">
        <v>66.2</v>
      </c>
      <c r="R182" s="532">
        <v>68.400000000000006</v>
      </c>
    </row>
    <row r="183" spans="1:18" x14ac:dyDescent="0.2">
      <c r="A183" s="87"/>
      <c r="B183" s="87"/>
      <c r="C183" s="526"/>
      <c r="D183" s="526"/>
      <c r="E183" s="526"/>
      <c r="F183" s="526"/>
      <c r="G183" s="526"/>
      <c r="H183" s="526"/>
      <c r="I183" s="526"/>
      <c r="J183" s="526"/>
      <c r="K183" s="526"/>
      <c r="L183" s="526"/>
      <c r="M183" s="526"/>
      <c r="N183" s="526"/>
      <c r="O183" s="526"/>
      <c r="P183" s="526"/>
      <c r="Q183" s="526"/>
      <c r="R183" s="526"/>
    </row>
    <row r="184" spans="1:18" x14ac:dyDescent="0.2">
      <c r="A184" s="73" t="s">
        <v>499</v>
      </c>
      <c r="B184" s="88" t="s">
        <v>445</v>
      </c>
      <c r="C184" s="525">
        <v>620166</v>
      </c>
      <c r="D184" s="531"/>
      <c r="E184" s="532">
        <v>36.1</v>
      </c>
      <c r="F184" s="532">
        <v>22.5</v>
      </c>
      <c r="G184" s="530"/>
      <c r="H184" s="532">
        <v>90.8</v>
      </c>
      <c r="I184" s="532">
        <v>93.3</v>
      </c>
      <c r="J184" s="532">
        <v>65</v>
      </c>
      <c r="K184" s="532">
        <v>63.6</v>
      </c>
      <c r="L184" s="532">
        <v>50.7</v>
      </c>
      <c r="M184" s="526"/>
      <c r="N184" s="532">
        <v>64.599999999999994</v>
      </c>
      <c r="O184" s="532">
        <v>64.7</v>
      </c>
      <c r="P184" s="532">
        <v>72.7</v>
      </c>
      <c r="Q184" s="532">
        <v>68.2</v>
      </c>
      <c r="R184" s="532">
        <v>70.7</v>
      </c>
    </row>
    <row r="185" spans="1:18" x14ac:dyDescent="0.2">
      <c r="A185" s="73"/>
      <c r="B185" s="73"/>
    </row>
    <row r="186" spans="1:18" x14ac:dyDescent="0.2">
      <c r="A186" s="307"/>
      <c r="B186" s="307"/>
      <c r="C186" s="492"/>
      <c r="D186" s="492"/>
      <c r="E186" s="492"/>
      <c r="F186" s="492"/>
      <c r="G186" s="492"/>
      <c r="H186" s="492"/>
      <c r="I186" s="492"/>
      <c r="J186" s="492"/>
      <c r="K186" s="492"/>
      <c r="L186" s="492"/>
      <c r="M186" s="492"/>
      <c r="N186" s="492"/>
      <c r="O186" s="492"/>
      <c r="P186" s="492"/>
      <c r="Q186" s="492"/>
      <c r="R186" s="492"/>
    </row>
    <row r="187" spans="1:18" x14ac:dyDescent="0.2">
      <c r="R187" s="411" t="s">
        <v>608</v>
      </c>
    </row>
    <row r="188" spans="1:18" ht="33" customHeight="1" x14ac:dyDescent="0.2">
      <c r="A188" s="634" t="s">
        <v>706</v>
      </c>
      <c r="B188" s="634"/>
      <c r="C188" s="634"/>
      <c r="D188" s="634"/>
      <c r="E188" s="634"/>
      <c r="F188" s="634"/>
      <c r="G188" s="634"/>
      <c r="H188" s="634"/>
      <c r="I188" s="634"/>
      <c r="J188" s="634"/>
      <c r="K188" s="634"/>
      <c r="L188" s="634"/>
      <c r="M188" s="634"/>
      <c r="N188" s="634"/>
      <c r="O188" s="634"/>
      <c r="P188" s="634"/>
      <c r="Q188" s="634"/>
      <c r="R188" s="634"/>
    </row>
    <row r="189" spans="1:18" ht="10.5" customHeight="1" x14ac:dyDescent="0.2">
      <c r="A189" s="635" t="s">
        <v>696</v>
      </c>
      <c r="B189" s="635"/>
      <c r="C189" s="635"/>
      <c r="D189" s="635"/>
      <c r="E189" s="635"/>
      <c r="F189" s="635"/>
      <c r="G189" s="635"/>
      <c r="H189" s="635"/>
      <c r="I189" s="635"/>
      <c r="J189" s="635"/>
      <c r="K189" s="551"/>
      <c r="L189" s="551"/>
      <c r="M189" s="551"/>
      <c r="N189" s="551"/>
      <c r="O189" s="551"/>
      <c r="P189" s="551"/>
      <c r="Q189" s="551"/>
      <c r="R189" s="551"/>
    </row>
    <row r="190" spans="1:18" ht="23.25" customHeight="1" x14ac:dyDescent="0.2">
      <c r="A190" s="636" t="s">
        <v>543</v>
      </c>
      <c r="B190" s="636"/>
      <c r="C190" s="636"/>
      <c r="D190" s="636"/>
      <c r="E190" s="636"/>
      <c r="F190" s="636"/>
      <c r="G190" s="636"/>
      <c r="H190" s="636"/>
      <c r="I190" s="636"/>
      <c r="J190" s="636"/>
      <c r="K190" s="636"/>
      <c r="L190" s="636"/>
      <c r="M190" s="636"/>
      <c r="N190" s="636"/>
      <c r="O190" s="636"/>
      <c r="P190" s="636"/>
      <c r="Q190" s="636"/>
      <c r="R190" s="636"/>
    </row>
    <row r="191" spans="1:18" ht="6.75" customHeight="1" x14ac:dyDescent="0.2">
      <c r="A191" s="54"/>
      <c r="B191" s="54"/>
      <c r="C191" s="81"/>
      <c r="D191" s="81"/>
      <c r="E191" s="81"/>
      <c r="F191" s="200"/>
      <c r="G191" s="200"/>
      <c r="H191" s="200"/>
      <c r="I191" s="201"/>
      <c r="J191" s="201"/>
      <c r="K191" s="201"/>
      <c r="L191" s="201"/>
      <c r="M191" s="201"/>
      <c r="N191" s="201"/>
      <c r="O191" s="201"/>
      <c r="P191" s="201"/>
      <c r="Q191" s="201"/>
      <c r="R191" s="201"/>
    </row>
    <row r="192" spans="1:18" x14ac:dyDescent="0.2">
      <c r="A192" s="637" t="s">
        <v>711</v>
      </c>
      <c r="B192" s="637"/>
      <c r="C192" s="637"/>
      <c r="D192" s="637"/>
      <c r="E192" s="637"/>
      <c r="F192" s="637"/>
      <c r="G192" s="637"/>
      <c r="H192" s="637"/>
      <c r="I192" s="637"/>
      <c r="J192" s="637"/>
      <c r="K192" s="637"/>
      <c r="L192" s="637"/>
      <c r="M192" s="637"/>
      <c r="N192" s="637"/>
      <c r="O192" s="493"/>
      <c r="P192" s="493"/>
      <c r="Q192" s="493"/>
      <c r="R192" s="493"/>
    </row>
    <row r="193" spans="1:18" ht="11.25" customHeight="1" x14ac:dyDescent="0.2">
      <c r="A193" s="637"/>
      <c r="B193" s="637"/>
      <c r="C193" s="637"/>
      <c r="D193" s="637"/>
      <c r="E193" s="637"/>
      <c r="F193" s="637"/>
      <c r="G193" s="637"/>
      <c r="H193" s="637"/>
      <c r="I193" s="637"/>
      <c r="J193" s="637"/>
      <c r="K193" s="637"/>
      <c r="L193" s="637"/>
      <c r="M193" s="637"/>
      <c r="N193" s="637"/>
      <c r="O193" s="493"/>
      <c r="P193" s="493"/>
      <c r="Q193" s="493"/>
      <c r="R193" s="493"/>
    </row>
    <row r="195" spans="1:18" x14ac:dyDescent="0.2">
      <c r="E195" s="494"/>
      <c r="F195" s="494"/>
      <c r="G195" s="494"/>
      <c r="H195" s="494"/>
      <c r="I195" s="494"/>
      <c r="J195" s="494"/>
      <c r="K195" s="494"/>
      <c r="L195" s="494"/>
      <c r="M195" s="494"/>
      <c r="N195" s="494"/>
      <c r="O195" s="494"/>
      <c r="P195" s="494"/>
      <c r="Q195" s="494"/>
      <c r="R195" s="494"/>
    </row>
  </sheetData>
  <sheetProtection sheet="1" objects="1" scenarios="1"/>
  <mergeCells count="14">
    <mergeCell ref="A5:A7"/>
    <mergeCell ref="B5:B7"/>
    <mergeCell ref="C5:C7"/>
    <mergeCell ref="E5:F5"/>
    <mergeCell ref="H5:R5"/>
    <mergeCell ref="E6:E7"/>
    <mergeCell ref="F6:F7"/>
    <mergeCell ref="H6:L6"/>
    <mergeCell ref="N6:R6"/>
    <mergeCell ref="A188:R188"/>
    <mergeCell ref="A189:J189"/>
    <mergeCell ref="A190:R190"/>
    <mergeCell ref="A192:N192"/>
    <mergeCell ref="A193:N193"/>
  </mergeCells>
  <conditionalFormatting sqref="A165:B180">
    <cfRule type="cellIs" dxfId="3" priority="1" stopIfTrue="1" operator="equal">
      <formula>"x"</formula>
    </cfRule>
  </conditionalFormatting>
  <pageMargins left="0.70866141732283472" right="0.70866141732283472" top="0.74803149606299213" bottom="0.74803149606299213" header="0.31496062992125984" footer="0.31496062992125984"/>
  <pageSetup paperSize="9" scale="5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Z211"/>
  <sheetViews>
    <sheetView showGridLines="0" zoomScaleNormal="100" workbookViewId="0">
      <selection activeCell="M3" sqref="M3:N3"/>
    </sheetView>
  </sheetViews>
  <sheetFormatPr defaultRowHeight="11.25" x14ac:dyDescent="0.2"/>
  <cols>
    <col min="1" max="1" width="25.140625" style="122" customWidth="1"/>
    <col min="2" max="2" width="8.7109375" style="122" customWidth="1"/>
    <col min="3" max="3" width="7.7109375" style="198" customWidth="1"/>
    <col min="4" max="4" width="8.85546875" style="199" bestFit="1" customWidth="1"/>
    <col min="5" max="5" width="8.140625" style="198" bestFit="1" customWidth="1"/>
    <col min="6" max="6" width="8.85546875" style="199" bestFit="1" customWidth="1"/>
    <col min="7" max="7" width="8.140625" style="198" bestFit="1" customWidth="1"/>
    <col min="8" max="8" width="8.85546875" style="199" bestFit="1" customWidth="1"/>
    <col min="9" max="14" width="8.85546875" style="199" customWidth="1"/>
    <col min="15" max="17" width="9.140625" style="122"/>
    <col min="18" max="18" width="0" style="122" hidden="1" customWidth="1"/>
    <col min="19" max="258" width="9.140625" style="122"/>
    <col min="259" max="259" width="25.140625" style="122" customWidth="1"/>
    <col min="260" max="260" width="8.7109375" style="122" customWidth="1"/>
    <col min="261" max="261" width="7.7109375" style="122" customWidth="1"/>
    <col min="262" max="262" width="8.85546875" style="122" bestFit="1" customWidth="1"/>
    <col min="263" max="263" width="8.140625" style="122" bestFit="1" customWidth="1"/>
    <col min="264" max="264" width="8.85546875" style="122" bestFit="1" customWidth="1"/>
    <col min="265" max="265" width="8.140625" style="122" bestFit="1" customWidth="1"/>
    <col min="266" max="266" width="8.85546875" style="122" bestFit="1" customWidth="1"/>
    <col min="267" max="270" width="8.85546875" style="122" customWidth="1"/>
    <col min="271" max="514" width="9.140625" style="122"/>
    <col min="515" max="515" width="25.140625" style="122" customWidth="1"/>
    <col min="516" max="516" width="8.7109375" style="122" customWidth="1"/>
    <col min="517" max="517" width="7.7109375" style="122" customWidth="1"/>
    <col min="518" max="518" width="8.85546875" style="122" bestFit="1" customWidth="1"/>
    <col min="519" max="519" width="8.140625" style="122" bestFit="1" customWidth="1"/>
    <col min="520" max="520" width="8.85546875" style="122" bestFit="1" customWidth="1"/>
    <col min="521" max="521" width="8.140625" style="122" bestFit="1" customWidth="1"/>
    <col min="522" max="522" width="8.85546875" style="122" bestFit="1" customWidth="1"/>
    <col min="523" max="526" width="8.85546875" style="122" customWidth="1"/>
    <col min="527" max="770" width="9.140625" style="122"/>
    <col min="771" max="771" width="25.140625" style="122" customWidth="1"/>
    <col min="772" max="772" width="8.7109375" style="122" customWidth="1"/>
    <col min="773" max="773" width="7.7109375" style="122" customWidth="1"/>
    <col min="774" max="774" width="8.85546875" style="122" bestFit="1" customWidth="1"/>
    <col min="775" max="775" width="8.140625" style="122" bestFit="1" customWidth="1"/>
    <col min="776" max="776" width="8.85546875" style="122" bestFit="1" customWidth="1"/>
    <col min="777" max="777" width="8.140625" style="122" bestFit="1" customWidth="1"/>
    <col min="778" max="778" width="8.85546875" style="122" bestFit="1" customWidth="1"/>
    <col min="779" max="782" width="8.85546875" style="122" customWidth="1"/>
    <col min="783" max="1026" width="9.140625" style="122"/>
    <col min="1027" max="1027" width="25.140625" style="122" customWidth="1"/>
    <col min="1028" max="1028" width="8.7109375" style="122" customWidth="1"/>
    <col min="1029" max="1029" width="7.7109375" style="122" customWidth="1"/>
    <col min="1030" max="1030" width="8.85546875" style="122" bestFit="1" customWidth="1"/>
    <col min="1031" max="1031" width="8.140625" style="122" bestFit="1" customWidth="1"/>
    <col min="1032" max="1032" width="8.85546875" style="122" bestFit="1" customWidth="1"/>
    <col min="1033" max="1033" width="8.140625" style="122" bestFit="1" customWidth="1"/>
    <col min="1034" max="1034" width="8.85546875" style="122" bestFit="1" customWidth="1"/>
    <col min="1035" max="1038" width="8.85546875" style="122" customWidth="1"/>
    <col min="1039" max="1282" width="9.140625" style="122"/>
    <col min="1283" max="1283" width="25.140625" style="122" customWidth="1"/>
    <col min="1284" max="1284" width="8.7109375" style="122" customWidth="1"/>
    <col min="1285" max="1285" width="7.7109375" style="122" customWidth="1"/>
    <col min="1286" max="1286" width="8.85546875" style="122" bestFit="1" customWidth="1"/>
    <col min="1287" max="1287" width="8.140625" style="122" bestFit="1" customWidth="1"/>
    <col min="1288" max="1288" width="8.85546875" style="122" bestFit="1" customWidth="1"/>
    <col min="1289" max="1289" width="8.140625" style="122" bestFit="1" customWidth="1"/>
    <col min="1290" max="1290" width="8.85546875" style="122" bestFit="1" customWidth="1"/>
    <col min="1291" max="1294" width="8.85546875" style="122" customWidth="1"/>
    <col min="1295" max="1538" width="9.140625" style="122"/>
    <col min="1539" max="1539" width="25.140625" style="122" customWidth="1"/>
    <col min="1540" max="1540" width="8.7109375" style="122" customWidth="1"/>
    <col min="1541" max="1541" width="7.7109375" style="122" customWidth="1"/>
    <col min="1542" max="1542" width="8.85546875" style="122" bestFit="1" customWidth="1"/>
    <col min="1543" max="1543" width="8.140625" style="122" bestFit="1" customWidth="1"/>
    <col min="1544" max="1544" width="8.85546875" style="122" bestFit="1" customWidth="1"/>
    <col min="1545" max="1545" width="8.140625" style="122" bestFit="1" customWidth="1"/>
    <col min="1546" max="1546" width="8.85546875" style="122" bestFit="1" customWidth="1"/>
    <col min="1547" max="1550" width="8.85546875" style="122" customWidth="1"/>
    <col min="1551" max="1794" width="9.140625" style="122"/>
    <col min="1795" max="1795" width="25.140625" style="122" customWidth="1"/>
    <col min="1796" max="1796" width="8.7109375" style="122" customWidth="1"/>
    <col min="1797" max="1797" width="7.7109375" style="122" customWidth="1"/>
    <col min="1798" max="1798" width="8.85546875" style="122" bestFit="1" customWidth="1"/>
    <col min="1799" max="1799" width="8.140625" style="122" bestFit="1" customWidth="1"/>
    <col min="1800" max="1800" width="8.85546875" style="122" bestFit="1" customWidth="1"/>
    <col min="1801" max="1801" width="8.140625" style="122" bestFit="1" customWidth="1"/>
    <col min="1802" max="1802" width="8.85546875" style="122" bestFit="1" customWidth="1"/>
    <col min="1803" max="1806" width="8.85546875" style="122" customWidth="1"/>
    <col min="1807" max="2050" width="9.140625" style="122"/>
    <col min="2051" max="2051" width="25.140625" style="122" customWidth="1"/>
    <col min="2052" max="2052" width="8.7109375" style="122" customWidth="1"/>
    <col min="2053" max="2053" width="7.7109375" style="122" customWidth="1"/>
    <col min="2054" max="2054" width="8.85546875" style="122" bestFit="1" customWidth="1"/>
    <col min="2055" max="2055" width="8.140625" style="122" bestFit="1" customWidth="1"/>
    <col min="2056" max="2056" width="8.85546875" style="122" bestFit="1" customWidth="1"/>
    <col min="2057" max="2057" width="8.140625" style="122" bestFit="1" customWidth="1"/>
    <col min="2058" max="2058" width="8.85546875" style="122" bestFit="1" customWidth="1"/>
    <col min="2059" max="2062" width="8.85546875" style="122" customWidth="1"/>
    <col min="2063" max="2306" width="9.140625" style="122"/>
    <col min="2307" max="2307" width="25.140625" style="122" customWidth="1"/>
    <col min="2308" max="2308" width="8.7109375" style="122" customWidth="1"/>
    <col min="2309" max="2309" width="7.7109375" style="122" customWidth="1"/>
    <col min="2310" max="2310" width="8.85546875" style="122" bestFit="1" customWidth="1"/>
    <col min="2311" max="2311" width="8.140625" style="122" bestFit="1" customWidth="1"/>
    <col min="2312" max="2312" width="8.85546875" style="122" bestFit="1" customWidth="1"/>
    <col min="2313" max="2313" width="8.140625" style="122" bestFit="1" customWidth="1"/>
    <col min="2314" max="2314" width="8.85546875" style="122" bestFit="1" customWidth="1"/>
    <col min="2315" max="2318" width="8.85546875" style="122" customWidth="1"/>
    <col min="2319" max="2562" width="9.140625" style="122"/>
    <col min="2563" max="2563" width="25.140625" style="122" customWidth="1"/>
    <col min="2564" max="2564" width="8.7109375" style="122" customWidth="1"/>
    <col min="2565" max="2565" width="7.7109375" style="122" customWidth="1"/>
    <col min="2566" max="2566" width="8.85546875" style="122" bestFit="1" customWidth="1"/>
    <col min="2567" max="2567" width="8.140625" style="122" bestFit="1" customWidth="1"/>
    <col min="2568" max="2568" width="8.85546875" style="122" bestFit="1" customWidth="1"/>
    <col min="2569" max="2569" width="8.140625" style="122" bestFit="1" customWidth="1"/>
    <col min="2570" max="2570" width="8.85546875" style="122" bestFit="1" customWidth="1"/>
    <col min="2571" max="2574" width="8.85546875" style="122" customWidth="1"/>
    <col min="2575" max="2818" width="9.140625" style="122"/>
    <col min="2819" max="2819" width="25.140625" style="122" customWidth="1"/>
    <col min="2820" max="2820" width="8.7109375" style="122" customWidth="1"/>
    <col min="2821" max="2821" width="7.7109375" style="122" customWidth="1"/>
    <col min="2822" max="2822" width="8.85546875" style="122" bestFit="1" customWidth="1"/>
    <col min="2823" max="2823" width="8.140625" style="122" bestFit="1" customWidth="1"/>
    <col min="2824" max="2824" width="8.85546875" style="122" bestFit="1" customWidth="1"/>
    <col min="2825" max="2825" width="8.140625" style="122" bestFit="1" customWidth="1"/>
    <col min="2826" max="2826" width="8.85546875" style="122" bestFit="1" customWidth="1"/>
    <col min="2827" max="2830" width="8.85546875" style="122" customWidth="1"/>
    <col min="2831" max="3074" width="9.140625" style="122"/>
    <col min="3075" max="3075" width="25.140625" style="122" customWidth="1"/>
    <col min="3076" max="3076" width="8.7109375" style="122" customWidth="1"/>
    <col min="3077" max="3077" width="7.7109375" style="122" customWidth="1"/>
    <col min="3078" max="3078" width="8.85546875" style="122" bestFit="1" customWidth="1"/>
    <col min="3079" max="3079" width="8.140625" style="122" bestFit="1" customWidth="1"/>
    <col min="3080" max="3080" width="8.85546875" style="122" bestFit="1" customWidth="1"/>
    <col min="3081" max="3081" width="8.140625" style="122" bestFit="1" customWidth="1"/>
    <col min="3082" max="3082" width="8.85546875" style="122" bestFit="1" customWidth="1"/>
    <col min="3083" max="3086" width="8.85546875" style="122" customWidth="1"/>
    <col min="3087" max="3330" width="9.140625" style="122"/>
    <col min="3331" max="3331" width="25.140625" style="122" customWidth="1"/>
    <col min="3332" max="3332" width="8.7109375" style="122" customWidth="1"/>
    <col min="3333" max="3333" width="7.7109375" style="122" customWidth="1"/>
    <col min="3334" max="3334" width="8.85546875" style="122" bestFit="1" customWidth="1"/>
    <col min="3335" max="3335" width="8.140625" style="122" bestFit="1" customWidth="1"/>
    <col min="3336" max="3336" width="8.85546875" style="122" bestFit="1" customWidth="1"/>
    <col min="3337" max="3337" width="8.140625" style="122" bestFit="1" customWidth="1"/>
    <col min="3338" max="3338" width="8.85546875" style="122" bestFit="1" customWidth="1"/>
    <col min="3339" max="3342" width="8.85546875" style="122" customWidth="1"/>
    <col min="3343" max="3586" width="9.140625" style="122"/>
    <col min="3587" max="3587" width="25.140625" style="122" customWidth="1"/>
    <col min="3588" max="3588" width="8.7109375" style="122" customWidth="1"/>
    <col min="3589" max="3589" width="7.7109375" style="122" customWidth="1"/>
    <col min="3590" max="3590" width="8.85546875" style="122" bestFit="1" customWidth="1"/>
    <col min="3591" max="3591" width="8.140625" style="122" bestFit="1" customWidth="1"/>
    <col min="3592" max="3592" width="8.85546875" style="122" bestFit="1" customWidth="1"/>
    <col min="3593" max="3593" width="8.140625" style="122" bestFit="1" customWidth="1"/>
    <col min="3594" max="3594" width="8.85546875" style="122" bestFit="1" customWidth="1"/>
    <col min="3595" max="3598" width="8.85546875" style="122" customWidth="1"/>
    <col min="3599" max="3842" width="9.140625" style="122"/>
    <col min="3843" max="3843" width="25.140625" style="122" customWidth="1"/>
    <col min="3844" max="3844" width="8.7109375" style="122" customWidth="1"/>
    <col min="3845" max="3845" width="7.7109375" style="122" customWidth="1"/>
    <col min="3846" max="3846" width="8.85546875" style="122" bestFit="1" customWidth="1"/>
    <col min="3847" max="3847" width="8.140625" style="122" bestFit="1" customWidth="1"/>
    <col min="3848" max="3848" width="8.85546875" style="122" bestFit="1" customWidth="1"/>
    <col min="3849" max="3849" width="8.140625" style="122" bestFit="1" customWidth="1"/>
    <col min="3850" max="3850" width="8.85546875" style="122" bestFit="1" customWidth="1"/>
    <col min="3851" max="3854" width="8.85546875" style="122" customWidth="1"/>
    <col min="3855" max="4098" width="9.140625" style="122"/>
    <col min="4099" max="4099" width="25.140625" style="122" customWidth="1"/>
    <col min="4100" max="4100" width="8.7109375" style="122" customWidth="1"/>
    <col min="4101" max="4101" width="7.7109375" style="122" customWidth="1"/>
    <col min="4102" max="4102" width="8.85546875" style="122" bestFit="1" customWidth="1"/>
    <col min="4103" max="4103" width="8.140625" style="122" bestFit="1" customWidth="1"/>
    <col min="4104" max="4104" width="8.85546875" style="122" bestFit="1" customWidth="1"/>
    <col min="4105" max="4105" width="8.140625" style="122" bestFit="1" customWidth="1"/>
    <col min="4106" max="4106" width="8.85546875" style="122" bestFit="1" customWidth="1"/>
    <col min="4107" max="4110" width="8.85546875" style="122" customWidth="1"/>
    <col min="4111" max="4354" width="9.140625" style="122"/>
    <col min="4355" max="4355" width="25.140625" style="122" customWidth="1"/>
    <col min="4356" max="4356" width="8.7109375" style="122" customWidth="1"/>
    <col min="4357" max="4357" width="7.7109375" style="122" customWidth="1"/>
    <col min="4358" max="4358" width="8.85546875" style="122" bestFit="1" customWidth="1"/>
    <col min="4359" max="4359" width="8.140625" style="122" bestFit="1" customWidth="1"/>
    <col min="4360" max="4360" width="8.85546875" style="122" bestFit="1" customWidth="1"/>
    <col min="4361" max="4361" width="8.140625" style="122" bestFit="1" customWidth="1"/>
    <col min="4362" max="4362" width="8.85546875" style="122" bestFit="1" customWidth="1"/>
    <col min="4363" max="4366" width="8.85546875" style="122" customWidth="1"/>
    <col min="4367" max="4610" width="9.140625" style="122"/>
    <col min="4611" max="4611" width="25.140625" style="122" customWidth="1"/>
    <col min="4612" max="4612" width="8.7109375" style="122" customWidth="1"/>
    <col min="4613" max="4613" width="7.7109375" style="122" customWidth="1"/>
    <col min="4614" max="4614" width="8.85546875" style="122" bestFit="1" customWidth="1"/>
    <col min="4615" max="4615" width="8.140625" style="122" bestFit="1" customWidth="1"/>
    <col min="4616" max="4616" width="8.85546875" style="122" bestFit="1" customWidth="1"/>
    <col min="4617" max="4617" width="8.140625" style="122" bestFit="1" customWidth="1"/>
    <col min="4618" max="4618" width="8.85546875" style="122" bestFit="1" customWidth="1"/>
    <col min="4619" max="4622" width="8.85546875" style="122" customWidth="1"/>
    <col min="4623" max="4866" width="9.140625" style="122"/>
    <col min="4867" max="4867" width="25.140625" style="122" customWidth="1"/>
    <col min="4868" max="4868" width="8.7109375" style="122" customWidth="1"/>
    <col min="4869" max="4869" width="7.7109375" style="122" customWidth="1"/>
    <col min="4870" max="4870" width="8.85546875" style="122" bestFit="1" customWidth="1"/>
    <col min="4871" max="4871" width="8.140625" style="122" bestFit="1" customWidth="1"/>
    <col min="4872" max="4872" width="8.85546875" style="122" bestFit="1" customWidth="1"/>
    <col min="4873" max="4873" width="8.140625" style="122" bestFit="1" customWidth="1"/>
    <col min="4874" max="4874" width="8.85546875" style="122" bestFit="1" customWidth="1"/>
    <col min="4875" max="4878" width="8.85546875" style="122" customWidth="1"/>
    <col min="4879" max="5122" width="9.140625" style="122"/>
    <col min="5123" max="5123" width="25.140625" style="122" customWidth="1"/>
    <col min="5124" max="5124" width="8.7109375" style="122" customWidth="1"/>
    <col min="5125" max="5125" width="7.7109375" style="122" customWidth="1"/>
    <col min="5126" max="5126" width="8.85546875" style="122" bestFit="1" customWidth="1"/>
    <col min="5127" max="5127" width="8.140625" style="122" bestFit="1" customWidth="1"/>
    <col min="5128" max="5128" width="8.85546875" style="122" bestFit="1" customWidth="1"/>
    <col min="5129" max="5129" width="8.140625" style="122" bestFit="1" customWidth="1"/>
    <col min="5130" max="5130" width="8.85546875" style="122" bestFit="1" customWidth="1"/>
    <col min="5131" max="5134" width="8.85546875" style="122" customWidth="1"/>
    <col min="5135" max="5378" width="9.140625" style="122"/>
    <col min="5379" max="5379" width="25.140625" style="122" customWidth="1"/>
    <col min="5380" max="5380" width="8.7109375" style="122" customWidth="1"/>
    <col min="5381" max="5381" width="7.7109375" style="122" customWidth="1"/>
    <col min="5382" max="5382" width="8.85546875" style="122" bestFit="1" customWidth="1"/>
    <col min="5383" max="5383" width="8.140625" style="122" bestFit="1" customWidth="1"/>
    <col min="5384" max="5384" width="8.85546875" style="122" bestFit="1" customWidth="1"/>
    <col min="5385" max="5385" width="8.140625" style="122" bestFit="1" customWidth="1"/>
    <col min="5386" max="5386" width="8.85546875" style="122" bestFit="1" customWidth="1"/>
    <col min="5387" max="5390" width="8.85546875" style="122" customWidth="1"/>
    <col min="5391" max="5634" width="9.140625" style="122"/>
    <col min="5635" max="5635" width="25.140625" style="122" customWidth="1"/>
    <col min="5636" max="5636" width="8.7109375" style="122" customWidth="1"/>
    <col min="5637" max="5637" width="7.7109375" style="122" customWidth="1"/>
    <col min="5638" max="5638" width="8.85546875" style="122" bestFit="1" customWidth="1"/>
    <col min="5639" max="5639" width="8.140625" style="122" bestFit="1" customWidth="1"/>
    <col min="5640" max="5640" width="8.85546875" style="122" bestFit="1" customWidth="1"/>
    <col min="5641" max="5641" width="8.140625" style="122" bestFit="1" customWidth="1"/>
    <col min="5642" max="5642" width="8.85546875" style="122" bestFit="1" customWidth="1"/>
    <col min="5643" max="5646" width="8.85546875" style="122" customWidth="1"/>
    <col min="5647" max="5890" width="9.140625" style="122"/>
    <col min="5891" max="5891" width="25.140625" style="122" customWidth="1"/>
    <col min="5892" max="5892" width="8.7109375" style="122" customWidth="1"/>
    <col min="5893" max="5893" width="7.7109375" style="122" customWidth="1"/>
    <col min="5894" max="5894" width="8.85546875" style="122" bestFit="1" customWidth="1"/>
    <col min="5895" max="5895" width="8.140625" style="122" bestFit="1" customWidth="1"/>
    <col min="5896" max="5896" width="8.85546875" style="122" bestFit="1" customWidth="1"/>
    <col min="5897" max="5897" width="8.140625" style="122" bestFit="1" customWidth="1"/>
    <col min="5898" max="5898" width="8.85546875" style="122" bestFit="1" customWidth="1"/>
    <col min="5899" max="5902" width="8.85546875" style="122" customWidth="1"/>
    <col min="5903" max="6146" width="9.140625" style="122"/>
    <col min="6147" max="6147" width="25.140625" style="122" customWidth="1"/>
    <col min="6148" max="6148" width="8.7109375" style="122" customWidth="1"/>
    <col min="6149" max="6149" width="7.7109375" style="122" customWidth="1"/>
    <col min="6150" max="6150" width="8.85546875" style="122" bestFit="1" customWidth="1"/>
    <col min="6151" max="6151" width="8.140625" style="122" bestFit="1" customWidth="1"/>
    <col min="6152" max="6152" width="8.85546875" style="122" bestFit="1" customWidth="1"/>
    <col min="6153" max="6153" width="8.140625" style="122" bestFit="1" customWidth="1"/>
    <col min="6154" max="6154" width="8.85546875" style="122" bestFit="1" customWidth="1"/>
    <col min="6155" max="6158" width="8.85546875" style="122" customWidth="1"/>
    <col min="6159" max="6402" width="9.140625" style="122"/>
    <col min="6403" max="6403" width="25.140625" style="122" customWidth="1"/>
    <col min="6404" max="6404" width="8.7109375" style="122" customWidth="1"/>
    <col min="6405" max="6405" width="7.7109375" style="122" customWidth="1"/>
    <col min="6406" max="6406" width="8.85546875" style="122" bestFit="1" customWidth="1"/>
    <col min="6407" max="6407" width="8.140625" style="122" bestFit="1" customWidth="1"/>
    <col min="6408" max="6408" width="8.85546875" style="122" bestFit="1" customWidth="1"/>
    <col min="6409" max="6409" width="8.140625" style="122" bestFit="1" customWidth="1"/>
    <col min="6410" max="6410" width="8.85546875" style="122" bestFit="1" customWidth="1"/>
    <col min="6411" max="6414" width="8.85546875" style="122" customWidth="1"/>
    <col min="6415" max="6658" width="9.140625" style="122"/>
    <col min="6659" max="6659" width="25.140625" style="122" customWidth="1"/>
    <col min="6660" max="6660" width="8.7109375" style="122" customWidth="1"/>
    <col min="6661" max="6661" width="7.7109375" style="122" customWidth="1"/>
    <col min="6662" max="6662" width="8.85546875" style="122" bestFit="1" customWidth="1"/>
    <col min="6663" max="6663" width="8.140625" style="122" bestFit="1" customWidth="1"/>
    <col min="6664" max="6664" width="8.85546875" style="122" bestFit="1" customWidth="1"/>
    <col min="6665" max="6665" width="8.140625" style="122" bestFit="1" customWidth="1"/>
    <col min="6666" max="6666" width="8.85546875" style="122" bestFit="1" customWidth="1"/>
    <col min="6667" max="6670" width="8.85546875" style="122" customWidth="1"/>
    <col min="6671" max="6914" width="9.140625" style="122"/>
    <col min="6915" max="6915" width="25.140625" style="122" customWidth="1"/>
    <col min="6916" max="6916" width="8.7109375" style="122" customWidth="1"/>
    <col min="6917" max="6917" width="7.7109375" style="122" customWidth="1"/>
    <col min="6918" max="6918" width="8.85546875" style="122" bestFit="1" customWidth="1"/>
    <col min="6919" max="6919" width="8.140625" style="122" bestFit="1" customWidth="1"/>
    <col min="6920" max="6920" width="8.85546875" style="122" bestFit="1" customWidth="1"/>
    <col min="6921" max="6921" width="8.140625" style="122" bestFit="1" customWidth="1"/>
    <col min="6922" max="6922" width="8.85546875" style="122" bestFit="1" customWidth="1"/>
    <col min="6923" max="6926" width="8.85546875" style="122" customWidth="1"/>
    <col min="6927" max="7170" width="9.140625" style="122"/>
    <col min="7171" max="7171" width="25.140625" style="122" customWidth="1"/>
    <col min="7172" max="7172" width="8.7109375" style="122" customWidth="1"/>
    <col min="7173" max="7173" width="7.7109375" style="122" customWidth="1"/>
    <col min="7174" max="7174" width="8.85546875" style="122" bestFit="1" customWidth="1"/>
    <col min="7175" max="7175" width="8.140625" style="122" bestFit="1" customWidth="1"/>
    <col min="7176" max="7176" width="8.85546875" style="122" bestFit="1" customWidth="1"/>
    <col min="7177" max="7177" width="8.140625" style="122" bestFit="1" customWidth="1"/>
    <col min="7178" max="7178" width="8.85546875" style="122" bestFit="1" customWidth="1"/>
    <col min="7179" max="7182" width="8.85546875" style="122" customWidth="1"/>
    <col min="7183" max="7426" width="9.140625" style="122"/>
    <col min="7427" max="7427" width="25.140625" style="122" customWidth="1"/>
    <col min="7428" max="7428" width="8.7109375" style="122" customWidth="1"/>
    <col min="7429" max="7429" width="7.7109375" style="122" customWidth="1"/>
    <col min="7430" max="7430" width="8.85546875" style="122" bestFit="1" customWidth="1"/>
    <col min="7431" max="7431" width="8.140625" style="122" bestFit="1" customWidth="1"/>
    <col min="7432" max="7432" width="8.85546875" style="122" bestFit="1" customWidth="1"/>
    <col min="7433" max="7433" width="8.140625" style="122" bestFit="1" customWidth="1"/>
    <col min="7434" max="7434" width="8.85546875" style="122" bestFit="1" customWidth="1"/>
    <col min="7435" max="7438" width="8.85546875" style="122" customWidth="1"/>
    <col min="7439" max="7682" width="9.140625" style="122"/>
    <col min="7683" max="7683" width="25.140625" style="122" customWidth="1"/>
    <col min="7684" max="7684" width="8.7109375" style="122" customWidth="1"/>
    <col min="7685" max="7685" width="7.7109375" style="122" customWidth="1"/>
    <col min="7686" max="7686" width="8.85546875" style="122" bestFit="1" customWidth="1"/>
    <col min="7687" max="7687" width="8.140625" style="122" bestFit="1" customWidth="1"/>
    <col min="7688" max="7688" width="8.85546875" style="122" bestFit="1" customWidth="1"/>
    <col min="7689" max="7689" width="8.140625" style="122" bestFit="1" customWidth="1"/>
    <col min="7690" max="7690" width="8.85546875" style="122" bestFit="1" customWidth="1"/>
    <col min="7691" max="7694" width="8.85546875" style="122" customWidth="1"/>
    <col min="7695" max="7938" width="9.140625" style="122"/>
    <col min="7939" max="7939" width="25.140625" style="122" customWidth="1"/>
    <col min="7940" max="7940" width="8.7109375" style="122" customWidth="1"/>
    <col min="7941" max="7941" width="7.7109375" style="122" customWidth="1"/>
    <col min="7942" max="7942" width="8.85546875" style="122" bestFit="1" customWidth="1"/>
    <col min="7943" max="7943" width="8.140625" style="122" bestFit="1" customWidth="1"/>
    <col min="7944" max="7944" width="8.85546875" style="122" bestFit="1" customWidth="1"/>
    <col min="7945" max="7945" width="8.140625" style="122" bestFit="1" customWidth="1"/>
    <col min="7946" max="7946" width="8.85546875" style="122" bestFit="1" customWidth="1"/>
    <col min="7947" max="7950" width="8.85546875" style="122" customWidth="1"/>
    <col min="7951" max="8194" width="9.140625" style="122"/>
    <col min="8195" max="8195" width="25.140625" style="122" customWidth="1"/>
    <col min="8196" max="8196" width="8.7109375" style="122" customWidth="1"/>
    <col min="8197" max="8197" width="7.7109375" style="122" customWidth="1"/>
    <col min="8198" max="8198" width="8.85546875" style="122" bestFit="1" customWidth="1"/>
    <col min="8199" max="8199" width="8.140625" style="122" bestFit="1" customWidth="1"/>
    <col min="8200" max="8200" width="8.85546875" style="122" bestFit="1" customWidth="1"/>
    <col min="8201" max="8201" width="8.140625" style="122" bestFit="1" customWidth="1"/>
    <col min="8202" max="8202" width="8.85546875" style="122" bestFit="1" customWidth="1"/>
    <col min="8203" max="8206" width="8.85546875" style="122" customWidth="1"/>
    <col min="8207" max="8450" width="9.140625" style="122"/>
    <col min="8451" max="8451" width="25.140625" style="122" customWidth="1"/>
    <col min="8452" max="8452" width="8.7109375" style="122" customWidth="1"/>
    <col min="8453" max="8453" width="7.7109375" style="122" customWidth="1"/>
    <col min="8454" max="8454" width="8.85546875" style="122" bestFit="1" customWidth="1"/>
    <col min="8455" max="8455" width="8.140625" style="122" bestFit="1" customWidth="1"/>
    <col min="8456" max="8456" width="8.85546875" style="122" bestFit="1" customWidth="1"/>
    <col min="8457" max="8457" width="8.140625" style="122" bestFit="1" customWidth="1"/>
    <col min="8458" max="8458" width="8.85546875" style="122" bestFit="1" customWidth="1"/>
    <col min="8459" max="8462" width="8.85546875" style="122" customWidth="1"/>
    <col min="8463" max="8706" width="9.140625" style="122"/>
    <col min="8707" max="8707" width="25.140625" style="122" customWidth="1"/>
    <col min="8708" max="8708" width="8.7109375" style="122" customWidth="1"/>
    <col min="8709" max="8709" width="7.7109375" style="122" customWidth="1"/>
    <col min="8710" max="8710" width="8.85546875" style="122" bestFit="1" customWidth="1"/>
    <col min="8711" max="8711" width="8.140625" style="122" bestFit="1" customWidth="1"/>
    <col min="8712" max="8712" width="8.85546875" style="122" bestFit="1" customWidth="1"/>
    <col min="8713" max="8713" width="8.140625" style="122" bestFit="1" customWidth="1"/>
    <col min="8714" max="8714" width="8.85546875" style="122" bestFit="1" customWidth="1"/>
    <col min="8715" max="8718" width="8.85546875" style="122" customWidth="1"/>
    <col min="8719" max="8962" width="9.140625" style="122"/>
    <col min="8963" max="8963" width="25.140625" style="122" customWidth="1"/>
    <col min="8964" max="8964" width="8.7109375" style="122" customWidth="1"/>
    <col min="8965" max="8965" width="7.7109375" style="122" customWidth="1"/>
    <col min="8966" max="8966" width="8.85546875" style="122" bestFit="1" customWidth="1"/>
    <col min="8967" max="8967" width="8.140625" style="122" bestFit="1" customWidth="1"/>
    <col min="8968" max="8968" width="8.85546875" style="122" bestFit="1" customWidth="1"/>
    <col min="8969" max="8969" width="8.140625" style="122" bestFit="1" customWidth="1"/>
    <col min="8970" max="8970" width="8.85546875" style="122" bestFit="1" customWidth="1"/>
    <col min="8971" max="8974" width="8.85546875" style="122" customWidth="1"/>
    <col min="8975" max="9218" width="9.140625" style="122"/>
    <col min="9219" max="9219" width="25.140625" style="122" customWidth="1"/>
    <col min="9220" max="9220" width="8.7109375" style="122" customWidth="1"/>
    <col min="9221" max="9221" width="7.7109375" style="122" customWidth="1"/>
    <col min="9222" max="9222" width="8.85546875" style="122" bestFit="1" customWidth="1"/>
    <col min="9223" max="9223" width="8.140625" style="122" bestFit="1" customWidth="1"/>
    <col min="9224" max="9224" width="8.85546875" style="122" bestFit="1" customWidth="1"/>
    <col min="9225" max="9225" width="8.140625" style="122" bestFit="1" customWidth="1"/>
    <col min="9226" max="9226" width="8.85546875" style="122" bestFit="1" customWidth="1"/>
    <col min="9227" max="9230" width="8.85546875" style="122" customWidth="1"/>
    <col min="9231" max="9474" width="9.140625" style="122"/>
    <col min="9475" max="9475" width="25.140625" style="122" customWidth="1"/>
    <col min="9476" max="9476" width="8.7109375" style="122" customWidth="1"/>
    <col min="9477" max="9477" width="7.7109375" style="122" customWidth="1"/>
    <col min="9478" max="9478" width="8.85546875" style="122" bestFit="1" customWidth="1"/>
    <col min="9479" max="9479" width="8.140625" style="122" bestFit="1" customWidth="1"/>
    <col min="9480" max="9480" width="8.85546875" style="122" bestFit="1" customWidth="1"/>
    <col min="9481" max="9481" width="8.140625" style="122" bestFit="1" customWidth="1"/>
    <col min="9482" max="9482" width="8.85546875" style="122" bestFit="1" customWidth="1"/>
    <col min="9483" max="9486" width="8.85546875" style="122" customWidth="1"/>
    <col min="9487" max="9730" width="9.140625" style="122"/>
    <col min="9731" max="9731" width="25.140625" style="122" customWidth="1"/>
    <col min="9732" max="9732" width="8.7109375" style="122" customWidth="1"/>
    <col min="9733" max="9733" width="7.7109375" style="122" customWidth="1"/>
    <col min="9734" max="9734" width="8.85546875" style="122" bestFit="1" customWidth="1"/>
    <col min="9735" max="9735" width="8.140625" style="122" bestFit="1" customWidth="1"/>
    <col min="9736" max="9736" width="8.85546875" style="122" bestFit="1" customWidth="1"/>
    <col min="9737" max="9737" width="8.140625" style="122" bestFit="1" customWidth="1"/>
    <col min="9738" max="9738" width="8.85546875" style="122" bestFit="1" customWidth="1"/>
    <col min="9739" max="9742" width="8.85546875" style="122" customWidth="1"/>
    <col min="9743" max="9986" width="9.140625" style="122"/>
    <col min="9987" max="9987" width="25.140625" style="122" customWidth="1"/>
    <col min="9988" max="9988" width="8.7109375" style="122" customWidth="1"/>
    <col min="9989" max="9989" width="7.7109375" style="122" customWidth="1"/>
    <col min="9990" max="9990" width="8.85546875" style="122" bestFit="1" customWidth="1"/>
    <col min="9991" max="9991" width="8.140625" style="122" bestFit="1" customWidth="1"/>
    <col min="9992" max="9992" width="8.85546875" style="122" bestFit="1" customWidth="1"/>
    <col min="9993" max="9993" width="8.140625" style="122" bestFit="1" customWidth="1"/>
    <col min="9994" max="9994" width="8.85546875" style="122" bestFit="1" customWidth="1"/>
    <col min="9995" max="9998" width="8.85546875" style="122" customWidth="1"/>
    <col min="9999" max="10242" width="9.140625" style="122"/>
    <col min="10243" max="10243" width="25.140625" style="122" customWidth="1"/>
    <col min="10244" max="10244" width="8.7109375" style="122" customWidth="1"/>
    <col min="10245" max="10245" width="7.7109375" style="122" customWidth="1"/>
    <col min="10246" max="10246" width="8.85546875" style="122" bestFit="1" customWidth="1"/>
    <col min="10247" max="10247" width="8.140625" style="122" bestFit="1" customWidth="1"/>
    <col min="10248" max="10248" width="8.85546875" style="122" bestFit="1" customWidth="1"/>
    <col min="10249" max="10249" width="8.140625" style="122" bestFit="1" customWidth="1"/>
    <col min="10250" max="10250" width="8.85546875" style="122" bestFit="1" customWidth="1"/>
    <col min="10251" max="10254" width="8.85546875" style="122" customWidth="1"/>
    <col min="10255" max="10498" width="9.140625" style="122"/>
    <col min="10499" max="10499" width="25.140625" style="122" customWidth="1"/>
    <col min="10500" max="10500" width="8.7109375" style="122" customWidth="1"/>
    <col min="10501" max="10501" width="7.7109375" style="122" customWidth="1"/>
    <col min="10502" max="10502" width="8.85546875" style="122" bestFit="1" customWidth="1"/>
    <col min="10503" max="10503" width="8.140625" style="122" bestFit="1" customWidth="1"/>
    <col min="10504" max="10504" width="8.85546875" style="122" bestFit="1" customWidth="1"/>
    <col min="10505" max="10505" width="8.140625" style="122" bestFit="1" customWidth="1"/>
    <col min="10506" max="10506" width="8.85546875" style="122" bestFit="1" customWidth="1"/>
    <col min="10507" max="10510" width="8.85546875" style="122" customWidth="1"/>
    <col min="10511" max="10754" width="9.140625" style="122"/>
    <col min="10755" max="10755" width="25.140625" style="122" customWidth="1"/>
    <col min="10756" max="10756" width="8.7109375" style="122" customWidth="1"/>
    <col min="10757" max="10757" width="7.7109375" style="122" customWidth="1"/>
    <col min="10758" max="10758" width="8.85546875" style="122" bestFit="1" customWidth="1"/>
    <col min="10759" max="10759" width="8.140625" style="122" bestFit="1" customWidth="1"/>
    <col min="10760" max="10760" width="8.85546875" style="122" bestFit="1" customWidth="1"/>
    <col min="10761" max="10761" width="8.140625" style="122" bestFit="1" customWidth="1"/>
    <col min="10762" max="10762" width="8.85546875" style="122" bestFit="1" customWidth="1"/>
    <col min="10763" max="10766" width="8.85546875" style="122" customWidth="1"/>
    <col min="10767" max="11010" width="9.140625" style="122"/>
    <col min="11011" max="11011" width="25.140625" style="122" customWidth="1"/>
    <col min="11012" max="11012" width="8.7109375" style="122" customWidth="1"/>
    <col min="11013" max="11013" width="7.7109375" style="122" customWidth="1"/>
    <col min="11014" max="11014" width="8.85546875" style="122" bestFit="1" customWidth="1"/>
    <col min="11015" max="11015" width="8.140625" style="122" bestFit="1" customWidth="1"/>
    <col min="11016" max="11016" width="8.85546875" style="122" bestFit="1" customWidth="1"/>
    <col min="11017" max="11017" width="8.140625" style="122" bestFit="1" customWidth="1"/>
    <col min="11018" max="11018" width="8.85546875" style="122" bestFit="1" customWidth="1"/>
    <col min="11019" max="11022" width="8.85546875" style="122" customWidth="1"/>
    <col min="11023" max="11266" width="9.140625" style="122"/>
    <col min="11267" max="11267" width="25.140625" style="122" customWidth="1"/>
    <col min="11268" max="11268" width="8.7109375" style="122" customWidth="1"/>
    <col min="11269" max="11269" width="7.7109375" style="122" customWidth="1"/>
    <col min="11270" max="11270" width="8.85546875" style="122" bestFit="1" customWidth="1"/>
    <col min="11271" max="11271" width="8.140625" style="122" bestFit="1" customWidth="1"/>
    <col min="11272" max="11272" width="8.85546875" style="122" bestFit="1" customWidth="1"/>
    <col min="11273" max="11273" width="8.140625" style="122" bestFit="1" customWidth="1"/>
    <col min="11274" max="11274" width="8.85546875" style="122" bestFit="1" customWidth="1"/>
    <col min="11275" max="11278" width="8.85546875" style="122" customWidth="1"/>
    <col min="11279" max="11522" width="9.140625" style="122"/>
    <col min="11523" max="11523" width="25.140625" style="122" customWidth="1"/>
    <col min="11524" max="11524" width="8.7109375" style="122" customWidth="1"/>
    <col min="11525" max="11525" width="7.7109375" style="122" customWidth="1"/>
    <col min="11526" max="11526" width="8.85546875" style="122" bestFit="1" customWidth="1"/>
    <col min="11527" max="11527" width="8.140625" style="122" bestFit="1" customWidth="1"/>
    <col min="11528" max="11528" width="8.85546875" style="122" bestFit="1" customWidth="1"/>
    <col min="11529" max="11529" width="8.140625" style="122" bestFit="1" customWidth="1"/>
    <col min="11530" max="11530" width="8.85546875" style="122" bestFit="1" customWidth="1"/>
    <col min="11531" max="11534" width="8.85546875" style="122" customWidth="1"/>
    <col min="11535" max="11778" width="9.140625" style="122"/>
    <col min="11779" max="11779" width="25.140625" style="122" customWidth="1"/>
    <col min="11780" max="11780" width="8.7109375" style="122" customWidth="1"/>
    <col min="11781" max="11781" width="7.7109375" style="122" customWidth="1"/>
    <col min="11782" max="11782" width="8.85546875" style="122" bestFit="1" customWidth="1"/>
    <col min="11783" max="11783" width="8.140625" style="122" bestFit="1" customWidth="1"/>
    <col min="11784" max="11784" width="8.85546875" style="122" bestFit="1" customWidth="1"/>
    <col min="11785" max="11785" width="8.140625" style="122" bestFit="1" customWidth="1"/>
    <col min="11786" max="11786" width="8.85546875" style="122" bestFit="1" customWidth="1"/>
    <col min="11787" max="11790" width="8.85546875" style="122" customWidth="1"/>
    <col min="11791" max="12034" width="9.140625" style="122"/>
    <col min="12035" max="12035" width="25.140625" style="122" customWidth="1"/>
    <col min="12036" max="12036" width="8.7109375" style="122" customWidth="1"/>
    <col min="12037" max="12037" width="7.7109375" style="122" customWidth="1"/>
    <col min="12038" max="12038" width="8.85546875" style="122" bestFit="1" customWidth="1"/>
    <col min="12039" max="12039" width="8.140625" style="122" bestFit="1" customWidth="1"/>
    <col min="12040" max="12040" width="8.85546875" style="122" bestFit="1" customWidth="1"/>
    <col min="12041" max="12041" width="8.140625" style="122" bestFit="1" customWidth="1"/>
    <col min="12042" max="12042" width="8.85546875" style="122" bestFit="1" customWidth="1"/>
    <col min="12043" max="12046" width="8.85546875" style="122" customWidth="1"/>
    <col min="12047" max="12290" width="9.140625" style="122"/>
    <col min="12291" max="12291" width="25.140625" style="122" customWidth="1"/>
    <col min="12292" max="12292" width="8.7109375" style="122" customWidth="1"/>
    <col min="12293" max="12293" width="7.7109375" style="122" customWidth="1"/>
    <col min="12294" max="12294" width="8.85546875" style="122" bestFit="1" customWidth="1"/>
    <col min="12295" max="12295" width="8.140625" style="122" bestFit="1" customWidth="1"/>
    <col min="12296" max="12296" width="8.85546875" style="122" bestFit="1" customWidth="1"/>
    <col min="12297" max="12297" width="8.140625" style="122" bestFit="1" customWidth="1"/>
    <col min="12298" max="12298" width="8.85546875" style="122" bestFit="1" customWidth="1"/>
    <col min="12299" max="12302" width="8.85546875" style="122" customWidth="1"/>
    <col min="12303" max="12546" width="9.140625" style="122"/>
    <col min="12547" max="12547" width="25.140625" style="122" customWidth="1"/>
    <col min="12548" max="12548" width="8.7109375" style="122" customWidth="1"/>
    <col min="12549" max="12549" width="7.7109375" style="122" customWidth="1"/>
    <col min="12550" max="12550" width="8.85546875" style="122" bestFit="1" customWidth="1"/>
    <col min="12551" max="12551" width="8.140625" style="122" bestFit="1" customWidth="1"/>
    <col min="12552" max="12552" width="8.85546875" style="122" bestFit="1" customWidth="1"/>
    <col min="12553" max="12553" width="8.140625" style="122" bestFit="1" customWidth="1"/>
    <col min="12554" max="12554" width="8.85546875" style="122" bestFit="1" customWidth="1"/>
    <col min="12555" max="12558" width="8.85546875" style="122" customWidth="1"/>
    <col min="12559" max="12802" width="9.140625" style="122"/>
    <col min="12803" max="12803" width="25.140625" style="122" customWidth="1"/>
    <col min="12804" max="12804" width="8.7109375" style="122" customWidth="1"/>
    <col min="12805" max="12805" width="7.7109375" style="122" customWidth="1"/>
    <col min="12806" max="12806" width="8.85546875" style="122" bestFit="1" customWidth="1"/>
    <col min="12807" max="12807" width="8.140625" style="122" bestFit="1" customWidth="1"/>
    <col min="12808" max="12808" width="8.85546875" style="122" bestFit="1" customWidth="1"/>
    <col min="12809" max="12809" width="8.140625" style="122" bestFit="1" customWidth="1"/>
    <col min="12810" max="12810" width="8.85546875" style="122" bestFit="1" customWidth="1"/>
    <col min="12811" max="12814" width="8.85546875" style="122" customWidth="1"/>
    <col min="12815" max="13058" width="9.140625" style="122"/>
    <col min="13059" max="13059" width="25.140625" style="122" customWidth="1"/>
    <col min="13060" max="13060" width="8.7109375" style="122" customWidth="1"/>
    <col min="13061" max="13061" width="7.7109375" style="122" customWidth="1"/>
    <col min="13062" max="13062" width="8.85546875" style="122" bestFit="1" customWidth="1"/>
    <col min="13063" max="13063" width="8.140625" style="122" bestFit="1" customWidth="1"/>
    <col min="13064" max="13064" width="8.85546875" style="122" bestFit="1" customWidth="1"/>
    <col min="13065" max="13065" width="8.140625" style="122" bestFit="1" customWidth="1"/>
    <col min="13066" max="13066" width="8.85546875" style="122" bestFit="1" customWidth="1"/>
    <col min="13067" max="13070" width="8.85546875" style="122" customWidth="1"/>
    <col min="13071" max="13314" width="9.140625" style="122"/>
    <col min="13315" max="13315" width="25.140625" style="122" customWidth="1"/>
    <col min="13316" max="13316" width="8.7109375" style="122" customWidth="1"/>
    <col min="13317" max="13317" width="7.7109375" style="122" customWidth="1"/>
    <col min="13318" max="13318" width="8.85546875" style="122" bestFit="1" customWidth="1"/>
    <col min="13319" max="13319" width="8.140625" style="122" bestFit="1" customWidth="1"/>
    <col min="13320" max="13320" width="8.85546875" style="122" bestFit="1" customWidth="1"/>
    <col min="13321" max="13321" width="8.140625" style="122" bestFit="1" customWidth="1"/>
    <col min="13322" max="13322" width="8.85546875" style="122" bestFit="1" customWidth="1"/>
    <col min="13323" max="13326" width="8.85546875" style="122" customWidth="1"/>
    <col min="13327" max="13570" width="9.140625" style="122"/>
    <col min="13571" max="13571" width="25.140625" style="122" customWidth="1"/>
    <col min="13572" max="13572" width="8.7109375" style="122" customWidth="1"/>
    <col min="13573" max="13573" width="7.7109375" style="122" customWidth="1"/>
    <col min="13574" max="13574" width="8.85546875" style="122" bestFit="1" customWidth="1"/>
    <col min="13575" max="13575" width="8.140625" style="122" bestFit="1" customWidth="1"/>
    <col min="13576" max="13576" width="8.85546875" style="122" bestFit="1" customWidth="1"/>
    <col min="13577" max="13577" width="8.140625" style="122" bestFit="1" customWidth="1"/>
    <col min="13578" max="13578" width="8.85546875" style="122" bestFit="1" customWidth="1"/>
    <col min="13579" max="13582" width="8.85546875" style="122" customWidth="1"/>
    <col min="13583" max="13826" width="9.140625" style="122"/>
    <col min="13827" max="13827" width="25.140625" style="122" customWidth="1"/>
    <col min="13828" max="13828" width="8.7109375" style="122" customWidth="1"/>
    <col min="13829" max="13829" width="7.7109375" style="122" customWidth="1"/>
    <col min="13830" max="13830" width="8.85546875" style="122" bestFit="1" customWidth="1"/>
    <col min="13831" max="13831" width="8.140625" style="122" bestFit="1" customWidth="1"/>
    <col min="13832" max="13832" width="8.85546875" style="122" bestFit="1" customWidth="1"/>
    <col min="13833" max="13833" width="8.140625" style="122" bestFit="1" customWidth="1"/>
    <col min="13834" max="13834" width="8.85546875" style="122" bestFit="1" customWidth="1"/>
    <col min="13835" max="13838" width="8.85546875" style="122" customWidth="1"/>
    <col min="13839" max="14082" width="9.140625" style="122"/>
    <col min="14083" max="14083" width="25.140625" style="122" customWidth="1"/>
    <col min="14084" max="14084" width="8.7109375" style="122" customWidth="1"/>
    <col min="14085" max="14085" width="7.7109375" style="122" customWidth="1"/>
    <col min="14086" max="14086" width="8.85546875" style="122" bestFit="1" customWidth="1"/>
    <col min="14087" max="14087" width="8.140625" style="122" bestFit="1" customWidth="1"/>
    <col min="14088" max="14088" width="8.85546875" style="122" bestFit="1" customWidth="1"/>
    <col min="14089" max="14089" width="8.140625" style="122" bestFit="1" customWidth="1"/>
    <col min="14090" max="14090" width="8.85546875" style="122" bestFit="1" customWidth="1"/>
    <col min="14091" max="14094" width="8.85546875" style="122" customWidth="1"/>
    <col min="14095" max="14338" width="9.140625" style="122"/>
    <col min="14339" max="14339" width="25.140625" style="122" customWidth="1"/>
    <col min="14340" max="14340" width="8.7109375" style="122" customWidth="1"/>
    <col min="14341" max="14341" width="7.7109375" style="122" customWidth="1"/>
    <col min="14342" max="14342" width="8.85546875" style="122" bestFit="1" customWidth="1"/>
    <col min="14343" max="14343" width="8.140625" style="122" bestFit="1" customWidth="1"/>
    <col min="14344" max="14344" width="8.85546875" style="122" bestFit="1" customWidth="1"/>
    <col min="14345" max="14345" width="8.140625" style="122" bestFit="1" customWidth="1"/>
    <col min="14346" max="14346" width="8.85546875" style="122" bestFit="1" customWidth="1"/>
    <col min="14347" max="14350" width="8.85546875" style="122" customWidth="1"/>
    <col min="14351" max="14594" width="9.140625" style="122"/>
    <col min="14595" max="14595" width="25.140625" style="122" customWidth="1"/>
    <col min="14596" max="14596" width="8.7109375" style="122" customWidth="1"/>
    <col min="14597" max="14597" width="7.7109375" style="122" customWidth="1"/>
    <col min="14598" max="14598" width="8.85546875" style="122" bestFit="1" customWidth="1"/>
    <col min="14599" max="14599" width="8.140625" style="122" bestFit="1" customWidth="1"/>
    <col min="14600" max="14600" width="8.85546875" style="122" bestFit="1" customWidth="1"/>
    <col min="14601" max="14601" width="8.140625" style="122" bestFit="1" customWidth="1"/>
    <col min="14602" max="14602" width="8.85546875" style="122" bestFit="1" customWidth="1"/>
    <col min="14603" max="14606" width="8.85546875" style="122" customWidth="1"/>
    <col min="14607" max="14850" width="9.140625" style="122"/>
    <col min="14851" max="14851" width="25.140625" style="122" customWidth="1"/>
    <col min="14852" max="14852" width="8.7109375" style="122" customWidth="1"/>
    <col min="14853" max="14853" width="7.7109375" style="122" customWidth="1"/>
    <col min="14854" max="14854" width="8.85546875" style="122" bestFit="1" customWidth="1"/>
    <col min="14855" max="14855" width="8.140625" style="122" bestFit="1" customWidth="1"/>
    <col min="14856" max="14856" width="8.85546875" style="122" bestFit="1" customWidth="1"/>
    <col min="14857" max="14857" width="8.140625" style="122" bestFit="1" customWidth="1"/>
    <col min="14858" max="14858" width="8.85546875" style="122" bestFit="1" customWidth="1"/>
    <col min="14859" max="14862" width="8.85546875" style="122" customWidth="1"/>
    <col min="14863" max="15106" width="9.140625" style="122"/>
    <col min="15107" max="15107" width="25.140625" style="122" customWidth="1"/>
    <col min="15108" max="15108" width="8.7109375" style="122" customWidth="1"/>
    <col min="15109" max="15109" width="7.7109375" style="122" customWidth="1"/>
    <col min="15110" max="15110" width="8.85546875" style="122" bestFit="1" customWidth="1"/>
    <col min="15111" max="15111" width="8.140625" style="122" bestFit="1" customWidth="1"/>
    <col min="15112" max="15112" width="8.85546875" style="122" bestFit="1" customWidth="1"/>
    <col min="15113" max="15113" width="8.140625" style="122" bestFit="1" customWidth="1"/>
    <col min="15114" max="15114" width="8.85546875" style="122" bestFit="1" customWidth="1"/>
    <col min="15115" max="15118" width="8.85546875" style="122" customWidth="1"/>
    <col min="15119" max="15362" width="9.140625" style="122"/>
    <col min="15363" max="15363" width="25.140625" style="122" customWidth="1"/>
    <col min="15364" max="15364" width="8.7109375" style="122" customWidth="1"/>
    <col min="15365" max="15365" width="7.7109375" style="122" customWidth="1"/>
    <col min="15366" max="15366" width="8.85546875" style="122" bestFit="1" customWidth="1"/>
    <col min="15367" max="15367" width="8.140625" style="122" bestFit="1" customWidth="1"/>
    <col min="15368" max="15368" width="8.85546875" style="122" bestFit="1" customWidth="1"/>
    <col min="15369" max="15369" width="8.140625" style="122" bestFit="1" customWidth="1"/>
    <col min="15370" max="15370" width="8.85546875" style="122" bestFit="1" customWidth="1"/>
    <col min="15371" max="15374" width="8.85546875" style="122" customWidth="1"/>
    <col min="15375" max="15618" width="9.140625" style="122"/>
    <col min="15619" max="15619" width="25.140625" style="122" customWidth="1"/>
    <col min="15620" max="15620" width="8.7109375" style="122" customWidth="1"/>
    <col min="15621" max="15621" width="7.7109375" style="122" customWidth="1"/>
    <col min="15622" max="15622" width="8.85546875" style="122" bestFit="1" customWidth="1"/>
    <col min="15623" max="15623" width="8.140625" style="122" bestFit="1" customWidth="1"/>
    <col min="15624" max="15624" width="8.85546875" style="122" bestFit="1" customWidth="1"/>
    <col min="15625" max="15625" width="8.140625" style="122" bestFit="1" customWidth="1"/>
    <col min="15626" max="15626" width="8.85546875" style="122" bestFit="1" customWidth="1"/>
    <col min="15627" max="15630" width="8.85546875" style="122" customWidth="1"/>
    <col min="15631" max="15874" width="9.140625" style="122"/>
    <col min="15875" max="15875" width="25.140625" style="122" customWidth="1"/>
    <col min="15876" max="15876" width="8.7109375" style="122" customWidth="1"/>
    <col min="15877" max="15877" width="7.7109375" style="122" customWidth="1"/>
    <col min="15878" max="15878" width="8.85546875" style="122" bestFit="1" customWidth="1"/>
    <col min="15879" max="15879" width="8.140625" style="122" bestFit="1" customWidth="1"/>
    <col min="15880" max="15880" width="8.85546875" style="122" bestFit="1" customWidth="1"/>
    <col min="15881" max="15881" width="8.140625" style="122" bestFit="1" customWidth="1"/>
    <col min="15882" max="15882" width="8.85546875" style="122" bestFit="1" customWidth="1"/>
    <col min="15883" max="15886" width="8.85546875" style="122" customWidth="1"/>
    <col min="15887" max="16130" width="9.140625" style="122"/>
    <col min="16131" max="16131" width="25.140625" style="122" customWidth="1"/>
    <col min="16132" max="16132" width="8.7109375" style="122" customWidth="1"/>
    <col min="16133" max="16133" width="7.7109375" style="122" customWidth="1"/>
    <col min="16134" max="16134" width="8.85546875" style="122" bestFit="1" customWidth="1"/>
    <col min="16135" max="16135" width="8.140625" style="122" bestFit="1" customWidth="1"/>
    <col min="16136" max="16136" width="8.85546875" style="122" bestFit="1" customWidth="1"/>
    <col min="16137" max="16137" width="8.140625" style="122" bestFit="1" customWidth="1"/>
    <col min="16138" max="16138" width="8.85546875" style="122" bestFit="1" customWidth="1"/>
    <col min="16139" max="16142" width="8.85546875" style="122" customWidth="1"/>
    <col min="16143" max="16384" width="9.140625" style="122"/>
  </cols>
  <sheetData>
    <row r="1" spans="1:25" ht="25.5" customHeight="1" x14ac:dyDescent="0.2">
      <c r="A1" s="629" t="s">
        <v>662</v>
      </c>
      <c r="B1" s="629"/>
      <c r="C1" s="629"/>
      <c r="D1" s="629"/>
      <c r="E1" s="629"/>
      <c r="F1" s="629"/>
      <c r="G1" s="629"/>
      <c r="H1" s="629"/>
      <c r="I1" s="629"/>
      <c r="J1" s="629"/>
      <c r="K1" s="629"/>
      <c r="L1" s="629"/>
      <c r="M1" s="629"/>
      <c r="N1" s="629"/>
      <c r="R1" s="316">
        <f>IF(M3="English",0,13)</f>
        <v>0</v>
      </c>
    </row>
    <row r="2" spans="1:25" s="114" customFormat="1" ht="13.5" customHeight="1" x14ac:dyDescent="0.2">
      <c r="A2" s="111" t="s">
        <v>616</v>
      </c>
      <c r="B2" s="111"/>
      <c r="C2" s="112"/>
      <c r="D2" s="113"/>
      <c r="E2" s="112"/>
      <c r="F2" s="113"/>
      <c r="G2" s="112"/>
      <c r="H2" s="113"/>
      <c r="I2" s="113"/>
      <c r="J2" s="113"/>
      <c r="K2" s="113"/>
      <c r="L2" s="113"/>
      <c r="M2" s="618" t="s">
        <v>585</v>
      </c>
      <c r="N2" s="619"/>
    </row>
    <row r="3" spans="1:25" s="114" customFormat="1" ht="13.5" customHeight="1" x14ac:dyDescent="0.2">
      <c r="A3" s="111" t="s">
        <v>464</v>
      </c>
      <c r="B3" s="111"/>
      <c r="C3" s="112"/>
      <c r="D3" s="113"/>
      <c r="E3" s="112"/>
      <c r="F3" s="113"/>
      <c r="G3" s="112"/>
      <c r="H3" s="113"/>
      <c r="I3" s="113"/>
      <c r="J3" s="113"/>
      <c r="K3" s="113"/>
      <c r="L3" s="113"/>
      <c r="M3" s="620" t="s">
        <v>15</v>
      </c>
      <c r="N3" s="621"/>
    </row>
    <row r="4" spans="1:25" ht="9.75" customHeight="1" x14ac:dyDescent="0.2"/>
    <row r="5" spans="1:25" ht="11.25" customHeight="1" x14ac:dyDescent="0.2">
      <c r="A5" s="622" t="s">
        <v>564</v>
      </c>
      <c r="B5" s="622" t="s">
        <v>565</v>
      </c>
      <c r="C5" s="630" t="str">
        <f>M3</f>
        <v>English</v>
      </c>
      <c r="D5" s="630"/>
      <c r="E5" s="630"/>
      <c r="F5" s="630"/>
      <c r="G5" s="630"/>
      <c r="H5" s="630"/>
      <c r="I5" s="630"/>
      <c r="J5" s="630"/>
      <c r="K5" s="630"/>
      <c r="L5" s="630"/>
      <c r="M5" s="630"/>
      <c r="N5" s="630"/>
    </row>
    <row r="6" spans="1:25" ht="11.25" customHeight="1" x14ac:dyDescent="0.2">
      <c r="A6" s="623"/>
      <c r="B6" s="623"/>
      <c r="C6" s="630" t="s">
        <v>450</v>
      </c>
      <c r="D6" s="630"/>
      <c r="E6" s="630" t="s">
        <v>451</v>
      </c>
      <c r="F6" s="630"/>
      <c r="G6" s="630" t="s">
        <v>452</v>
      </c>
      <c r="H6" s="630"/>
      <c r="I6" s="630" t="s">
        <v>465</v>
      </c>
      <c r="J6" s="630"/>
      <c r="K6" s="630" t="s">
        <v>540</v>
      </c>
      <c r="L6" s="630"/>
      <c r="M6" s="630" t="s">
        <v>614</v>
      </c>
      <c r="N6" s="630"/>
    </row>
    <row r="7" spans="1:25" ht="45" customHeight="1" x14ac:dyDescent="0.2">
      <c r="A7" s="624"/>
      <c r="B7" s="624"/>
      <c r="C7" s="249" t="s">
        <v>460</v>
      </c>
      <c r="D7" s="250" t="s">
        <v>461</v>
      </c>
      <c r="E7" s="249" t="s">
        <v>460</v>
      </c>
      <c r="F7" s="250" t="s">
        <v>461</v>
      </c>
      <c r="G7" s="249" t="s">
        <v>460</v>
      </c>
      <c r="H7" s="250" t="s">
        <v>461</v>
      </c>
      <c r="I7" s="249" t="s">
        <v>460</v>
      </c>
      <c r="J7" s="250" t="s">
        <v>461</v>
      </c>
      <c r="K7" s="249" t="s">
        <v>460</v>
      </c>
      <c r="L7" s="250" t="s">
        <v>461</v>
      </c>
      <c r="M7" s="249" t="s">
        <v>460</v>
      </c>
      <c r="N7" s="250" t="s">
        <v>461</v>
      </c>
    </row>
    <row r="8" spans="1:25" ht="11.25" customHeight="1" x14ac:dyDescent="0.2">
      <c r="A8" s="317"/>
      <c r="B8" s="317"/>
      <c r="C8" s="318"/>
      <c r="D8" s="319"/>
      <c r="E8" s="318"/>
      <c r="F8" s="319"/>
      <c r="G8" s="318"/>
      <c r="H8" s="319"/>
      <c r="I8" s="319"/>
      <c r="J8" s="319"/>
      <c r="K8" s="319"/>
      <c r="L8" s="319"/>
      <c r="M8" s="319"/>
      <c r="N8" s="319"/>
    </row>
    <row r="9" spans="1:25" s="121" customFormat="1" ht="11.25" customHeight="1" x14ac:dyDescent="0.2">
      <c r="A9" s="72" t="s">
        <v>566</v>
      </c>
      <c r="B9" s="115" t="s">
        <v>129</v>
      </c>
      <c r="C9" s="454">
        <f>VLOOKUP($A9,'Table 18 data'!$A$9:$AA$184,$R$1+'Table 18 data'!C$4,0)</f>
        <v>29509</v>
      </c>
      <c r="D9" s="455">
        <f>VLOOKUP($A9,'Table 18 data'!$A$9:$AA$184,$R$1+'Table 18 data'!D$4,0)</f>
        <v>62.2</v>
      </c>
      <c r="E9" s="454">
        <f>VLOOKUP($A9,'Table 18 data'!$A$9:$AA$184,$R$1+'Table 18 data'!E$4,0)</f>
        <v>28387</v>
      </c>
      <c r="F9" s="455">
        <f>VLOOKUP($A9,'Table 18 data'!$A$9:$AA$184,$R$1+'Table 18 data'!F$4,0)</f>
        <v>66.7</v>
      </c>
      <c r="G9" s="454">
        <f>VLOOKUP($A9,'Table 18 data'!$A$9:$AA$184,$R$1+'Table 18 data'!G$4,0)</f>
        <v>28057</v>
      </c>
      <c r="H9" s="455">
        <f>VLOOKUP($A9,'Table 18 data'!$A$9:$AA$184,$R$1+'Table 18 data'!H$4,0)</f>
        <v>69.900000000000006</v>
      </c>
      <c r="I9" s="454">
        <f>VLOOKUP($A9,'Table 18 data'!$A$9:$AA$184,$R$1+'Table 18 data'!I$4,0)</f>
        <v>27207</v>
      </c>
      <c r="J9" s="455">
        <f>VLOOKUP($A9,'Table 18 data'!$A$9:$AA$184,$R$1+'Table 18 data'!J$4,0)</f>
        <v>67.400000000000006</v>
      </c>
      <c r="K9" s="454">
        <f>VLOOKUP($A9,'Table 18 data'!$A$9:$AA$184,$R$1+'Table 18 data'!K$4,0)</f>
        <v>27682</v>
      </c>
      <c r="L9" s="455">
        <f>VLOOKUP($A9,'Table 18 data'!$A$9:$AA$184,$R$1+'Table 18 data'!L$4,0)</f>
        <v>68.599999999999994</v>
      </c>
      <c r="M9" s="454">
        <f>VLOOKUP($A9,'Table 18 data'!$A$9:$AA$184,$R$1+'Table 18 data'!M$4,0)</f>
        <v>26566</v>
      </c>
      <c r="N9" s="455">
        <f>VLOOKUP($A9,'Table 18 data'!$A$9:$AA$184,$R$1+'Table 18 data'!N$4,0)</f>
        <v>70.599999999999994</v>
      </c>
      <c r="P9" s="158"/>
      <c r="Q9" s="330"/>
      <c r="R9" s="158"/>
      <c r="S9" s="330"/>
      <c r="T9" s="158"/>
      <c r="U9" s="158"/>
      <c r="V9" s="158"/>
      <c r="W9" s="158"/>
      <c r="X9" s="158"/>
      <c r="Y9" s="158"/>
    </row>
    <row r="10" spans="1:25" ht="11.25" customHeight="1" x14ac:dyDescent="0.2">
      <c r="A10" s="141" t="s">
        <v>466</v>
      </c>
      <c r="B10" s="173" t="s">
        <v>132</v>
      </c>
      <c r="C10" s="456">
        <f>VLOOKUP($A10,'Table 18 data'!$A$9:$AA$184,$R$1+'Table 18 data'!C$4,0)</f>
        <v>5507</v>
      </c>
      <c r="D10" s="457">
        <f>VLOOKUP($A10,'Table 18 data'!$A$9:$AA$184,$R$1+'Table 18 data'!D$4,0)</f>
        <v>65.2</v>
      </c>
      <c r="E10" s="456">
        <f>VLOOKUP($A10,'Table 18 data'!$A$9:$AA$184,$R$1+'Table 18 data'!E$4,0)</f>
        <v>5309</v>
      </c>
      <c r="F10" s="457">
        <f>VLOOKUP($A10,'Table 18 data'!$A$9:$AA$184,$R$1+'Table 18 data'!F$4,0)</f>
        <v>71.400000000000006</v>
      </c>
      <c r="G10" s="456">
        <f>VLOOKUP($A10,'Table 18 data'!$A$9:$AA$184,$R$1+'Table 18 data'!G$4,0)</f>
        <v>5295</v>
      </c>
      <c r="H10" s="457">
        <f>VLOOKUP($A10,'Table 18 data'!$A$9:$AA$184,$R$1+'Table 18 data'!H$4,0)</f>
        <v>75.099999999999994</v>
      </c>
      <c r="I10" s="456">
        <f>VLOOKUP($A10,'Table 18 data'!$A$9:$AA$184,$R$1+'Table 18 data'!I$4,0)</f>
        <v>5207</v>
      </c>
      <c r="J10" s="457">
        <f>VLOOKUP($A10,'Table 18 data'!$A$9:$AA$184,$R$1+'Table 18 data'!J$4,0)</f>
        <v>73.8</v>
      </c>
      <c r="K10" s="456">
        <f>VLOOKUP($A10,'Table 18 data'!$A$9:$AA$184,$R$1+'Table 18 data'!K$4,0)</f>
        <v>5258</v>
      </c>
      <c r="L10" s="457">
        <f>VLOOKUP($A10,'Table 18 data'!$A$9:$AA$184,$R$1+'Table 18 data'!L$4,0)</f>
        <v>74.8</v>
      </c>
      <c r="M10" s="456">
        <f>VLOOKUP($A10,'Table 18 data'!$A$9:$AA$184,$R$1+'Table 18 data'!M$4,0)</f>
        <v>5061</v>
      </c>
      <c r="N10" s="457">
        <f>VLOOKUP($A10,'Table 18 data'!$A$9:$AA$184,$R$1+'Table 18 data'!N$4,0)</f>
        <v>75.7</v>
      </c>
      <c r="P10" s="158"/>
      <c r="Q10" s="330"/>
      <c r="R10" s="158"/>
      <c r="S10" s="330"/>
      <c r="T10" s="158"/>
      <c r="U10" s="158"/>
      <c r="V10" s="158"/>
      <c r="W10" s="158"/>
      <c r="X10" s="158"/>
      <c r="Y10" s="158"/>
    </row>
    <row r="11" spans="1:25" ht="11.25" customHeight="1" x14ac:dyDescent="0.2">
      <c r="A11" s="141" t="s">
        <v>130</v>
      </c>
      <c r="B11" s="173" t="s">
        <v>131</v>
      </c>
      <c r="C11" s="456">
        <f>VLOOKUP($A11,'Table 18 data'!$A$9:$AA$184,$R$1+'Table 18 data'!C$4,0)</f>
        <v>1136</v>
      </c>
      <c r="D11" s="457">
        <f>VLOOKUP($A11,'Table 18 data'!$A$9:$AA$184,$R$1+'Table 18 data'!D$4,0)</f>
        <v>60.6</v>
      </c>
      <c r="E11" s="456">
        <f>VLOOKUP($A11,'Table 18 data'!$A$9:$AA$184,$R$1+'Table 18 data'!E$4,0)</f>
        <v>1090</v>
      </c>
      <c r="F11" s="457">
        <f>VLOOKUP($A11,'Table 18 data'!$A$9:$AA$184,$R$1+'Table 18 data'!F$4,0)</f>
        <v>68</v>
      </c>
      <c r="G11" s="456">
        <f>VLOOKUP($A11,'Table 18 data'!$A$9:$AA$184,$R$1+'Table 18 data'!G$4,0)</f>
        <v>1072</v>
      </c>
      <c r="H11" s="457">
        <f>VLOOKUP($A11,'Table 18 data'!$A$9:$AA$184,$R$1+'Table 18 data'!H$4,0)</f>
        <v>76</v>
      </c>
      <c r="I11" s="456">
        <f>VLOOKUP($A11,'Table 18 data'!$A$9:$AA$184,$R$1+'Table 18 data'!I$4,0)</f>
        <v>1081</v>
      </c>
      <c r="J11" s="457">
        <f>VLOOKUP($A11,'Table 18 data'!$A$9:$AA$184,$R$1+'Table 18 data'!J$4,0)</f>
        <v>68.599999999999994</v>
      </c>
      <c r="K11" s="456">
        <f>VLOOKUP($A11,'Table 18 data'!$A$9:$AA$184,$R$1+'Table 18 data'!K$4,0)</f>
        <v>1111</v>
      </c>
      <c r="L11" s="457">
        <f>VLOOKUP($A11,'Table 18 data'!$A$9:$AA$184,$R$1+'Table 18 data'!L$4,0)</f>
        <v>76.099999999999994</v>
      </c>
      <c r="M11" s="456">
        <f>VLOOKUP($A11,'Table 18 data'!$A$9:$AA$184,$R$1+'Table 18 data'!M$4,0)</f>
        <v>1100</v>
      </c>
      <c r="N11" s="457">
        <f>VLOOKUP($A11,'Table 18 data'!$A$9:$AA$184,$R$1+'Table 18 data'!N$4,0)</f>
        <v>78.099999999999994</v>
      </c>
      <c r="P11" s="158"/>
      <c r="Q11" s="330"/>
      <c r="R11" s="158"/>
      <c r="S11" s="330"/>
      <c r="T11" s="158"/>
      <c r="U11" s="158"/>
      <c r="V11" s="158"/>
      <c r="W11" s="158"/>
      <c r="X11" s="158"/>
      <c r="Y11" s="158"/>
    </row>
    <row r="12" spans="1:25" ht="11.25" customHeight="1" x14ac:dyDescent="0.2">
      <c r="A12" s="141" t="s">
        <v>133</v>
      </c>
      <c r="B12" s="173" t="s">
        <v>134</v>
      </c>
      <c r="C12" s="456">
        <f>VLOOKUP($A12,'Table 18 data'!$A$9:$AA$184,$R$1+'Table 18 data'!C$4,0)</f>
        <v>2089</v>
      </c>
      <c r="D12" s="457">
        <f>VLOOKUP($A12,'Table 18 data'!$A$9:$AA$184,$R$1+'Table 18 data'!D$4,0)</f>
        <v>65.099999999999994</v>
      </c>
      <c r="E12" s="456">
        <f>VLOOKUP($A12,'Table 18 data'!$A$9:$AA$184,$R$1+'Table 18 data'!E$4,0)</f>
        <v>2032</v>
      </c>
      <c r="F12" s="457">
        <f>VLOOKUP($A12,'Table 18 data'!$A$9:$AA$184,$R$1+'Table 18 data'!F$4,0)</f>
        <v>67.7</v>
      </c>
      <c r="G12" s="456">
        <f>VLOOKUP($A12,'Table 18 data'!$A$9:$AA$184,$R$1+'Table 18 data'!G$4,0)</f>
        <v>2117</v>
      </c>
      <c r="H12" s="457">
        <f>VLOOKUP($A12,'Table 18 data'!$A$9:$AA$184,$R$1+'Table 18 data'!H$4,0)</f>
        <v>74</v>
      </c>
      <c r="I12" s="456">
        <f>VLOOKUP($A12,'Table 18 data'!$A$9:$AA$184,$R$1+'Table 18 data'!I$4,0)</f>
        <v>2049</v>
      </c>
      <c r="J12" s="457">
        <f>VLOOKUP($A12,'Table 18 data'!$A$9:$AA$184,$R$1+'Table 18 data'!J$4,0)</f>
        <v>69.3</v>
      </c>
      <c r="K12" s="456">
        <f>VLOOKUP($A12,'Table 18 data'!$A$9:$AA$184,$R$1+'Table 18 data'!K$4,0)</f>
        <v>2101</v>
      </c>
      <c r="L12" s="457">
        <f>VLOOKUP($A12,'Table 18 data'!$A$9:$AA$184,$R$1+'Table 18 data'!L$4,0)</f>
        <v>68.5</v>
      </c>
      <c r="M12" s="456">
        <f>VLOOKUP($A12,'Table 18 data'!$A$9:$AA$184,$R$1+'Table 18 data'!M$4,0)</f>
        <v>2026</v>
      </c>
      <c r="N12" s="457">
        <f>VLOOKUP($A12,'Table 18 data'!$A$9:$AA$184,$R$1+'Table 18 data'!N$4,0)</f>
        <v>70.5</v>
      </c>
      <c r="P12" s="158"/>
      <c r="Q12" s="330"/>
      <c r="R12" s="158"/>
      <c r="S12" s="330"/>
      <c r="T12" s="158"/>
      <c r="U12" s="158"/>
      <c r="V12" s="158"/>
      <c r="W12" s="158"/>
      <c r="X12" s="158"/>
      <c r="Y12" s="158"/>
    </row>
    <row r="13" spans="1:25" ht="11.25" customHeight="1" x14ac:dyDescent="0.2">
      <c r="A13" s="141" t="s">
        <v>135</v>
      </c>
      <c r="B13" s="173" t="s">
        <v>136</v>
      </c>
      <c r="C13" s="456">
        <f>VLOOKUP($A13,'Table 18 data'!$A$9:$AA$184,$R$1+'Table 18 data'!C$4,0)</f>
        <v>1214</v>
      </c>
      <c r="D13" s="457">
        <f>VLOOKUP($A13,'Table 18 data'!$A$9:$AA$184,$R$1+'Table 18 data'!D$4,0)</f>
        <v>57.9</v>
      </c>
      <c r="E13" s="456">
        <f>VLOOKUP($A13,'Table 18 data'!$A$9:$AA$184,$R$1+'Table 18 data'!E$4,0)</f>
        <v>1213</v>
      </c>
      <c r="F13" s="457">
        <f>VLOOKUP($A13,'Table 18 data'!$A$9:$AA$184,$R$1+'Table 18 data'!F$4,0)</f>
        <v>56.1</v>
      </c>
      <c r="G13" s="456">
        <f>VLOOKUP($A13,'Table 18 data'!$A$9:$AA$184,$R$1+'Table 18 data'!G$4,0)</f>
        <v>1260</v>
      </c>
      <c r="H13" s="457">
        <f>VLOOKUP($A13,'Table 18 data'!$A$9:$AA$184,$R$1+'Table 18 data'!H$4,0)</f>
        <v>62.3</v>
      </c>
      <c r="I13" s="456">
        <f>VLOOKUP($A13,'Table 18 data'!$A$9:$AA$184,$R$1+'Table 18 data'!I$4,0)</f>
        <v>1127</v>
      </c>
      <c r="J13" s="457">
        <f>VLOOKUP($A13,'Table 18 data'!$A$9:$AA$184,$R$1+'Table 18 data'!J$4,0)</f>
        <v>50.8</v>
      </c>
      <c r="K13" s="456">
        <f>VLOOKUP($A13,'Table 18 data'!$A$9:$AA$184,$R$1+'Table 18 data'!K$4,0)</f>
        <v>1137</v>
      </c>
      <c r="L13" s="457">
        <f>VLOOKUP($A13,'Table 18 data'!$A$9:$AA$184,$R$1+'Table 18 data'!L$4,0)</f>
        <v>63.6</v>
      </c>
      <c r="M13" s="456">
        <f>VLOOKUP($A13,'Table 18 data'!$A$9:$AA$184,$R$1+'Table 18 data'!M$4,0)</f>
        <v>1079</v>
      </c>
      <c r="N13" s="457">
        <f>VLOOKUP($A13,'Table 18 data'!$A$9:$AA$184,$R$1+'Table 18 data'!N$4,0)</f>
        <v>72.099999999999994</v>
      </c>
      <c r="P13" s="158"/>
      <c r="Q13" s="330"/>
      <c r="R13" s="158"/>
      <c r="S13" s="330"/>
      <c r="T13" s="158"/>
      <c r="U13" s="158"/>
      <c r="V13" s="158"/>
      <c r="W13" s="158"/>
      <c r="X13" s="158"/>
      <c r="Y13" s="158"/>
    </row>
    <row r="14" spans="1:25" ht="11.25" customHeight="1" x14ac:dyDescent="0.2">
      <c r="A14" s="141" t="s">
        <v>137</v>
      </c>
      <c r="B14" s="173" t="s">
        <v>138</v>
      </c>
      <c r="C14" s="456">
        <f>VLOOKUP($A14,'Table 18 data'!$A$9:$AA$184,$R$1+'Table 18 data'!C$4,0)</f>
        <v>1671</v>
      </c>
      <c r="D14" s="457">
        <f>VLOOKUP($A14,'Table 18 data'!$A$9:$AA$184,$R$1+'Table 18 data'!D$4,0)</f>
        <v>51.3</v>
      </c>
      <c r="E14" s="456">
        <f>VLOOKUP($A14,'Table 18 data'!$A$9:$AA$184,$R$1+'Table 18 data'!E$4,0)</f>
        <v>1613</v>
      </c>
      <c r="F14" s="457">
        <f>VLOOKUP($A14,'Table 18 data'!$A$9:$AA$184,$R$1+'Table 18 data'!F$4,0)</f>
        <v>58.2</v>
      </c>
      <c r="G14" s="456">
        <f>VLOOKUP($A14,'Table 18 data'!$A$9:$AA$184,$R$1+'Table 18 data'!G$4,0)</f>
        <v>1531</v>
      </c>
      <c r="H14" s="457">
        <f>VLOOKUP($A14,'Table 18 data'!$A$9:$AA$184,$R$1+'Table 18 data'!H$4,0)</f>
        <v>56.8</v>
      </c>
      <c r="I14" s="456">
        <f>VLOOKUP($A14,'Table 18 data'!$A$9:$AA$184,$R$1+'Table 18 data'!I$4,0)</f>
        <v>1421</v>
      </c>
      <c r="J14" s="457">
        <f>VLOOKUP($A14,'Table 18 data'!$A$9:$AA$184,$R$1+'Table 18 data'!J$4,0)</f>
        <v>55.2</v>
      </c>
      <c r="K14" s="456">
        <f>VLOOKUP($A14,'Table 18 data'!$A$9:$AA$184,$R$1+'Table 18 data'!K$4,0)</f>
        <v>1444</v>
      </c>
      <c r="L14" s="457">
        <f>VLOOKUP($A14,'Table 18 data'!$A$9:$AA$184,$R$1+'Table 18 data'!L$4,0)</f>
        <v>61.6</v>
      </c>
      <c r="M14" s="456">
        <f>VLOOKUP($A14,'Table 18 data'!$A$9:$AA$184,$R$1+'Table 18 data'!M$4,0)</f>
        <v>1363</v>
      </c>
      <c r="N14" s="457">
        <f>VLOOKUP($A14,'Table 18 data'!$A$9:$AA$184,$R$1+'Table 18 data'!N$4,0)</f>
        <v>75.099999999999994</v>
      </c>
      <c r="P14" s="158"/>
      <c r="Q14" s="330"/>
      <c r="R14" s="158"/>
      <c r="S14" s="330"/>
      <c r="T14" s="158"/>
      <c r="U14" s="158"/>
      <c r="V14" s="158"/>
      <c r="W14" s="158"/>
      <c r="X14" s="158"/>
      <c r="Y14" s="158"/>
    </row>
    <row r="15" spans="1:25" ht="11.25" customHeight="1" x14ac:dyDescent="0.2">
      <c r="A15" s="141" t="s">
        <v>139</v>
      </c>
      <c r="B15" s="173" t="s">
        <v>140</v>
      </c>
      <c r="C15" s="456">
        <f>VLOOKUP($A15,'Table 18 data'!$A$9:$AA$184,$R$1+'Table 18 data'!C$4,0)</f>
        <v>2583</v>
      </c>
      <c r="D15" s="457">
        <f>VLOOKUP($A15,'Table 18 data'!$A$9:$AA$184,$R$1+'Table 18 data'!D$4,0)</f>
        <v>55.7</v>
      </c>
      <c r="E15" s="456">
        <f>VLOOKUP($A15,'Table 18 data'!$A$9:$AA$184,$R$1+'Table 18 data'!E$4,0)</f>
        <v>2391</v>
      </c>
      <c r="F15" s="457">
        <f>VLOOKUP($A15,'Table 18 data'!$A$9:$AA$184,$R$1+'Table 18 data'!F$4,0)</f>
        <v>64.900000000000006</v>
      </c>
      <c r="G15" s="456">
        <f>VLOOKUP($A15,'Table 18 data'!$A$9:$AA$184,$R$1+'Table 18 data'!G$4,0)</f>
        <v>2371</v>
      </c>
      <c r="H15" s="457">
        <f>VLOOKUP($A15,'Table 18 data'!$A$9:$AA$184,$R$1+'Table 18 data'!H$4,0)</f>
        <v>65.5</v>
      </c>
      <c r="I15" s="456">
        <f>VLOOKUP($A15,'Table 18 data'!$A$9:$AA$184,$R$1+'Table 18 data'!I$4,0)</f>
        <v>2240</v>
      </c>
      <c r="J15" s="457">
        <f>VLOOKUP($A15,'Table 18 data'!$A$9:$AA$184,$R$1+'Table 18 data'!J$4,0)</f>
        <v>70</v>
      </c>
      <c r="K15" s="456">
        <f>VLOOKUP($A15,'Table 18 data'!$A$9:$AA$184,$R$1+'Table 18 data'!K$4,0)</f>
        <v>2408</v>
      </c>
      <c r="L15" s="457">
        <f>VLOOKUP($A15,'Table 18 data'!$A$9:$AA$184,$R$1+'Table 18 data'!L$4,0)</f>
        <v>67.3</v>
      </c>
      <c r="M15" s="456">
        <f>VLOOKUP($A15,'Table 18 data'!$A$9:$AA$184,$R$1+'Table 18 data'!M$4,0)</f>
        <v>2204</v>
      </c>
      <c r="N15" s="457">
        <f>VLOOKUP($A15,'Table 18 data'!$A$9:$AA$184,$R$1+'Table 18 data'!N$4,0)</f>
        <v>72.2</v>
      </c>
      <c r="P15" s="158"/>
      <c r="Q15" s="330"/>
      <c r="R15" s="158"/>
      <c r="S15" s="330"/>
      <c r="T15" s="158"/>
      <c r="U15" s="158"/>
      <c r="V15" s="158"/>
      <c r="W15" s="158"/>
      <c r="X15" s="158"/>
      <c r="Y15" s="158"/>
    </row>
    <row r="16" spans="1:25" ht="11.25" customHeight="1" x14ac:dyDescent="0.2">
      <c r="A16" s="141" t="s">
        <v>141</v>
      </c>
      <c r="B16" s="173" t="s">
        <v>142</v>
      </c>
      <c r="C16" s="456">
        <f>VLOOKUP($A16,'Table 18 data'!$A$9:$AA$184,$R$1+'Table 18 data'!C$4,0)</f>
        <v>2225</v>
      </c>
      <c r="D16" s="457">
        <f>VLOOKUP($A16,'Table 18 data'!$A$9:$AA$184,$R$1+'Table 18 data'!D$4,0)</f>
        <v>69.400000000000006</v>
      </c>
      <c r="E16" s="456">
        <f>VLOOKUP($A16,'Table 18 data'!$A$9:$AA$184,$R$1+'Table 18 data'!E$4,0)</f>
        <v>2072</v>
      </c>
      <c r="F16" s="457">
        <f>VLOOKUP($A16,'Table 18 data'!$A$9:$AA$184,$R$1+'Table 18 data'!F$4,0)</f>
        <v>69.5</v>
      </c>
      <c r="G16" s="456">
        <f>VLOOKUP($A16,'Table 18 data'!$A$9:$AA$184,$R$1+'Table 18 data'!G$4,0)</f>
        <v>2101</v>
      </c>
      <c r="H16" s="457">
        <f>VLOOKUP($A16,'Table 18 data'!$A$9:$AA$184,$R$1+'Table 18 data'!H$4,0)</f>
        <v>73.2</v>
      </c>
      <c r="I16" s="456">
        <f>VLOOKUP($A16,'Table 18 data'!$A$9:$AA$184,$R$1+'Table 18 data'!I$4,0)</f>
        <v>2074</v>
      </c>
      <c r="J16" s="457">
        <f>VLOOKUP($A16,'Table 18 data'!$A$9:$AA$184,$R$1+'Table 18 data'!J$4,0)</f>
        <v>66.099999999999994</v>
      </c>
      <c r="K16" s="456">
        <f>VLOOKUP($A16,'Table 18 data'!$A$9:$AA$184,$R$1+'Table 18 data'!K$4,0)</f>
        <v>2071</v>
      </c>
      <c r="L16" s="457">
        <f>VLOOKUP($A16,'Table 18 data'!$A$9:$AA$184,$R$1+'Table 18 data'!L$4,0)</f>
        <v>73.8</v>
      </c>
      <c r="M16" s="456">
        <f>VLOOKUP($A16,'Table 18 data'!$A$9:$AA$184,$R$1+'Table 18 data'!M$4,0)</f>
        <v>2119</v>
      </c>
      <c r="N16" s="457">
        <f>VLOOKUP($A16,'Table 18 data'!$A$9:$AA$184,$R$1+'Table 18 data'!N$4,0)</f>
        <v>71.099999999999994</v>
      </c>
      <c r="P16" s="158"/>
      <c r="Q16" s="330"/>
      <c r="R16" s="158"/>
      <c r="S16" s="330"/>
      <c r="T16" s="158"/>
      <c r="U16" s="158"/>
      <c r="V16" s="158"/>
      <c r="W16" s="158"/>
      <c r="X16" s="158"/>
      <c r="Y16" s="158"/>
    </row>
    <row r="17" spans="1:25" ht="11.25" customHeight="1" x14ac:dyDescent="0.2">
      <c r="A17" s="141" t="s">
        <v>143</v>
      </c>
      <c r="B17" s="173" t="s">
        <v>144</v>
      </c>
      <c r="C17" s="456">
        <f>VLOOKUP($A17,'Table 18 data'!$A$9:$AA$184,$R$1+'Table 18 data'!C$4,0)</f>
        <v>3673</v>
      </c>
      <c r="D17" s="457">
        <f>VLOOKUP($A17,'Table 18 data'!$A$9:$AA$184,$R$1+'Table 18 data'!D$4,0)</f>
        <v>66.8</v>
      </c>
      <c r="E17" s="456">
        <f>VLOOKUP($A17,'Table 18 data'!$A$9:$AA$184,$R$1+'Table 18 data'!E$4,0)</f>
        <v>3482</v>
      </c>
      <c r="F17" s="457">
        <f>VLOOKUP($A17,'Table 18 data'!$A$9:$AA$184,$R$1+'Table 18 data'!F$4,0)</f>
        <v>71.3</v>
      </c>
      <c r="G17" s="456">
        <f>VLOOKUP($A17,'Table 18 data'!$A$9:$AA$184,$R$1+'Table 18 data'!G$4,0)</f>
        <v>3508</v>
      </c>
      <c r="H17" s="457">
        <f>VLOOKUP($A17,'Table 18 data'!$A$9:$AA$184,$R$1+'Table 18 data'!H$4,0)</f>
        <v>69.900000000000006</v>
      </c>
      <c r="I17" s="456">
        <f>VLOOKUP($A17,'Table 18 data'!$A$9:$AA$184,$R$1+'Table 18 data'!I$4,0)</f>
        <v>3405</v>
      </c>
      <c r="J17" s="457">
        <f>VLOOKUP($A17,'Table 18 data'!$A$9:$AA$184,$R$1+'Table 18 data'!J$4,0)</f>
        <v>67.900000000000006</v>
      </c>
      <c r="K17" s="456">
        <f>VLOOKUP($A17,'Table 18 data'!$A$9:$AA$184,$R$1+'Table 18 data'!K$4,0)</f>
        <v>3481</v>
      </c>
      <c r="L17" s="457">
        <f>VLOOKUP($A17,'Table 18 data'!$A$9:$AA$184,$R$1+'Table 18 data'!L$4,0)</f>
        <v>63.2</v>
      </c>
      <c r="M17" s="456">
        <f>VLOOKUP($A17,'Table 18 data'!$A$9:$AA$184,$R$1+'Table 18 data'!M$4,0)</f>
        <v>3382</v>
      </c>
      <c r="N17" s="457">
        <f>VLOOKUP($A17,'Table 18 data'!$A$9:$AA$184,$R$1+'Table 18 data'!N$4,0)</f>
        <v>66.599999999999994</v>
      </c>
      <c r="P17" s="158"/>
      <c r="Q17" s="330"/>
      <c r="R17" s="158"/>
      <c r="S17" s="330"/>
      <c r="T17" s="158"/>
      <c r="U17" s="158"/>
      <c r="V17" s="158"/>
      <c r="W17" s="158"/>
      <c r="X17" s="158"/>
      <c r="Y17" s="158"/>
    </row>
    <row r="18" spans="1:25" ht="11.25" customHeight="1" x14ac:dyDescent="0.2">
      <c r="A18" s="141" t="s">
        <v>145</v>
      </c>
      <c r="B18" s="173" t="s">
        <v>146</v>
      </c>
      <c r="C18" s="456">
        <f>VLOOKUP($A18,'Table 18 data'!$A$9:$AA$184,$R$1+'Table 18 data'!C$4,0)</f>
        <v>1863</v>
      </c>
      <c r="D18" s="457">
        <f>VLOOKUP($A18,'Table 18 data'!$A$9:$AA$184,$R$1+'Table 18 data'!D$4,0)</f>
        <v>62.1</v>
      </c>
      <c r="E18" s="456">
        <f>VLOOKUP($A18,'Table 18 data'!$A$9:$AA$184,$R$1+'Table 18 data'!E$4,0)</f>
        <v>1905</v>
      </c>
      <c r="F18" s="457">
        <f>VLOOKUP($A18,'Table 18 data'!$A$9:$AA$184,$R$1+'Table 18 data'!F$4,0)</f>
        <v>62.7</v>
      </c>
      <c r="G18" s="456">
        <f>VLOOKUP($A18,'Table 18 data'!$A$9:$AA$184,$R$1+'Table 18 data'!G$4,0)</f>
        <v>1813</v>
      </c>
      <c r="H18" s="457">
        <f>VLOOKUP($A18,'Table 18 data'!$A$9:$AA$184,$R$1+'Table 18 data'!H$4,0)</f>
        <v>63.5</v>
      </c>
      <c r="I18" s="456">
        <f>VLOOKUP($A18,'Table 18 data'!$A$9:$AA$184,$R$1+'Table 18 data'!I$4,0)</f>
        <v>1712</v>
      </c>
      <c r="J18" s="457">
        <f>VLOOKUP($A18,'Table 18 data'!$A$9:$AA$184,$R$1+'Table 18 data'!J$4,0)</f>
        <v>59.7</v>
      </c>
      <c r="K18" s="456">
        <f>VLOOKUP($A18,'Table 18 data'!$A$9:$AA$184,$R$1+'Table 18 data'!K$4,0)</f>
        <v>1795</v>
      </c>
      <c r="L18" s="457">
        <f>VLOOKUP($A18,'Table 18 data'!$A$9:$AA$184,$R$1+'Table 18 data'!L$4,0)</f>
        <v>63.2</v>
      </c>
      <c r="M18" s="456">
        <f>VLOOKUP($A18,'Table 18 data'!$A$9:$AA$184,$R$1+'Table 18 data'!M$4,0)</f>
        <v>1683</v>
      </c>
      <c r="N18" s="457">
        <f>VLOOKUP($A18,'Table 18 data'!$A$9:$AA$184,$R$1+'Table 18 data'!N$4,0)</f>
        <v>63</v>
      </c>
      <c r="P18" s="158"/>
      <c r="Q18" s="330"/>
      <c r="R18" s="158"/>
      <c r="S18" s="330"/>
      <c r="T18" s="158"/>
      <c r="U18" s="158"/>
      <c r="V18" s="158"/>
      <c r="W18" s="158"/>
      <c r="X18" s="158"/>
      <c r="Y18" s="158"/>
    </row>
    <row r="19" spans="1:25" ht="11.25" customHeight="1" x14ac:dyDescent="0.2">
      <c r="A19" s="141" t="s">
        <v>147</v>
      </c>
      <c r="B19" s="173" t="s">
        <v>148</v>
      </c>
      <c r="C19" s="456">
        <f>VLOOKUP($A19,'Table 18 data'!$A$9:$AA$184,$R$1+'Table 18 data'!C$4,0)</f>
        <v>1825</v>
      </c>
      <c r="D19" s="457">
        <f>VLOOKUP($A19,'Table 18 data'!$A$9:$AA$184,$R$1+'Table 18 data'!D$4,0)</f>
        <v>62.5</v>
      </c>
      <c r="E19" s="456">
        <f>VLOOKUP($A19,'Table 18 data'!$A$9:$AA$184,$R$1+'Table 18 data'!E$4,0)</f>
        <v>1705</v>
      </c>
      <c r="F19" s="457">
        <f>VLOOKUP($A19,'Table 18 data'!$A$9:$AA$184,$R$1+'Table 18 data'!F$4,0)</f>
        <v>72</v>
      </c>
      <c r="G19" s="456">
        <f>VLOOKUP($A19,'Table 18 data'!$A$9:$AA$184,$R$1+'Table 18 data'!G$4,0)</f>
        <v>1687</v>
      </c>
      <c r="H19" s="457">
        <f>VLOOKUP($A19,'Table 18 data'!$A$9:$AA$184,$R$1+'Table 18 data'!H$4,0)</f>
        <v>71.400000000000006</v>
      </c>
      <c r="I19" s="456">
        <f>VLOOKUP($A19,'Table 18 data'!$A$9:$AA$184,$R$1+'Table 18 data'!I$4,0)</f>
        <v>1683</v>
      </c>
      <c r="J19" s="457">
        <f>VLOOKUP($A19,'Table 18 data'!$A$9:$AA$184,$R$1+'Table 18 data'!J$4,0)</f>
        <v>68.900000000000006</v>
      </c>
      <c r="K19" s="456">
        <f>VLOOKUP($A19,'Table 18 data'!$A$9:$AA$184,$R$1+'Table 18 data'!K$4,0)</f>
        <v>1650</v>
      </c>
      <c r="L19" s="457">
        <f>VLOOKUP($A19,'Table 18 data'!$A$9:$AA$184,$R$1+'Table 18 data'!L$4,0)</f>
        <v>68.599999999999994</v>
      </c>
      <c r="M19" s="456">
        <f>VLOOKUP($A19,'Table 18 data'!$A$9:$AA$184,$R$1+'Table 18 data'!M$4,0)</f>
        <v>1595</v>
      </c>
      <c r="N19" s="457">
        <f>VLOOKUP($A19,'Table 18 data'!$A$9:$AA$184,$R$1+'Table 18 data'!N$4,0)</f>
        <v>73</v>
      </c>
      <c r="P19" s="158"/>
      <c r="Q19" s="330"/>
      <c r="R19" s="158"/>
      <c r="S19" s="330"/>
      <c r="T19" s="158"/>
      <c r="U19" s="158"/>
      <c r="V19" s="158"/>
      <c r="W19" s="158"/>
      <c r="X19" s="158"/>
      <c r="Y19" s="158"/>
    </row>
    <row r="20" spans="1:25" ht="11.25" customHeight="1" x14ac:dyDescent="0.2">
      <c r="A20" s="141" t="s">
        <v>149</v>
      </c>
      <c r="B20" s="173" t="s">
        <v>150</v>
      </c>
      <c r="C20" s="456">
        <f>VLOOKUP($A20,'Table 18 data'!$A$9:$AA$184,$R$1+'Table 18 data'!C$4,0)</f>
        <v>2338</v>
      </c>
      <c r="D20" s="457">
        <f>VLOOKUP($A20,'Table 18 data'!$A$9:$AA$184,$R$1+'Table 18 data'!D$4,0)</f>
        <v>61.5</v>
      </c>
      <c r="E20" s="456">
        <f>VLOOKUP($A20,'Table 18 data'!$A$9:$AA$184,$R$1+'Table 18 data'!E$4,0)</f>
        <v>2234</v>
      </c>
      <c r="F20" s="457">
        <f>VLOOKUP($A20,'Table 18 data'!$A$9:$AA$184,$R$1+'Table 18 data'!F$4,0)</f>
        <v>62.5</v>
      </c>
      <c r="G20" s="456">
        <f>VLOOKUP($A20,'Table 18 data'!$A$9:$AA$184,$R$1+'Table 18 data'!G$4,0)</f>
        <v>2151</v>
      </c>
      <c r="H20" s="457">
        <f>VLOOKUP($A20,'Table 18 data'!$A$9:$AA$184,$R$1+'Table 18 data'!H$4,0)</f>
        <v>70.099999999999994</v>
      </c>
      <c r="I20" s="456">
        <f>VLOOKUP($A20,'Table 18 data'!$A$9:$AA$184,$R$1+'Table 18 data'!I$4,0)</f>
        <v>2088</v>
      </c>
      <c r="J20" s="457">
        <f>VLOOKUP($A20,'Table 18 data'!$A$9:$AA$184,$R$1+'Table 18 data'!J$4,0)</f>
        <v>63.1</v>
      </c>
      <c r="K20" s="456">
        <f>VLOOKUP($A20,'Table 18 data'!$A$9:$AA$184,$R$1+'Table 18 data'!K$4,0)</f>
        <v>2103</v>
      </c>
      <c r="L20" s="457">
        <f>VLOOKUP($A20,'Table 18 data'!$A$9:$AA$184,$R$1+'Table 18 data'!L$4,0)</f>
        <v>63.5</v>
      </c>
      <c r="M20" s="456">
        <f>VLOOKUP($A20,'Table 18 data'!$A$9:$AA$184,$R$1+'Table 18 data'!M$4,0)</f>
        <v>1984</v>
      </c>
      <c r="N20" s="457">
        <f>VLOOKUP($A20,'Table 18 data'!$A$9:$AA$184,$R$1+'Table 18 data'!N$4,0)</f>
        <v>67.900000000000006</v>
      </c>
      <c r="P20" s="158"/>
      <c r="Q20" s="330"/>
      <c r="R20" s="158"/>
      <c r="S20" s="330"/>
      <c r="T20" s="158"/>
      <c r="U20" s="158"/>
      <c r="V20" s="158"/>
      <c r="W20" s="158"/>
      <c r="X20" s="158"/>
      <c r="Y20" s="158"/>
    </row>
    <row r="21" spans="1:25" ht="11.25" customHeight="1" x14ac:dyDescent="0.2">
      <c r="A21" s="141" t="s">
        <v>151</v>
      </c>
      <c r="B21" s="173" t="s">
        <v>152</v>
      </c>
      <c r="C21" s="456">
        <f>VLOOKUP($A21,'Table 18 data'!$A$9:$AA$184,$R$1+'Table 18 data'!C$4,0)</f>
        <v>3385</v>
      </c>
      <c r="D21" s="457">
        <f>VLOOKUP($A21,'Table 18 data'!$A$9:$AA$184,$R$1+'Table 18 data'!D$4,0)</f>
        <v>58.9</v>
      </c>
      <c r="E21" s="456">
        <f>VLOOKUP($A21,'Table 18 data'!$A$9:$AA$184,$R$1+'Table 18 data'!E$4,0)</f>
        <v>3341</v>
      </c>
      <c r="F21" s="457">
        <f>VLOOKUP($A21,'Table 18 data'!$A$9:$AA$184,$R$1+'Table 18 data'!F$4,0)</f>
        <v>62.9</v>
      </c>
      <c r="G21" s="456">
        <f>VLOOKUP($A21,'Table 18 data'!$A$9:$AA$184,$R$1+'Table 18 data'!G$4,0)</f>
        <v>3151</v>
      </c>
      <c r="H21" s="457">
        <f>VLOOKUP($A21,'Table 18 data'!$A$9:$AA$184,$R$1+'Table 18 data'!H$4,0)</f>
        <v>69.3</v>
      </c>
      <c r="I21" s="456">
        <f>VLOOKUP($A21,'Table 18 data'!$A$9:$AA$184,$R$1+'Table 18 data'!I$4,0)</f>
        <v>3120</v>
      </c>
      <c r="J21" s="457">
        <f>VLOOKUP($A21,'Table 18 data'!$A$9:$AA$184,$R$1+'Table 18 data'!J$4,0)</f>
        <v>71.2</v>
      </c>
      <c r="K21" s="456">
        <f>VLOOKUP($A21,'Table 18 data'!$A$9:$AA$184,$R$1+'Table 18 data'!K$4,0)</f>
        <v>3123</v>
      </c>
      <c r="L21" s="457">
        <f>VLOOKUP($A21,'Table 18 data'!$A$9:$AA$184,$R$1+'Table 18 data'!L$4,0)</f>
        <v>70.5</v>
      </c>
      <c r="M21" s="456">
        <f>VLOOKUP($A21,'Table 18 data'!$A$9:$AA$184,$R$1+'Table 18 data'!M$4,0)</f>
        <v>2970</v>
      </c>
      <c r="N21" s="457">
        <f>VLOOKUP($A21,'Table 18 data'!$A$9:$AA$184,$R$1+'Table 18 data'!N$4,0)</f>
        <v>64.7</v>
      </c>
      <c r="P21" s="158"/>
      <c r="Q21" s="330"/>
      <c r="R21" s="158"/>
      <c r="S21" s="330"/>
      <c r="T21" s="158"/>
      <c r="U21" s="158"/>
      <c r="V21" s="158"/>
      <c r="W21" s="158"/>
      <c r="X21" s="158"/>
      <c r="Y21" s="158"/>
    </row>
    <row r="22" spans="1:25" ht="11.25" customHeight="1" x14ac:dyDescent="0.2">
      <c r="A22" s="32"/>
      <c r="B22" s="172"/>
      <c r="C22" s="456"/>
      <c r="D22" s="441"/>
      <c r="E22" s="456"/>
      <c r="F22" s="441"/>
      <c r="G22" s="456"/>
      <c r="H22" s="457"/>
      <c r="I22" s="439"/>
      <c r="J22" s="439"/>
      <c r="K22" s="563"/>
      <c r="L22" s="439"/>
      <c r="M22" s="439"/>
      <c r="N22" s="439"/>
      <c r="P22" s="158"/>
      <c r="Q22" s="330"/>
      <c r="R22" s="158"/>
      <c r="S22" s="330"/>
      <c r="T22" s="158"/>
      <c r="U22" s="158"/>
      <c r="V22" s="158"/>
      <c r="W22" s="158"/>
      <c r="X22" s="158"/>
      <c r="Y22" s="158"/>
    </row>
    <row r="23" spans="1:25" s="121" customFormat="1" ht="11.25" customHeight="1" x14ac:dyDescent="0.2">
      <c r="A23" s="72" t="s">
        <v>567</v>
      </c>
      <c r="B23" s="115" t="s">
        <v>153</v>
      </c>
      <c r="C23" s="454">
        <f>VLOOKUP($A23,'Table 18 data'!$A$9:$AA$184,$R$1+'Table 18 data'!C$4,0)</f>
        <v>80098</v>
      </c>
      <c r="D23" s="455">
        <f>VLOOKUP($A23,'Table 18 data'!$A$9:$AA$184,$R$1+'Table 18 data'!D$4,0)</f>
        <v>64.599999999999994</v>
      </c>
      <c r="E23" s="454">
        <f>VLOOKUP($A23,'Table 18 data'!$A$9:$AA$184,$R$1+'Table 18 data'!E$4,0)</f>
        <v>78776</v>
      </c>
      <c r="F23" s="455">
        <f>VLOOKUP($A23,'Table 18 data'!$A$9:$AA$184,$R$1+'Table 18 data'!F$4,0)</f>
        <v>69.900000000000006</v>
      </c>
      <c r="G23" s="454">
        <f>VLOOKUP($A23,'Table 18 data'!$A$9:$AA$184,$R$1+'Table 18 data'!G$4,0)</f>
        <v>75948</v>
      </c>
      <c r="H23" s="455">
        <f>VLOOKUP($A23,'Table 18 data'!$A$9:$AA$184,$R$1+'Table 18 data'!H$4,0)</f>
        <v>72.599999999999994</v>
      </c>
      <c r="I23" s="454">
        <f>VLOOKUP($A23,'Table 18 data'!$A$9:$AA$184,$R$1+'Table 18 data'!I$4,0)</f>
        <v>75316</v>
      </c>
      <c r="J23" s="455">
        <f>VLOOKUP($A23,'Table 18 data'!$A$9:$AA$184,$R$1+'Table 18 data'!J$4,0)</f>
        <v>68.5</v>
      </c>
      <c r="K23" s="454">
        <f>VLOOKUP($A23,'Table 18 data'!$A$9:$AA$184,$R$1+'Table 18 data'!K$4,0)</f>
        <v>76980</v>
      </c>
      <c r="L23" s="455">
        <f>VLOOKUP($A23,'Table 18 data'!$A$9:$AA$184,$R$1+'Table 18 data'!L$4,0)</f>
        <v>69.7</v>
      </c>
      <c r="M23" s="454">
        <f>VLOOKUP($A23,'Table 18 data'!$A$9:$AA$184,$R$1+'Table 18 data'!M$4,0)</f>
        <v>74006</v>
      </c>
      <c r="N23" s="455">
        <f>VLOOKUP($A23,'Table 18 data'!$A$9:$AA$184,$R$1+'Table 18 data'!N$4,0)</f>
        <v>70.400000000000006</v>
      </c>
      <c r="P23" s="158"/>
      <c r="Q23" s="330"/>
      <c r="R23" s="158"/>
      <c r="S23" s="330"/>
      <c r="T23" s="158"/>
      <c r="U23" s="158"/>
      <c r="V23" s="158"/>
      <c r="W23" s="158"/>
      <c r="X23" s="158"/>
      <c r="Y23" s="158"/>
    </row>
    <row r="24" spans="1:25" ht="11.25" customHeight="1" x14ac:dyDescent="0.2">
      <c r="A24" s="141" t="s">
        <v>154</v>
      </c>
      <c r="B24" s="173" t="s">
        <v>155</v>
      </c>
      <c r="C24" s="456">
        <f>VLOOKUP($A24,'Table 18 data'!$A$9:$AA$184,$R$1+'Table 18 data'!C$4,0)</f>
        <v>1722</v>
      </c>
      <c r="D24" s="457">
        <f>VLOOKUP($A24,'Table 18 data'!$A$9:$AA$184,$R$1+'Table 18 data'!D$4,0)</f>
        <v>65.2</v>
      </c>
      <c r="E24" s="456">
        <f>VLOOKUP($A24,'Table 18 data'!$A$9:$AA$184,$R$1+'Table 18 data'!E$4,0)</f>
        <v>1696</v>
      </c>
      <c r="F24" s="457">
        <f>VLOOKUP($A24,'Table 18 data'!$A$9:$AA$184,$R$1+'Table 18 data'!F$4,0)</f>
        <v>69.400000000000006</v>
      </c>
      <c r="G24" s="456">
        <f>VLOOKUP($A24,'Table 18 data'!$A$9:$AA$184,$R$1+'Table 18 data'!G$4,0)</f>
        <v>1727</v>
      </c>
      <c r="H24" s="457">
        <f>VLOOKUP($A24,'Table 18 data'!$A$9:$AA$184,$R$1+'Table 18 data'!H$4,0)</f>
        <v>74.2</v>
      </c>
      <c r="I24" s="456">
        <f>VLOOKUP($A24,'Table 18 data'!$A$9:$AA$184,$R$1+'Table 18 data'!I$4,0)</f>
        <v>1665</v>
      </c>
      <c r="J24" s="457">
        <f>VLOOKUP($A24,'Table 18 data'!$A$9:$AA$184,$R$1+'Table 18 data'!J$4,0)</f>
        <v>65.8</v>
      </c>
      <c r="K24" s="456">
        <f>VLOOKUP($A24,'Table 18 data'!$A$9:$AA$184,$R$1+'Table 18 data'!K$4,0)</f>
        <v>1720</v>
      </c>
      <c r="L24" s="457">
        <f>VLOOKUP($A24,'Table 18 data'!$A$9:$AA$184,$R$1+'Table 18 data'!L$4,0)</f>
        <v>70.7</v>
      </c>
      <c r="M24" s="456">
        <f>VLOOKUP($A24,'Table 18 data'!$A$9:$AA$184,$R$1+'Table 18 data'!M$4,0)</f>
        <v>1594</v>
      </c>
      <c r="N24" s="457">
        <f>VLOOKUP($A24,'Table 18 data'!$A$9:$AA$184,$R$1+'Table 18 data'!N$4,0)</f>
        <v>70.400000000000006</v>
      </c>
      <c r="P24" s="158"/>
      <c r="Q24" s="330"/>
      <c r="R24" s="158"/>
      <c r="S24" s="330"/>
      <c r="T24" s="158"/>
      <c r="U24" s="158"/>
      <c r="V24" s="158"/>
      <c r="W24" s="158"/>
      <c r="X24" s="158"/>
      <c r="Y24" s="158"/>
    </row>
    <row r="25" spans="1:25" ht="11.25" customHeight="1" x14ac:dyDescent="0.2">
      <c r="A25" s="141" t="s">
        <v>156</v>
      </c>
      <c r="B25" s="173" t="s">
        <v>157</v>
      </c>
      <c r="C25" s="456">
        <f>VLOOKUP($A25,'Table 18 data'!$A$9:$AA$184,$R$1+'Table 18 data'!C$4,0)</f>
        <v>1570</v>
      </c>
      <c r="D25" s="457">
        <f>VLOOKUP($A25,'Table 18 data'!$A$9:$AA$184,$R$1+'Table 18 data'!D$4,0)</f>
        <v>62.5</v>
      </c>
      <c r="E25" s="456">
        <f>VLOOKUP($A25,'Table 18 data'!$A$9:$AA$184,$R$1+'Table 18 data'!E$4,0)</f>
        <v>1539</v>
      </c>
      <c r="F25" s="457">
        <f>VLOOKUP($A25,'Table 18 data'!$A$9:$AA$184,$R$1+'Table 18 data'!F$4,0)</f>
        <v>71.400000000000006</v>
      </c>
      <c r="G25" s="456">
        <f>VLOOKUP($A25,'Table 18 data'!$A$9:$AA$184,$R$1+'Table 18 data'!G$4,0)</f>
        <v>1471</v>
      </c>
      <c r="H25" s="457">
        <f>VLOOKUP($A25,'Table 18 data'!$A$9:$AA$184,$R$1+'Table 18 data'!H$4,0)</f>
        <v>69.099999999999994</v>
      </c>
      <c r="I25" s="456">
        <f>VLOOKUP($A25,'Table 18 data'!$A$9:$AA$184,$R$1+'Table 18 data'!I$4,0)</f>
        <v>1406</v>
      </c>
      <c r="J25" s="457">
        <f>VLOOKUP($A25,'Table 18 data'!$A$9:$AA$184,$R$1+'Table 18 data'!J$4,0)</f>
        <v>63.7</v>
      </c>
      <c r="K25" s="456">
        <f>VLOOKUP($A25,'Table 18 data'!$A$9:$AA$184,$R$1+'Table 18 data'!K$4,0)</f>
        <v>1575</v>
      </c>
      <c r="L25" s="457">
        <f>VLOOKUP($A25,'Table 18 data'!$A$9:$AA$184,$R$1+'Table 18 data'!L$4,0)</f>
        <v>58.5</v>
      </c>
      <c r="M25" s="456">
        <f>VLOOKUP($A25,'Table 18 data'!$A$9:$AA$184,$R$1+'Table 18 data'!M$4,0)</f>
        <v>1383</v>
      </c>
      <c r="N25" s="457">
        <f>VLOOKUP($A25,'Table 18 data'!$A$9:$AA$184,$R$1+'Table 18 data'!N$4,0)</f>
        <v>59.6</v>
      </c>
      <c r="P25" s="158"/>
      <c r="Q25" s="330"/>
      <c r="R25" s="158"/>
      <c r="S25" s="330"/>
      <c r="T25" s="158"/>
      <c r="U25" s="158"/>
      <c r="V25" s="158"/>
      <c r="W25" s="158"/>
      <c r="X25" s="158"/>
      <c r="Y25" s="158"/>
    </row>
    <row r="26" spans="1:25" ht="11.25" customHeight="1" x14ac:dyDescent="0.2">
      <c r="A26" s="141" t="s">
        <v>158</v>
      </c>
      <c r="B26" s="173" t="s">
        <v>159</v>
      </c>
      <c r="C26" s="456">
        <f>VLOOKUP($A26,'Table 18 data'!$A$9:$AA$184,$R$1+'Table 18 data'!C$4,0)</f>
        <v>3467</v>
      </c>
      <c r="D26" s="457">
        <f>VLOOKUP($A26,'Table 18 data'!$A$9:$AA$184,$R$1+'Table 18 data'!D$4,0)</f>
        <v>57.1</v>
      </c>
      <c r="E26" s="456">
        <f>VLOOKUP($A26,'Table 18 data'!$A$9:$AA$184,$R$1+'Table 18 data'!E$4,0)</f>
        <v>3410</v>
      </c>
      <c r="F26" s="457">
        <f>VLOOKUP($A26,'Table 18 data'!$A$9:$AA$184,$R$1+'Table 18 data'!F$4,0)</f>
        <v>64.7</v>
      </c>
      <c r="G26" s="456">
        <f>VLOOKUP($A26,'Table 18 data'!$A$9:$AA$184,$R$1+'Table 18 data'!G$4,0)</f>
        <v>3262</v>
      </c>
      <c r="H26" s="457">
        <f>VLOOKUP($A26,'Table 18 data'!$A$9:$AA$184,$R$1+'Table 18 data'!H$4,0)</f>
        <v>72.400000000000006</v>
      </c>
      <c r="I26" s="456">
        <f>VLOOKUP($A26,'Table 18 data'!$A$9:$AA$184,$R$1+'Table 18 data'!I$4,0)</f>
        <v>3266</v>
      </c>
      <c r="J26" s="457">
        <f>VLOOKUP($A26,'Table 18 data'!$A$9:$AA$184,$R$1+'Table 18 data'!J$4,0)</f>
        <v>67.7</v>
      </c>
      <c r="K26" s="456">
        <f>VLOOKUP($A26,'Table 18 data'!$A$9:$AA$184,$R$1+'Table 18 data'!K$4,0)</f>
        <v>3375</v>
      </c>
      <c r="L26" s="457">
        <f>VLOOKUP($A26,'Table 18 data'!$A$9:$AA$184,$R$1+'Table 18 data'!L$4,0)</f>
        <v>68.599999999999994</v>
      </c>
      <c r="M26" s="456">
        <f>VLOOKUP($A26,'Table 18 data'!$A$9:$AA$184,$R$1+'Table 18 data'!M$4,0)</f>
        <v>3260</v>
      </c>
      <c r="N26" s="457">
        <f>VLOOKUP($A26,'Table 18 data'!$A$9:$AA$184,$R$1+'Table 18 data'!N$4,0)</f>
        <v>70.599999999999994</v>
      </c>
      <c r="P26" s="158"/>
      <c r="Q26" s="330"/>
      <c r="R26" s="158"/>
      <c r="S26" s="330"/>
      <c r="T26" s="158"/>
      <c r="U26" s="158"/>
      <c r="V26" s="158"/>
      <c r="W26" s="158"/>
      <c r="X26" s="158"/>
      <c r="Y26" s="158"/>
    </row>
    <row r="27" spans="1:25" ht="11.25" customHeight="1" x14ac:dyDescent="0.2">
      <c r="A27" s="141" t="s">
        <v>160</v>
      </c>
      <c r="B27" s="173" t="s">
        <v>161</v>
      </c>
      <c r="C27" s="456">
        <f>VLOOKUP($A27,'Table 18 data'!$A$9:$AA$184,$R$1+'Table 18 data'!C$4,0)</f>
        <v>2152</v>
      </c>
      <c r="D27" s="457">
        <f>VLOOKUP($A27,'Table 18 data'!$A$9:$AA$184,$R$1+'Table 18 data'!D$4,0)</f>
        <v>77.2</v>
      </c>
      <c r="E27" s="456">
        <f>VLOOKUP($A27,'Table 18 data'!$A$9:$AA$184,$R$1+'Table 18 data'!E$4,0)</f>
        <v>2157</v>
      </c>
      <c r="F27" s="457">
        <f>VLOOKUP($A27,'Table 18 data'!$A$9:$AA$184,$R$1+'Table 18 data'!F$4,0)</f>
        <v>77.5</v>
      </c>
      <c r="G27" s="456">
        <f>VLOOKUP($A27,'Table 18 data'!$A$9:$AA$184,$R$1+'Table 18 data'!G$4,0)</f>
        <v>2107</v>
      </c>
      <c r="H27" s="457">
        <f>VLOOKUP($A27,'Table 18 data'!$A$9:$AA$184,$R$1+'Table 18 data'!H$4,0)</f>
        <v>81.2</v>
      </c>
      <c r="I27" s="456">
        <f>VLOOKUP($A27,'Table 18 data'!$A$9:$AA$184,$R$1+'Table 18 data'!I$4,0)</f>
        <v>2127</v>
      </c>
      <c r="J27" s="457">
        <f>VLOOKUP($A27,'Table 18 data'!$A$9:$AA$184,$R$1+'Table 18 data'!J$4,0)</f>
        <v>75.7</v>
      </c>
      <c r="K27" s="456">
        <f>VLOOKUP($A27,'Table 18 data'!$A$9:$AA$184,$R$1+'Table 18 data'!K$4,0)</f>
        <v>2113</v>
      </c>
      <c r="L27" s="457">
        <f>VLOOKUP($A27,'Table 18 data'!$A$9:$AA$184,$R$1+'Table 18 data'!L$4,0)</f>
        <v>67.400000000000006</v>
      </c>
      <c r="M27" s="456">
        <f>VLOOKUP($A27,'Table 18 data'!$A$9:$AA$184,$R$1+'Table 18 data'!M$4,0)</f>
        <v>2070</v>
      </c>
      <c r="N27" s="457">
        <f>VLOOKUP($A27,'Table 18 data'!$A$9:$AA$184,$R$1+'Table 18 data'!N$4,0)</f>
        <v>71.7</v>
      </c>
      <c r="P27" s="158"/>
      <c r="Q27" s="330"/>
      <c r="R27" s="158"/>
      <c r="S27" s="330"/>
      <c r="T27" s="158"/>
      <c r="U27" s="158"/>
      <c r="V27" s="158"/>
      <c r="W27" s="158"/>
      <c r="X27" s="158"/>
      <c r="Y27" s="158"/>
    </row>
    <row r="28" spans="1:25" ht="11.25" customHeight="1" x14ac:dyDescent="0.2">
      <c r="A28" s="141" t="s">
        <v>162</v>
      </c>
      <c r="B28" s="144" t="s">
        <v>163</v>
      </c>
      <c r="C28" s="456">
        <f>VLOOKUP($A28,'Table 18 data'!$A$9:$AA$184,$R$1+'Table 18 data'!C$4,0)</f>
        <v>3899</v>
      </c>
      <c r="D28" s="457">
        <f>VLOOKUP($A28,'Table 18 data'!$A$9:$AA$184,$R$1+'Table 18 data'!D$4,0)</f>
        <v>68.5</v>
      </c>
      <c r="E28" s="456">
        <f>VLOOKUP($A28,'Table 18 data'!$A$9:$AA$184,$R$1+'Table 18 data'!E$4,0)</f>
        <v>3843</v>
      </c>
      <c r="F28" s="457">
        <f>VLOOKUP($A28,'Table 18 data'!$A$9:$AA$184,$R$1+'Table 18 data'!F$4,0)</f>
        <v>73.900000000000006</v>
      </c>
      <c r="G28" s="456">
        <f>VLOOKUP($A28,'Table 18 data'!$A$9:$AA$184,$R$1+'Table 18 data'!G$4,0)</f>
        <v>3721</v>
      </c>
      <c r="H28" s="457">
        <f>VLOOKUP($A28,'Table 18 data'!$A$9:$AA$184,$R$1+'Table 18 data'!H$4,0)</f>
        <v>75</v>
      </c>
      <c r="I28" s="456">
        <f>VLOOKUP($A28,'Table 18 data'!$A$9:$AA$184,$R$1+'Table 18 data'!I$4,0)</f>
        <v>3804</v>
      </c>
      <c r="J28" s="457">
        <f>VLOOKUP($A28,'Table 18 data'!$A$9:$AA$184,$R$1+'Table 18 data'!J$4,0)</f>
        <v>69</v>
      </c>
      <c r="K28" s="456">
        <f>VLOOKUP($A28,'Table 18 data'!$A$9:$AA$184,$R$1+'Table 18 data'!K$4,0)</f>
        <v>3969</v>
      </c>
      <c r="L28" s="457">
        <f>VLOOKUP($A28,'Table 18 data'!$A$9:$AA$184,$R$1+'Table 18 data'!L$4,0)</f>
        <v>69.8</v>
      </c>
      <c r="M28" s="456">
        <f>VLOOKUP($A28,'Table 18 data'!$A$9:$AA$184,$R$1+'Table 18 data'!M$4,0)</f>
        <v>3775</v>
      </c>
      <c r="N28" s="457">
        <f>VLOOKUP($A28,'Table 18 data'!$A$9:$AA$184,$R$1+'Table 18 data'!N$4,0)</f>
        <v>73.400000000000006</v>
      </c>
      <c r="P28" s="158"/>
      <c r="Q28" s="330"/>
      <c r="R28" s="158"/>
      <c r="S28" s="330"/>
      <c r="T28" s="158"/>
      <c r="U28" s="158"/>
      <c r="V28" s="158"/>
      <c r="W28" s="158"/>
      <c r="X28" s="158"/>
      <c r="Y28" s="158"/>
    </row>
    <row r="29" spans="1:25" ht="11.25" customHeight="1" x14ac:dyDescent="0.2">
      <c r="A29" s="141" t="s">
        <v>164</v>
      </c>
      <c r="B29" s="144" t="s">
        <v>165</v>
      </c>
      <c r="C29" s="456">
        <f>VLOOKUP($A29,'Table 18 data'!$A$9:$AA$184,$R$1+'Table 18 data'!C$4,0)</f>
        <v>3798</v>
      </c>
      <c r="D29" s="457">
        <f>VLOOKUP($A29,'Table 18 data'!$A$9:$AA$184,$R$1+'Table 18 data'!D$4,0)</f>
        <v>64.3</v>
      </c>
      <c r="E29" s="456">
        <f>VLOOKUP($A29,'Table 18 data'!$A$9:$AA$184,$R$1+'Table 18 data'!E$4,0)</f>
        <v>3842</v>
      </c>
      <c r="F29" s="457">
        <f>VLOOKUP($A29,'Table 18 data'!$A$9:$AA$184,$R$1+'Table 18 data'!F$4,0)</f>
        <v>72.2</v>
      </c>
      <c r="G29" s="456">
        <f>VLOOKUP($A29,'Table 18 data'!$A$9:$AA$184,$R$1+'Table 18 data'!G$4,0)</f>
        <v>3678</v>
      </c>
      <c r="H29" s="457">
        <f>VLOOKUP($A29,'Table 18 data'!$A$9:$AA$184,$R$1+'Table 18 data'!H$4,0)</f>
        <v>72.2</v>
      </c>
      <c r="I29" s="456">
        <f>VLOOKUP($A29,'Table 18 data'!$A$9:$AA$184,$R$1+'Table 18 data'!I$4,0)</f>
        <v>3501</v>
      </c>
      <c r="J29" s="457">
        <f>VLOOKUP($A29,'Table 18 data'!$A$9:$AA$184,$R$1+'Table 18 data'!J$4,0)</f>
        <v>70.400000000000006</v>
      </c>
      <c r="K29" s="456">
        <f>VLOOKUP($A29,'Table 18 data'!$A$9:$AA$184,$R$1+'Table 18 data'!K$4,0)</f>
        <v>3660</v>
      </c>
      <c r="L29" s="457">
        <f>VLOOKUP($A29,'Table 18 data'!$A$9:$AA$184,$R$1+'Table 18 data'!L$4,0)</f>
        <v>75.099999999999994</v>
      </c>
      <c r="M29" s="456">
        <f>VLOOKUP($A29,'Table 18 data'!$A$9:$AA$184,$R$1+'Table 18 data'!M$4,0)</f>
        <v>3496</v>
      </c>
      <c r="N29" s="457">
        <f>VLOOKUP($A29,'Table 18 data'!$A$9:$AA$184,$R$1+'Table 18 data'!N$4,0)</f>
        <v>72.3</v>
      </c>
      <c r="P29" s="158"/>
      <c r="Q29" s="330"/>
      <c r="R29" s="158"/>
      <c r="S29" s="330"/>
      <c r="T29" s="158"/>
      <c r="U29" s="158"/>
      <c r="V29" s="158"/>
      <c r="W29" s="158"/>
      <c r="X29" s="158"/>
      <c r="Y29" s="158"/>
    </row>
    <row r="30" spans="1:25" ht="11.25" customHeight="1" x14ac:dyDescent="0.2">
      <c r="A30" s="141" t="s">
        <v>166</v>
      </c>
      <c r="B30" s="173" t="s">
        <v>167</v>
      </c>
      <c r="C30" s="456">
        <f>VLOOKUP($A30,'Table 18 data'!$A$9:$AA$184,$R$1+'Table 18 data'!C$4,0)</f>
        <v>5952</v>
      </c>
      <c r="D30" s="457">
        <f>VLOOKUP($A30,'Table 18 data'!$A$9:$AA$184,$R$1+'Table 18 data'!D$4,0)</f>
        <v>62.1</v>
      </c>
      <c r="E30" s="456">
        <f>VLOOKUP($A30,'Table 18 data'!$A$9:$AA$184,$R$1+'Table 18 data'!E$4,0)</f>
        <v>5976</v>
      </c>
      <c r="F30" s="457">
        <f>VLOOKUP($A30,'Table 18 data'!$A$9:$AA$184,$R$1+'Table 18 data'!F$4,0)</f>
        <v>67</v>
      </c>
      <c r="G30" s="456">
        <f>VLOOKUP($A30,'Table 18 data'!$A$9:$AA$184,$R$1+'Table 18 data'!G$4,0)</f>
        <v>5524</v>
      </c>
      <c r="H30" s="457">
        <f>VLOOKUP($A30,'Table 18 data'!$A$9:$AA$184,$R$1+'Table 18 data'!H$4,0)</f>
        <v>68.400000000000006</v>
      </c>
      <c r="I30" s="456">
        <f>VLOOKUP($A30,'Table 18 data'!$A$9:$AA$184,$R$1+'Table 18 data'!I$4,0)</f>
        <v>5574</v>
      </c>
      <c r="J30" s="457">
        <f>VLOOKUP($A30,'Table 18 data'!$A$9:$AA$184,$R$1+'Table 18 data'!J$4,0)</f>
        <v>65.099999999999994</v>
      </c>
      <c r="K30" s="456">
        <f>VLOOKUP($A30,'Table 18 data'!$A$9:$AA$184,$R$1+'Table 18 data'!K$4,0)</f>
        <v>5574</v>
      </c>
      <c r="L30" s="457">
        <f>VLOOKUP($A30,'Table 18 data'!$A$9:$AA$184,$R$1+'Table 18 data'!L$4,0)</f>
        <v>64.2</v>
      </c>
      <c r="M30" s="456">
        <f>VLOOKUP($A30,'Table 18 data'!$A$9:$AA$184,$R$1+'Table 18 data'!M$4,0)</f>
        <v>5337</v>
      </c>
      <c r="N30" s="457">
        <f>VLOOKUP($A30,'Table 18 data'!$A$9:$AA$184,$R$1+'Table 18 data'!N$4,0)</f>
        <v>67</v>
      </c>
      <c r="P30" s="158"/>
      <c r="Q30" s="330"/>
      <c r="R30" s="158"/>
      <c r="S30" s="330"/>
      <c r="T30" s="158"/>
      <c r="U30" s="158"/>
      <c r="V30" s="158"/>
      <c r="W30" s="158"/>
      <c r="X30" s="158"/>
      <c r="Y30" s="158"/>
    </row>
    <row r="31" spans="1:25" ht="11.25" customHeight="1" x14ac:dyDescent="0.2">
      <c r="A31" s="141" t="s">
        <v>168</v>
      </c>
      <c r="B31" s="173" t="s">
        <v>169</v>
      </c>
      <c r="C31" s="456">
        <f>VLOOKUP($A31,'Table 18 data'!$A$9:$AA$184,$R$1+'Table 18 data'!C$4,0)</f>
        <v>1481</v>
      </c>
      <c r="D31" s="457">
        <f>VLOOKUP($A31,'Table 18 data'!$A$9:$AA$184,$R$1+'Table 18 data'!D$4,0)</f>
        <v>56.2</v>
      </c>
      <c r="E31" s="456">
        <f>VLOOKUP($A31,'Table 18 data'!$A$9:$AA$184,$R$1+'Table 18 data'!E$4,0)</f>
        <v>1486</v>
      </c>
      <c r="F31" s="457">
        <f>VLOOKUP($A31,'Table 18 data'!$A$9:$AA$184,$R$1+'Table 18 data'!F$4,0)</f>
        <v>65.2</v>
      </c>
      <c r="G31" s="456">
        <f>VLOOKUP($A31,'Table 18 data'!$A$9:$AA$184,$R$1+'Table 18 data'!G$4,0)</f>
        <v>1377</v>
      </c>
      <c r="H31" s="457">
        <f>VLOOKUP($A31,'Table 18 data'!$A$9:$AA$184,$R$1+'Table 18 data'!H$4,0)</f>
        <v>70.2</v>
      </c>
      <c r="I31" s="456">
        <f>VLOOKUP($A31,'Table 18 data'!$A$9:$AA$184,$R$1+'Table 18 data'!I$4,0)</f>
        <v>1327</v>
      </c>
      <c r="J31" s="457">
        <f>VLOOKUP($A31,'Table 18 data'!$A$9:$AA$184,$R$1+'Table 18 data'!J$4,0)</f>
        <v>71.2</v>
      </c>
      <c r="K31" s="456">
        <f>VLOOKUP($A31,'Table 18 data'!$A$9:$AA$184,$R$1+'Table 18 data'!K$4,0)</f>
        <v>1387</v>
      </c>
      <c r="L31" s="457">
        <f>VLOOKUP($A31,'Table 18 data'!$A$9:$AA$184,$R$1+'Table 18 data'!L$4,0)</f>
        <v>74</v>
      </c>
      <c r="M31" s="456">
        <f>VLOOKUP($A31,'Table 18 data'!$A$9:$AA$184,$R$1+'Table 18 data'!M$4,0)</f>
        <v>1400</v>
      </c>
      <c r="N31" s="457">
        <f>VLOOKUP($A31,'Table 18 data'!$A$9:$AA$184,$R$1+'Table 18 data'!N$4,0)</f>
        <v>73.400000000000006</v>
      </c>
      <c r="P31" s="158"/>
      <c r="Q31" s="330"/>
      <c r="R31" s="158"/>
      <c r="S31" s="330"/>
      <c r="T31" s="158"/>
      <c r="U31" s="158"/>
      <c r="V31" s="158"/>
      <c r="W31" s="158"/>
      <c r="X31" s="158"/>
      <c r="Y31" s="158"/>
    </row>
    <row r="32" spans="1:25" ht="11.25" customHeight="1" x14ac:dyDescent="0.2">
      <c r="A32" s="141" t="s">
        <v>170</v>
      </c>
      <c r="B32" s="173" t="s">
        <v>171</v>
      </c>
      <c r="C32" s="456">
        <f>VLOOKUP($A32,'Table 18 data'!$A$9:$AA$184,$R$1+'Table 18 data'!C$4,0)</f>
        <v>1594</v>
      </c>
      <c r="D32" s="457">
        <f>VLOOKUP($A32,'Table 18 data'!$A$9:$AA$184,$R$1+'Table 18 data'!D$4,0)</f>
        <v>43.9</v>
      </c>
      <c r="E32" s="456">
        <f>VLOOKUP($A32,'Table 18 data'!$A$9:$AA$184,$R$1+'Table 18 data'!E$4,0)</f>
        <v>1580</v>
      </c>
      <c r="F32" s="457">
        <f>VLOOKUP($A32,'Table 18 data'!$A$9:$AA$184,$R$1+'Table 18 data'!F$4,0)</f>
        <v>46</v>
      </c>
      <c r="G32" s="456">
        <f>VLOOKUP($A32,'Table 18 data'!$A$9:$AA$184,$R$1+'Table 18 data'!G$4,0)</f>
        <v>1489</v>
      </c>
      <c r="H32" s="457">
        <f>VLOOKUP($A32,'Table 18 data'!$A$9:$AA$184,$R$1+'Table 18 data'!H$4,0)</f>
        <v>58.9</v>
      </c>
      <c r="I32" s="456">
        <f>VLOOKUP($A32,'Table 18 data'!$A$9:$AA$184,$R$1+'Table 18 data'!I$4,0)</f>
        <v>1395</v>
      </c>
      <c r="J32" s="457">
        <f>VLOOKUP($A32,'Table 18 data'!$A$9:$AA$184,$R$1+'Table 18 data'!J$4,0)</f>
        <v>50.2</v>
      </c>
      <c r="K32" s="456">
        <f>VLOOKUP($A32,'Table 18 data'!$A$9:$AA$184,$R$1+'Table 18 data'!K$4,0)</f>
        <v>1335</v>
      </c>
      <c r="L32" s="457">
        <f>VLOOKUP($A32,'Table 18 data'!$A$9:$AA$184,$R$1+'Table 18 data'!L$4,0)</f>
        <v>55.4</v>
      </c>
      <c r="M32" s="456">
        <f>VLOOKUP($A32,'Table 18 data'!$A$9:$AA$184,$R$1+'Table 18 data'!M$4,0)</f>
        <v>1212</v>
      </c>
      <c r="N32" s="457">
        <f>VLOOKUP($A32,'Table 18 data'!$A$9:$AA$184,$R$1+'Table 18 data'!N$4,0)</f>
        <v>51.3</v>
      </c>
      <c r="P32" s="158"/>
      <c r="Q32" s="330"/>
      <c r="R32" s="158"/>
      <c r="S32" s="330"/>
      <c r="T32" s="158"/>
      <c r="U32" s="158"/>
      <c r="V32" s="158"/>
      <c r="W32" s="158"/>
      <c r="X32" s="158"/>
      <c r="Y32" s="158"/>
    </row>
    <row r="33" spans="1:25" ht="11.25" customHeight="1" x14ac:dyDescent="0.2">
      <c r="A33" s="141" t="s">
        <v>172</v>
      </c>
      <c r="B33" s="173" t="s">
        <v>173</v>
      </c>
      <c r="C33" s="456">
        <f>VLOOKUP($A33,'Table 18 data'!$A$9:$AA$184,$R$1+'Table 18 data'!C$4,0)</f>
        <v>13183</v>
      </c>
      <c r="D33" s="457">
        <f>VLOOKUP($A33,'Table 18 data'!$A$9:$AA$184,$R$1+'Table 18 data'!D$4,0)</f>
        <v>68.5</v>
      </c>
      <c r="E33" s="456">
        <f>VLOOKUP($A33,'Table 18 data'!$A$9:$AA$184,$R$1+'Table 18 data'!E$4,0)</f>
        <v>12994</v>
      </c>
      <c r="F33" s="457">
        <f>VLOOKUP($A33,'Table 18 data'!$A$9:$AA$184,$R$1+'Table 18 data'!F$4,0)</f>
        <v>72.3</v>
      </c>
      <c r="G33" s="456">
        <f>VLOOKUP($A33,'Table 18 data'!$A$9:$AA$184,$R$1+'Table 18 data'!G$4,0)</f>
        <v>12313</v>
      </c>
      <c r="H33" s="457">
        <f>VLOOKUP($A33,'Table 18 data'!$A$9:$AA$184,$R$1+'Table 18 data'!H$4,0)</f>
        <v>76.099999999999994</v>
      </c>
      <c r="I33" s="456">
        <f>VLOOKUP($A33,'Table 18 data'!$A$9:$AA$184,$R$1+'Table 18 data'!I$4,0)</f>
        <v>12459</v>
      </c>
      <c r="J33" s="457">
        <f>VLOOKUP($A33,'Table 18 data'!$A$9:$AA$184,$R$1+'Table 18 data'!J$4,0)</f>
        <v>70.5</v>
      </c>
      <c r="K33" s="456">
        <f>VLOOKUP($A33,'Table 18 data'!$A$9:$AA$184,$R$1+'Table 18 data'!K$4,0)</f>
        <v>12749</v>
      </c>
      <c r="L33" s="457">
        <f>VLOOKUP($A33,'Table 18 data'!$A$9:$AA$184,$R$1+'Table 18 data'!L$4,0)</f>
        <v>70.7</v>
      </c>
      <c r="M33" s="456">
        <f>VLOOKUP($A33,'Table 18 data'!$A$9:$AA$184,$R$1+'Table 18 data'!M$4,0)</f>
        <v>12258</v>
      </c>
      <c r="N33" s="457">
        <f>VLOOKUP($A33,'Table 18 data'!$A$9:$AA$184,$R$1+'Table 18 data'!N$4,0)</f>
        <v>71.900000000000006</v>
      </c>
      <c r="P33" s="158"/>
      <c r="Q33" s="330"/>
      <c r="R33" s="158"/>
      <c r="S33" s="330"/>
      <c r="T33" s="158"/>
      <c r="U33" s="158"/>
      <c r="V33" s="158"/>
      <c r="W33" s="158"/>
      <c r="X33" s="158"/>
      <c r="Y33" s="158"/>
    </row>
    <row r="34" spans="1:25" ht="11.25" customHeight="1" x14ac:dyDescent="0.2">
      <c r="A34" s="141" t="s">
        <v>174</v>
      </c>
      <c r="B34" s="173" t="s">
        <v>175</v>
      </c>
      <c r="C34" s="456">
        <f>VLOOKUP($A34,'Table 18 data'!$A$9:$AA$184,$R$1+'Table 18 data'!C$4,0)</f>
        <v>5110</v>
      </c>
      <c r="D34" s="457">
        <f>VLOOKUP($A34,'Table 18 data'!$A$9:$AA$184,$R$1+'Table 18 data'!D$4,0)</f>
        <v>61.8</v>
      </c>
      <c r="E34" s="456">
        <f>VLOOKUP($A34,'Table 18 data'!$A$9:$AA$184,$R$1+'Table 18 data'!E$4,0)</f>
        <v>4892</v>
      </c>
      <c r="F34" s="457">
        <f>VLOOKUP($A34,'Table 18 data'!$A$9:$AA$184,$R$1+'Table 18 data'!F$4,0)</f>
        <v>70.8</v>
      </c>
      <c r="G34" s="456">
        <f>VLOOKUP($A34,'Table 18 data'!$A$9:$AA$184,$R$1+'Table 18 data'!G$4,0)</f>
        <v>4860</v>
      </c>
      <c r="H34" s="457">
        <f>VLOOKUP($A34,'Table 18 data'!$A$9:$AA$184,$R$1+'Table 18 data'!H$4,0)</f>
        <v>71.2</v>
      </c>
      <c r="I34" s="456">
        <f>VLOOKUP($A34,'Table 18 data'!$A$9:$AA$184,$R$1+'Table 18 data'!I$4,0)</f>
        <v>4738</v>
      </c>
      <c r="J34" s="457">
        <f>VLOOKUP($A34,'Table 18 data'!$A$9:$AA$184,$R$1+'Table 18 data'!J$4,0)</f>
        <v>66.7</v>
      </c>
      <c r="K34" s="456">
        <f>VLOOKUP($A34,'Table 18 data'!$A$9:$AA$184,$R$1+'Table 18 data'!K$4,0)</f>
        <v>4848</v>
      </c>
      <c r="L34" s="457">
        <f>VLOOKUP($A34,'Table 18 data'!$A$9:$AA$184,$R$1+'Table 18 data'!L$4,0)</f>
        <v>68.900000000000006</v>
      </c>
      <c r="M34" s="456">
        <f>VLOOKUP($A34,'Table 18 data'!$A$9:$AA$184,$R$1+'Table 18 data'!M$4,0)</f>
        <v>4511</v>
      </c>
      <c r="N34" s="457">
        <f>VLOOKUP($A34,'Table 18 data'!$A$9:$AA$184,$R$1+'Table 18 data'!N$4,0)</f>
        <v>67.7</v>
      </c>
      <c r="P34" s="158"/>
      <c r="Q34" s="330"/>
      <c r="R34" s="158"/>
      <c r="S34" s="330"/>
      <c r="T34" s="158"/>
      <c r="U34" s="158"/>
      <c r="V34" s="158"/>
      <c r="W34" s="158"/>
      <c r="X34" s="158"/>
      <c r="Y34" s="158"/>
    </row>
    <row r="35" spans="1:25" ht="11.25" customHeight="1" x14ac:dyDescent="0.2">
      <c r="A35" s="141" t="s">
        <v>176</v>
      </c>
      <c r="B35" s="173" t="s">
        <v>177</v>
      </c>
      <c r="C35" s="456">
        <f>VLOOKUP($A35,'Table 18 data'!$A$9:$AA$184,$R$1+'Table 18 data'!C$4,0)</f>
        <v>4242</v>
      </c>
      <c r="D35" s="457">
        <f>VLOOKUP($A35,'Table 18 data'!$A$9:$AA$184,$R$1+'Table 18 data'!D$4,0)</f>
        <v>55.9</v>
      </c>
      <c r="E35" s="456">
        <f>VLOOKUP($A35,'Table 18 data'!$A$9:$AA$184,$R$1+'Table 18 data'!E$4,0)</f>
        <v>4125</v>
      </c>
      <c r="F35" s="457">
        <f>VLOOKUP($A35,'Table 18 data'!$A$9:$AA$184,$R$1+'Table 18 data'!F$4,0)</f>
        <v>64.099999999999994</v>
      </c>
      <c r="G35" s="456">
        <f>VLOOKUP($A35,'Table 18 data'!$A$9:$AA$184,$R$1+'Table 18 data'!G$4,0)</f>
        <v>3986</v>
      </c>
      <c r="H35" s="457">
        <f>VLOOKUP($A35,'Table 18 data'!$A$9:$AA$184,$R$1+'Table 18 data'!H$4,0)</f>
        <v>68.099999999999994</v>
      </c>
      <c r="I35" s="456">
        <f>VLOOKUP($A35,'Table 18 data'!$A$9:$AA$184,$R$1+'Table 18 data'!I$4,0)</f>
        <v>3952</v>
      </c>
      <c r="J35" s="457">
        <f>VLOOKUP($A35,'Table 18 data'!$A$9:$AA$184,$R$1+'Table 18 data'!J$4,0)</f>
        <v>68.900000000000006</v>
      </c>
      <c r="K35" s="456">
        <f>VLOOKUP($A35,'Table 18 data'!$A$9:$AA$184,$R$1+'Table 18 data'!K$4,0)</f>
        <v>4103</v>
      </c>
      <c r="L35" s="457">
        <f>VLOOKUP($A35,'Table 18 data'!$A$9:$AA$184,$R$1+'Table 18 data'!L$4,0)</f>
        <v>69.599999999999994</v>
      </c>
      <c r="M35" s="456">
        <f>VLOOKUP($A35,'Table 18 data'!$A$9:$AA$184,$R$1+'Table 18 data'!M$4,0)</f>
        <v>4100</v>
      </c>
      <c r="N35" s="457">
        <f>VLOOKUP($A35,'Table 18 data'!$A$9:$AA$184,$R$1+'Table 18 data'!N$4,0)</f>
        <v>71.599999999999994</v>
      </c>
      <c r="P35" s="158"/>
      <c r="Q35" s="330"/>
      <c r="R35" s="158"/>
      <c r="S35" s="330"/>
      <c r="T35" s="158"/>
      <c r="U35" s="158"/>
      <c r="V35" s="158"/>
      <c r="W35" s="158"/>
      <c r="X35" s="158"/>
      <c r="Y35" s="158"/>
    </row>
    <row r="36" spans="1:25" ht="11.25" customHeight="1" x14ac:dyDescent="0.2">
      <c r="A36" s="141" t="s">
        <v>178</v>
      </c>
      <c r="B36" s="173" t="s">
        <v>179</v>
      </c>
      <c r="C36" s="456">
        <f>VLOOKUP($A36,'Table 18 data'!$A$9:$AA$184,$R$1+'Table 18 data'!C$4,0)</f>
        <v>2921</v>
      </c>
      <c r="D36" s="457">
        <f>VLOOKUP($A36,'Table 18 data'!$A$9:$AA$184,$R$1+'Table 18 data'!D$4,0)</f>
        <v>62.8</v>
      </c>
      <c r="E36" s="456">
        <f>VLOOKUP($A36,'Table 18 data'!$A$9:$AA$184,$R$1+'Table 18 data'!E$4,0)</f>
        <v>2901</v>
      </c>
      <c r="F36" s="457">
        <f>VLOOKUP($A36,'Table 18 data'!$A$9:$AA$184,$R$1+'Table 18 data'!F$4,0)</f>
        <v>68.5</v>
      </c>
      <c r="G36" s="456">
        <f>VLOOKUP($A36,'Table 18 data'!$A$9:$AA$184,$R$1+'Table 18 data'!G$4,0)</f>
        <v>2824</v>
      </c>
      <c r="H36" s="457">
        <f>VLOOKUP($A36,'Table 18 data'!$A$9:$AA$184,$R$1+'Table 18 data'!H$4,0)</f>
        <v>70.099999999999994</v>
      </c>
      <c r="I36" s="456">
        <f>VLOOKUP($A36,'Table 18 data'!$A$9:$AA$184,$R$1+'Table 18 data'!I$4,0)</f>
        <v>2888</v>
      </c>
      <c r="J36" s="457">
        <f>VLOOKUP($A36,'Table 18 data'!$A$9:$AA$184,$R$1+'Table 18 data'!J$4,0)</f>
        <v>61.7</v>
      </c>
      <c r="K36" s="456">
        <f>VLOOKUP($A36,'Table 18 data'!$A$9:$AA$184,$R$1+'Table 18 data'!K$4,0)</f>
        <v>2972</v>
      </c>
      <c r="L36" s="457">
        <f>VLOOKUP($A36,'Table 18 data'!$A$9:$AA$184,$R$1+'Table 18 data'!L$4,0)</f>
        <v>64.2</v>
      </c>
      <c r="M36" s="456">
        <f>VLOOKUP($A36,'Table 18 data'!$A$9:$AA$184,$R$1+'Table 18 data'!M$4,0)</f>
        <v>2865</v>
      </c>
      <c r="N36" s="457">
        <f>VLOOKUP($A36,'Table 18 data'!$A$9:$AA$184,$R$1+'Table 18 data'!N$4,0)</f>
        <v>68</v>
      </c>
      <c r="P36" s="158"/>
      <c r="Q36" s="330"/>
      <c r="R36" s="158"/>
      <c r="S36" s="330"/>
      <c r="T36" s="158"/>
      <c r="U36" s="158"/>
      <c r="V36" s="158"/>
      <c r="W36" s="158"/>
      <c r="X36" s="158"/>
      <c r="Y36" s="158"/>
    </row>
    <row r="37" spans="1:25" ht="11.25" customHeight="1" x14ac:dyDescent="0.2">
      <c r="A37" s="141" t="s">
        <v>180</v>
      </c>
      <c r="B37" s="173" t="s">
        <v>181</v>
      </c>
      <c r="C37" s="456">
        <f>VLOOKUP($A37,'Table 18 data'!$A$9:$AA$184,$R$1+'Table 18 data'!C$4,0)</f>
        <v>2481</v>
      </c>
      <c r="D37" s="457">
        <f>VLOOKUP($A37,'Table 18 data'!$A$9:$AA$184,$R$1+'Table 18 data'!D$4,0)</f>
        <v>64.7</v>
      </c>
      <c r="E37" s="456">
        <f>VLOOKUP($A37,'Table 18 data'!$A$9:$AA$184,$R$1+'Table 18 data'!E$4,0)</f>
        <v>2441</v>
      </c>
      <c r="F37" s="457">
        <f>VLOOKUP($A37,'Table 18 data'!$A$9:$AA$184,$R$1+'Table 18 data'!F$4,0)</f>
        <v>67.099999999999994</v>
      </c>
      <c r="G37" s="456">
        <f>VLOOKUP($A37,'Table 18 data'!$A$9:$AA$184,$R$1+'Table 18 data'!G$4,0)</f>
        <v>2302</v>
      </c>
      <c r="H37" s="457">
        <f>VLOOKUP($A37,'Table 18 data'!$A$9:$AA$184,$R$1+'Table 18 data'!H$4,0)</f>
        <v>67.900000000000006</v>
      </c>
      <c r="I37" s="456">
        <f>VLOOKUP($A37,'Table 18 data'!$A$9:$AA$184,$R$1+'Table 18 data'!I$4,0)</f>
        <v>2304</v>
      </c>
      <c r="J37" s="457">
        <f>VLOOKUP($A37,'Table 18 data'!$A$9:$AA$184,$R$1+'Table 18 data'!J$4,0)</f>
        <v>64.099999999999994</v>
      </c>
      <c r="K37" s="456">
        <f>VLOOKUP($A37,'Table 18 data'!$A$9:$AA$184,$R$1+'Table 18 data'!K$4,0)</f>
        <v>2315</v>
      </c>
      <c r="L37" s="457">
        <f>VLOOKUP($A37,'Table 18 data'!$A$9:$AA$184,$R$1+'Table 18 data'!L$4,0)</f>
        <v>67.900000000000006</v>
      </c>
      <c r="M37" s="456">
        <f>VLOOKUP($A37,'Table 18 data'!$A$9:$AA$184,$R$1+'Table 18 data'!M$4,0)</f>
        <v>2314</v>
      </c>
      <c r="N37" s="457">
        <f>VLOOKUP($A37,'Table 18 data'!$A$9:$AA$184,$R$1+'Table 18 data'!N$4,0)</f>
        <v>69</v>
      </c>
      <c r="P37" s="158"/>
      <c r="Q37" s="330"/>
      <c r="R37" s="158"/>
      <c r="S37" s="330"/>
      <c r="T37" s="158"/>
      <c r="U37" s="158"/>
      <c r="V37" s="158"/>
      <c r="W37" s="158"/>
      <c r="X37" s="158"/>
      <c r="Y37" s="158"/>
    </row>
    <row r="38" spans="1:25" ht="11.25" customHeight="1" x14ac:dyDescent="0.2">
      <c r="A38" s="141" t="s">
        <v>182</v>
      </c>
      <c r="B38" s="173" t="s">
        <v>183</v>
      </c>
      <c r="C38" s="456">
        <f>VLOOKUP($A38,'Table 18 data'!$A$9:$AA$184,$R$1+'Table 18 data'!C$4,0)</f>
        <v>2230</v>
      </c>
      <c r="D38" s="457">
        <f>VLOOKUP($A38,'Table 18 data'!$A$9:$AA$184,$R$1+'Table 18 data'!D$4,0)</f>
        <v>60.9</v>
      </c>
      <c r="E38" s="456">
        <f>VLOOKUP($A38,'Table 18 data'!$A$9:$AA$184,$R$1+'Table 18 data'!E$4,0)</f>
        <v>2088</v>
      </c>
      <c r="F38" s="457">
        <f>VLOOKUP($A38,'Table 18 data'!$A$9:$AA$184,$R$1+'Table 18 data'!F$4,0)</f>
        <v>67</v>
      </c>
      <c r="G38" s="456">
        <f>VLOOKUP($A38,'Table 18 data'!$A$9:$AA$184,$R$1+'Table 18 data'!G$4,0)</f>
        <v>2041</v>
      </c>
      <c r="H38" s="457">
        <f>VLOOKUP($A38,'Table 18 data'!$A$9:$AA$184,$R$1+'Table 18 data'!H$4,0)</f>
        <v>67.900000000000006</v>
      </c>
      <c r="I38" s="456">
        <f>VLOOKUP($A38,'Table 18 data'!$A$9:$AA$184,$R$1+'Table 18 data'!I$4,0)</f>
        <v>1936</v>
      </c>
      <c r="J38" s="457">
        <f>VLOOKUP($A38,'Table 18 data'!$A$9:$AA$184,$R$1+'Table 18 data'!J$4,0)</f>
        <v>60.9</v>
      </c>
      <c r="K38" s="456">
        <f>VLOOKUP($A38,'Table 18 data'!$A$9:$AA$184,$R$1+'Table 18 data'!K$4,0)</f>
        <v>2092</v>
      </c>
      <c r="L38" s="457">
        <f>VLOOKUP($A38,'Table 18 data'!$A$9:$AA$184,$R$1+'Table 18 data'!L$4,0)</f>
        <v>66.3</v>
      </c>
      <c r="M38" s="456">
        <f>VLOOKUP($A38,'Table 18 data'!$A$9:$AA$184,$R$1+'Table 18 data'!M$4,0)</f>
        <v>2034</v>
      </c>
      <c r="N38" s="457">
        <f>VLOOKUP($A38,'Table 18 data'!$A$9:$AA$184,$R$1+'Table 18 data'!N$4,0)</f>
        <v>65</v>
      </c>
      <c r="P38" s="158"/>
      <c r="Q38" s="330"/>
      <c r="R38" s="158"/>
      <c r="S38" s="330"/>
      <c r="T38" s="158"/>
      <c r="U38" s="158"/>
      <c r="V38" s="158"/>
      <c r="W38" s="158"/>
      <c r="X38" s="158"/>
      <c r="Y38" s="158"/>
    </row>
    <row r="39" spans="1:25" ht="11.25" customHeight="1" x14ac:dyDescent="0.2">
      <c r="A39" s="141" t="s">
        <v>184</v>
      </c>
      <c r="B39" s="173" t="s">
        <v>185</v>
      </c>
      <c r="C39" s="456">
        <f>VLOOKUP($A39,'Table 18 data'!$A$9:$AA$184,$R$1+'Table 18 data'!C$4,0)</f>
        <v>3422</v>
      </c>
      <c r="D39" s="457">
        <f>VLOOKUP($A39,'Table 18 data'!$A$9:$AA$184,$R$1+'Table 18 data'!D$4,0)</f>
        <v>68.8</v>
      </c>
      <c r="E39" s="456">
        <f>VLOOKUP($A39,'Table 18 data'!$A$9:$AA$184,$R$1+'Table 18 data'!E$4,0)</f>
        <v>3236</v>
      </c>
      <c r="F39" s="457">
        <f>VLOOKUP($A39,'Table 18 data'!$A$9:$AA$184,$R$1+'Table 18 data'!F$4,0)</f>
        <v>70.400000000000006</v>
      </c>
      <c r="G39" s="456">
        <f>VLOOKUP($A39,'Table 18 data'!$A$9:$AA$184,$R$1+'Table 18 data'!G$4,0)</f>
        <v>3238</v>
      </c>
      <c r="H39" s="457">
        <f>VLOOKUP($A39,'Table 18 data'!$A$9:$AA$184,$R$1+'Table 18 data'!H$4,0)</f>
        <v>73.599999999999994</v>
      </c>
      <c r="I39" s="456">
        <f>VLOOKUP($A39,'Table 18 data'!$A$9:$AA$184,$R$1+'Table 18 data'!I$4,0)</f>
        <v>3253</v>
      </c>
      <c r="J39" s="457">
        <f>VLOOKUP($A39,'Table 18 data'!$A$9:$AA$184,$R$1+'Table 18 data'!J$4,0)</f>
        <v>66.7</v>
      </c>
      <c r="K39" s="456">
        <f>VLOOKUP($A39,'Table 18 data'!$A$9:$AA$184,$R$1+'Table 18 data'!K$4,0)</f>
        <v>3342</v>
      </c>
      <c r="L39" s="457">
        <f>VLOOKUP($A39,'Table 18 data'!$A$9:$AA$184,$R$1+'Table 18 data'!L$4,0)</f>
        <v>71.5</v>
      </c>
      <c r="M39" s="456">
        <f>VLOOKUP($A39,'Table 18 data'!$A$9:$AA$184,$R$1+'Table 18 data'!M$4,0)</f>
        <v>3199</v>
      </c>
      <c r="N39" s="457">
        <f>VLOOKUP($A39,'Table 18 data'!$A$9:$AA$184,$R$1+'Table 18 data'!N$4,0)</f>
        <v>69.5</v>
      </c>
      <c r="P39" s="158"/>
      <c r="Q39" s="330"/>
      <c r="R39" s="158"/>
      <c r="S39" s="330"/>
      <c r="T39" s="158"/>
      <c r="U39" s="158"/>
      <c r="V39" s="158"/>
      <c r="W39" s="158"/>
      <c r="X39" s="158"/>
      <c r="Y39" s="158"/>
    </row>
    <row r="40" spans="1:25" ht="11.25" customHeight="1" x14ac:dyDescent="0.2">
      <c r="A40" s="141" t="s">
        <v>186</v>
      </c>
      <c r="B40" s="173" t="s">
        <v>187</v>
      </c>
      <c r="C40" s="456">
        <f>VLOOKUP($A40,'Table 18 data'!$A$9:$AA$184,$R$1+'Table 18 data'!C$4,0)</f>
        <v>2103</v>
      </c>
      <c r="D40" s="457">
        <f>VLOOKUP($A40,'Table 18 data'!$A$9:$AA$184,$R$1+'Table 18 data'!D$4,0)</f>
        <v>59.1</v>
      </c>
      <c r="E40" s="456">
        <f>VLOOKUP($A40,'Table 18 data'!$A$9:$AA$184,$R$1+'Table 18 data'!E$4,0)</f>
        <v>1965</v>
      </c>
      <c r="F40" s="457">
        <f>VLOOKUP($A40,'Table 18 data'!$A$9:$AA$184,$R$1+'Table 18 data'!F$4,0)</f>
        <v>66.599999999999994</v>
      </c>
      <c r="G40" s="456">
        <f>VLOOKUP($A40,'Table 18 data'!$A$9:$AA$184,$R$1+'Table 18 data'!G$4,0)</f>
        <v>1911</v>
      </c>
      <c r="H40" s="457">
        <f>VLOOKUP($A40,'Table 18 data'!$A$9:$AA$184,$R$1+'Table 18 data'!H$4,0)</f>
        <v>69.8</v>
      </c>
      <c r="I40" s="456">
        <f>VLOOKUP($A40,'Table 18 data'!$A$9:$AA$184,$R$1+'Table 18 data'!I$4,0)</f>
        <v>1878</v>
      </c>
      <c r="J40" s="457">
        <f>VLOOKUP($A40,'Table 18 data'!$A$9:$AA$184,$R$1+'Table 18 data'!J$4,0)</f>
        <v>63.1</v>
      </c>
      <c r="K40" s="456">
        <f>VLOOKUP($A40,'Table 18 data'!$A$9:$AA$184,$R$1+'Table 18 data'!K$4,0)</f>
        <v>1890</v>
      </c>
      <c r="L40" s="457">
        <f>VLOOKUP($A40,'Table 18 data'!$A$9:$AA$184,$R$1+'Table 18 data'!L$4,0)</f>
        <v>61.7</v>
      </c>
      <c r="M40" s="456">
        <f>VLOOKUP($A40,'Table 18 data'!$A$9:$AA$184,$R$1+'Table 18 data'!M$4,0)</f>
        <v>1765</v>
      </c>
      <c r="N40" s="457">
        <f>VLOOKUP($A40,'Table 18 data'!$A$9:$AA$184,$R$1+'Table 18 data'!N$4,0)</f>
        <v>67.900000000000006</v>
      </c>
      <c r="P40" s="158"/>
      <c r="Q40" s="330"/>
      <c r="R40" s="158"/>
      <c r="S40" s="330"/>
      <c r="T40" s="158"/>
      <c r="U40" s="158"/>
      <c r="V40" s="158"/>
      <c r="W40" s="158"/>
      <c r="X40" s="158"/>
      <c r="Y40" s="158"/>
    </row>
    <row r="41" spans="1:25" ht="11.25" customHeight="1" x14ac:dyDescent="0.2">
      <c r="A41" s="141" t="s">
        <v>188</v>
      </c>
      <c r="B41" s="173" t="s">
        <v>189</v>
      </c>
      <c r="C41" s="456">
        <f>VLOOKUP($A41,'Table 18 data'!$A$9:$AA$184,$R$1+'Table 18 data'!C$4,0)</f>
        <v>2952</v>
      </c>
      <c r="D41" s="457">
        <f>VLOOKUP($A41,'Table 18 data'!$A$9:$AA$184,$R$1+'Table 18 data'!D$4,0)</f>
        <v>67.5</v>
      </c>
      <c r="E41" s="456">
        <f>VLOOKUP($A41,'Table 18 data'!$A$9:$AA$184,$R$1+'Table 18 data'!E$4,0)</f>
        <v>2932</v>
      </c>
      <c r="F41" s="457">
        <f>VLOOKUP($A41,'Table 18 data'!$A$9:$AA$184,$R$1+'Table 18 data'!F$4,0)</f>
        <v>73.8</v>
      </c>
      <c r="G41" s="456">
        <f>VLOOKUP($A41,'Table 18 data'!$A$9:$AA$184,$R$1+'Table 18 data'!G$4,0)</f>
        <v>2881</v>
      </c>
      <c r="H41" s="457">
        <f>VLOOKUP($A41,'Table 18 data'!$A$9:$AA$184,$R$1+'Table 18 data'!H$4,0)</f>
        <v>76.8</v>
      </c>
      <c r="I41" s="456">
        <f>VLOOKUP($A41,'Table 18 data'!$A$9:$AA$184,$R$1+'Table 18 data'!I$4,0)</f>
        <v>2730</v>
      </c>
      <c r="J41" s="457">
        <f>VLOOKUP($A41,'Table 18 data'!$A$9:$AA$184,$R$1+'Table 18 data'!J$4,0)</f>
        <v>72.599999999999994</v>
      </c>
      <c r="K41" s="456">
        <f>VLOOKUP($A41,'Table 18 data'!$A$9:$AA$184,$R$1+'Table 18 data'!K$4,0)</f>
        <v>2885</v>
      </c>
      <c r="L41" s="457">
        <f>VLOOKUP($A41,'Table 18 data'!$A$9:$AA$184,$R$1+'Table 18 data'!L$4,0)</f>
        <v>72.400000000000006</v>
      </c>
      <c r="M41" s="456">
        <f>VLOOKUP($A41,'Table 18 data'!$A$9:$AA$184,$R$1+'Table 18 data'!M$4,0)</f>
        <v>2751</v>
      </c>
      <c r="N41" s="457">
        <f>VLOOKUP($A41,'Table 18 data'!$A$9:$AA$184,$R$1+'Table 18 data'!N$4,0)</f>
        <v>70.099999999999994</v>
      </c>
      <c r="P41" s="158"/>
      <c r="Q41" s="330"/>
      <c r="R41" s="158"/>
      <c r="S41" s="330"/>
      <c r="T41" s="158"/>
      <c r="U41" s="158"/>
      <c r="V41" s="158"/>
      <c r="W41" s="158"/>
      <c r="X41" s="158"/>
      <c r="Y41" s="158"/>
    </row>
    <row r="42" spans="1:25" ht="11.25" customHeight="1" x14ac:dyDescent="0.2">
      <c r="A42" s="141" t="s">
        <v>190</v>
      </c>
      <c r="B42" s="173" t="s">
        <v>191</v>
      </c>
      <c r="C42" s="456">
        <f>VLOOKUP($A42,'Table 18 data'!$A$9:$AA$184,$R$1+'Table 18 data'!C$4,0)</f>
        <v>2875</v>
      </c>
      <c r="D42" s="457">
        <f>VLOOKUP($A42,'Table 18 data'!$A$9:$AA$184,$R$1+'Table 18 data'!D$4,0)</f>
        <v>60.2</v>
      </c>
      <c r="E42" s="456">
        <f>VLOOKUP($A42,'Table 18 data'!$A$9:$AA$184,$R$1+'Table 18 data'!E$4,0)</f>
        <v>2823</v>
      </c>
      <c r="F42" s="457">
        <f>VLOOKUP($A42,'Table 18 data'!$A$9:$AA$184,$R$1+'Table 18 data'!F$4,0)</f>
        <v>61.6</v>
      </c>
      <c r="G42" s="456">
        <f>VLOOKUP($A42,'Table 18 data'!$A$9:$AA$184,$R$1+'Table 18 data'!G$4,0)</f>
        <v>2745</v>
      </c>
      <c r="H42" s="457">
        <f>VLOOKUP($A42,'Table 18 data'!$A$9:$AA$184,$R$1+'Table 18 data'!H$4,0)</f>
        <v>69.7</v>
      </c>
      <c r="I42" s="456">
        <f>VLOOKUP($A42,'Table 18 data'!$A$9:$AA$184,$R$1+'Table 18 data'!I$4,0)</f>
        <v>2757</v>
      </c>
      <c r="J42" s="457">
        <f>VLOOKUP($A42,'Table 18 data'!$A$9:$AA$184,$R$1+'Table 18 data'!J$4,0)</f>
        <v>65.900000000000006</v>
      </c>
      <c r="K42" s="456">
        <f>VLOOKUP($A42,'Table 18 data'!$A$9:$AA$184,$R$1+'Table 18 data'!K$4,0)</f>
        <v>2629</v>
      </c>
      <c r="L42" s="457">
        <f>VLOOKUP($A42,'Table 18 data'!$A$9:$AA$184,$R$1+'Table 18 data'!L$4,0)</f>
        <v>70</v>
      </c>
      <c r="M42" s="456">
        <f>VLOOKUP($A42,'Table 18 data'!$A$9:$AA$184,$R$1+'Table 18 data'!M$4,0)</f>
        <v>2619</v>
      </c>
      <c r="N42" s="457">
        <f>VLOOKUP($A42,'Table 18 data'!$A$9:$AA$184,$R$1+'Table 18 data'!N$4,0)</f>
        <v>69.5</v>
      </c>
      <c r="P42" s="158"/>
      <c r="Q42" s="330"/>
      <c r="R42" s="158"/>
      <c r="S42" s="330"/>
      <c r="T42" s="158"/>
      <c r="U42" s="158"/>
      <c r="V42" s="158"/>
      <c r="W42" s="158"/>
      <c r="X42" s="158"/>
      <c r="Y42" s="158"/>
    </row>
    <row r="43" spans="1:25" ht="11.25" customHeight="1" x14ac:dyDescent="0.2">
      <c r="A43" s="141" t="s">
        <v>192</v>
      </c>
      <c r="B43" s="173" t="s">
        <v>193</v>
      </c>
      <c r="C43" s="456">
        <f>VLOOKUP($A43,'Table 18 data'!$A$9:$AA$184,$R$1+'Table 18 data'!C$4,0)</f>
        <v>2784</v>
      </c>
      <c r="D43" s="457">
        <f>VLOOKUP($A43,'Table 18 data'!$A$9:$AA$184,$R$1+'Table 18 data'!D$4,0)</f>
        <v>75.5</v>
      </c>
      <c r="E43" s="456">
        <f>VLOOKUP($A43,'Table 18 data'!$A$9:$AA$184,$R$1+'Table 18 data'!E$4,0)</f>
        <v>2772</v>
      </c>
      <c r="F43" s="457">
        <f>VLOOKUP($A43,'Table 18 data'!$A$9:$AA$184,$R$1+'Table 18 data'!F$4,0)</f>
        <v>79.5</v>
      </c>
      <c r="G43" s="456">
        <f>VLOOKUP($A43,'Table 18 data'!$A$9:$AA$184,$R$1+'Table 18 data'!G$4,0)</f>
        <v>2710</v>
      </c>
      <c r="H43" s="457">
        <f>VLOOKUP($A43,'Table 18 data'!$A$9:$AA$184,$R$1+'Table 18 data'!H$4,0)</f>
        <v>79.7</v>
      </c>
      <c r="I43" s="456">
        <f>VLOOKUP($A43,'Table 18 data'!$A$9:$AA$184,$R$1+'Table 18 data'!I$4,0)</f>
        <v>2810</v>
      </c>
      <c r="J43" s="457">
        <f>VLOOKUP($A43,'Table 18 data'!$A$9:$AA$184,$R$1+'Table 18 data'!J$4,0)</f>
        <v>77.099999999999994</v>
      </c>
      <c r="K43" s="456">
        <f>VLOOKUP($A43,'Table 18 data'!$A$9:$AA$184,$R$1+'Table 18 data'!K$4,0)</f>
        <v>2804</v>
      </c>
      <c r="L43" s="457">
        <f>VLOOKUP($A43,'Table 18 data'!$A$9:$AA$184,$R$1+'Table 18 data'!L$4,0)</f>
        <v>75.7</v>
      </c>
      <c r="M43" s="456">
        <f>VLOOKUP($A43,'Table 18 data'!$A$9:$AA$184,$R$1+'Table 18 data'!M$4,0)</f>
        <v>2830</v>
      </c>
      <c r="N43" s="457">
        <f>VLOOKUP($A43,'Table 18 data'!$A$9:$AA$184,$R$1+'Table 18 data'!N$4,0)</f>
        <v>80.5</v>
      </c>
      <c r="P43" s="158"/>
      <c r="Q43" s="330"/>
      <c r="R43" s="158"/>
      <c r="S43" s="330"/>
      <c r="T43" s="158"/>
      <c r="U43" s="158"/>
      <c r="V43" s="158"/>
      <c r="W43" s="158"/>
      <c r="X43" s="158"/>
      <c r="Y43" s="158"/>
    </row>
    <row r="44" spans="1:25" ht="11.25" customHeight="1" x14ac:dyDescent="0.2">
      <c r="A44" s="141" t="s">
        <v>194</v>
      </c>
      <c r="B44" s="173" t="s">
        <v>195</v>
      </c>
      <c r="C44" s="456">
        <f>VLOOKUP($A44,'Table 18 data'!$A$9:$AA$184,$R$1+'Table 18 data'!C$4,0)</f>
        <v>2488</v>
      </c>
      <c r="D44" s="457">
        <f>VLOOKUP($A44,'Table 18 data'!$A$9:$AA$184,$R$1+'Table 18 data'!D$4,0)</f>
        <v>72.5</v>
      </c>
      <c r="E44" s="456">
        <f>VLOOKUP($A44,'Table 18 data'!$A$9:$AA$184,$R$1+'Table 18 data'!E$4,0)</f>
        <v>2445</v>
      </c>
      <c r="F44" s="457">
        <f>VLOOKUP($A44,'Table 18 data'!$A$9:$AA$184,$R$1+'Table 18 data'!F$4,0)</f>
        <v>74.900000000000006</v>
      </c>
      <c r="G44" s="456">
        <f>VLOOKUP($A44,'Table 18 data'!$A$9:$AA$184,$R$1+'Table 18 data'!G$4,0)</f>
        <v>2392</v>
      </c>
      <c r="H44" s="457">
        <f>VLOOKUP($A44,'Table 18 data'!$A$9:$AA$184,$R$1+'Table 18 data'!H$4,0)</f>
        <v>74.5</v>
      </c>
      <c r="I44" s="456">
        <f>VLOOKUP($A44,'Table 18 data'!$A$9:$AA$184,$R$1+'Table 18 data'!I$4,0)</f>
        <v>2332</v>
      </c>
      <c r="J44" s="457">
        <f>VLOOKUP($A44,'Table 18 data'!$A$9:$AA$184,$R$1+'Table 18 data'!J$4,0)</f>
        <v>72.7</v>
      </c>
      <c r="K44" s="456">
        <f>VLOOKUP($A44,'Table 18 data'!$A$9:$AA$184,$R$1+'Table 18 data'!K$4,0)</f>
        <v>2373</v>
      </c>
      <c r="L44" s="457">
        <f>VLOOKUP($A44,'Table 18 data'!$A$9:$AA$184,$R$1+'Table 18 data'!L$4,0)</f>
        <v>78</v>
      </c>
      <c r="M44" s="456">
        <f>VLOOKUP($A44,'Table 18 data'!$A$9:$AA$184,$R$1+'Table 18 data'!M$4,0)</f>
        <v>2321</v>
      </c>
      <c r="N44" s="457">
        <f>VLOOKUP($A44,'Table 18 data'!$A$9:$AA$184,$R$1+'Table 18 data'!N$4,0)</f>
        <v>71.3</v>
      </c>
      <c r="P44" s="158"/>
      <c r="Q44" s="330"/>
      <c r="R44" s="158"/>
      <c r="S44" s="330"/>
      <c r="T44" s="158"/>
      <c r="U44" s="158"/>
      <c r="V44" s="158"/>
      <c r="W44" s="158"/>
      <c r="X44" s="158"/>
      <c r="Y44" s="158"/>
    </row>
    <row r="45" spans="1:25" ht="11.25" customHeight="1" x14ac:dyDescent="0.2">
      <c r="A45" s="141" t="s">
        <v>196</v>
      </c>
      <c r="B45" s="173" t="s">
        <v>197</v>
      </c>
      <c r="C45" s="456">
        <f>VLOOKUP($A45,'Table 18 data'!$A$9:$AA$184,$R$1+'Table 18 data'!C$4,0)</f>
        <v>3810</v>
      </c>
      <c r="D45" s="457">
        <f>VLOOKUP($A45,'Table 18 data'!$A$9:$AA$184,$R$1+'Table 18 data'!D$4,0)</f>
        <v>64.900000000000006</v>
      </c>
      <c r="E45" s="456">
        <f>VLOOKUP($A45,'Table 18 data'!$A$9:$AA$184,$R$1+'Table 18 data'!E$4,0)</f>
        <v>3759</v>
      </c>
      <c r="F45" s="457">
        <f>VLOOKUP($A45,'Table 18 data'!$A$9:$AA$184,$R$1+'Table 18 data'!F$4,0)</f>
        <v>71.3</v>
      </c>
      <c r="G45" s="456">
        <f>VLOOKUP($A45,'Table 18 data'!$A$9:$AA$184,$R$1+'Table 18 data'!G$4,0)</f>
        <v>3665</v>
      </c>
      <c r="H45" s="457">
        <f>VLOOKUP($A45,'Table 18 data'!$A$9:$AA$184,$R$1+'Table 18 data'!H$4,0)</f>
        <v>72.099999999999994</v>
      </c>
      <c r="I45" s="456">
        <f>VLOOKUP($A45,'Table 18 data'!$A$9:$AA$184,$R$1+'Table 18 data'!I$4,0)</f>
        <v>3567</v>
      </c>
      <c r="J45" s="457">
        <f>VLOOKUP($A45,'Table 18 data'!$A$9:$AA$184,$R$1+'Table 18 data'!J$4,0)</f>
        <v>72.7</v>
      </c>
      <c r="K45" s="456">
        <f>VLOOKUP($A45,'Table 18 data'!$A$9:$AA$184,$R$1+'Table 18 data'!K$4,0)</f>
        <v>3663</v>
      </c>
      <c r="L45" s="457">
        <f>VLOOKUP($A45,'Table 18 data'!$A$9:$AA$184,$R$1+'Table 18 data'!L$4,0)</f>
        <v>74.7</v>
      </c>
      <c r="M45" s="456">
        <f>VLOOKUP($A45,'Table 18 data'!$A$9:$AA$184,$R$1+'Table 18 data'!M$4,0)</f>
        <v>3465</v>
      </c>
      <c r="N45" s="457">
        <f>VLOOKUP($A45,'Table 18 data'!$A$9:$AA$184,$R$1+'Table 18 data'!N$4,0)</f>
        <v>73.5</v>
      </c>
      <c r="P45" s="158"/>
      <c r="Q45" s="330"/>
      <c r="R45" s="158"/>
      <c r="S45" s="330"/>
      <c r="T45" s="158"/>
      <c r="U45" s="158"/>
      <c r="V45" s="158"/>
      <c r="W45" s="158"/>
      <c r="X45" s="158"/>
      <c r="Y45" s="158"/>
    </row>
    <row r="46" spans="1:25" ht="11.25" customHeight="1" x14ac:dyDescent="0.2">
      <c r="A46" s="141" t="s">
        <v>198</v>
      </c>
      <c r="B46" s="173" t="s">
        <v>199</v>
      </c>
      <c r="C46" s="456">
        <f>VLOOKUP($A46,'Table 18 data'!$A$9:$AA$184,$R$1+'Table 18 data'!C$4,0)</f>
        <v>3862</v>
      </c>
      <c r="D46" s="457">
        <f>VLOOKUP($A46,'Table 18 data'!$A$9:$AA$184,$R$1+'Table 18 data'!D$4,0)</f>
        <v>66.8</v>
      </c>
      <c r="E46" s="456">
        <f>VLOOKUP($A46,'Table 18 data'!$A$9:$AA$184,$R$1+'Table 18 data'!E$4,0)</f>
        <v>3874</v>
      </c>
      <c r="F46" s="457">
        <f>VLOOKUP($A46,'Table 18 data'!$A$9:$AA$184,$R$1+'Table 18 data'!F$4,0)</f>
        <v>73.599999999999994</v>
      </c>
      <c r="G46" s="456">
        <f>VLOOKUP($A46,'Table 18 data'!$A$9:$AA$184,$R$1+'Table 18 data'!G$4,0)</f>
        <v>3724</v>
      </c>
      <c r="H46" s="457">
        <f>VLOOKUP($A46,'Table 18 data'!$A$9:$AA$184,$R$1+'Table 18 data'!H$4,0)</f>
        <v>75.2</v>
      </c>
      <c r="I46" s="456">
        <f>VLOOKUP($A46,'Table 18 data'!$A$9:$AA$184,$R$1+'Table 18 data'!I$4,0)</f>
        <v>3647</v>
      </c>
      <c r="J46" s="457">
        <f>VLOOKUP($A46,'Table 18 data'!$A$9:$AA$184,$R$1+'Table 18 data'!J$4,0)</f>
        <v>73.8</v>
      </c>
      <c r="K46" s="456">
        <f>VLOOKUP($A46,'Table 18 data'!$A$9:$AA$184,$R$1+'Table 18 data'!K$4,0)</f>
        <v>3607</v>
      </c>
      <c r="L46" s="457">
        <f>VLOOKUP($A46,'Table 18 data'!$A$9:$AA$184,$R$1+'Table 18 data'!L$4,0)</f>
        <v>74.400000000000006</v>
      </c>
      <c r="M46" s="456">
        <f>VLOOKUP($A46,'Table 18 data'!$A$9:$AA$184,$R$1+'Table 18 data'!M$4,0)</f>
        <v>3447</v>
      </c>
      <c r="N46" s="457">
        <f>VLOOKUP($A46,'Table 18 data'!$A$9:$AA$184,$R$1+'Table 18 data'!N$4,0)</f>
        <v>72.5</v>
      </c>
      <c r="P46" s="158"/>
      <c r="Q46" s="330"/>
      <c r="R46" s="158"/>
      <c r="S46" s="330"/>
      <c r="T46" s="158"/>
      <c r="U46" s="158"/>
      <c r="V46" s="158"/>
      <c r="W46" s="158"/>
      <c r="X46" s="158"/>
      <c r="Y46" s="158"/>
    </row>
    <row r="47" spans="1:25" ht="11.25" customHeight="1" x14ac:dyDescent="0.2">
      <c r="A47" s="32"/>
      <c r="B47" s="173"/>
      <c r="C47" s="458"/>
      <c r="D47" s="441"/>
      <c r="E47" s="458"/>
      <c r="F47" s="441"/>
      <c r="G47" s="456"/>
      <c r="H47" s="457"/>
      <c r="I47" s="439"/>
      <c r="J47" s="439"/>
      <c r="K47" s="563"/>
      <c r="L47" s="439"/>
      <c r="M47" s="439"/>
      <c r="N47" s="439"/>
      <c r="P47" s="158"/>
      <c r="Q47" s="330"/>
      <c r="R47" s="158"/>
      <c r="S47" s="330"/>
      <c r="T47" s="158"/>
      <c r="U47" s="158"/>
      <c r="V47" s="158"/>
      <c r="W47" s="158"/>
      <c r="X47" s="158"/>
      <c r="Y47" s="158"/>
    </row>
    <row r="48" spans="1:25" s="121" customFormat="1" ht="11.25" customHeight="1" x14ac:dyDescent="0.2">
      <c r="A48" s="72" t="s">
        <v>568</v>
      </c>
      <c r="B48" s="115" t="s">
        <v>200</v>
      </c>
      <c r="C48" s="454">
        <f>VLOOKUP($A48,'Table 18 data'!$A$9:$AA$184,$R$1+'Table 18 data'!C$4,0)</f>
        <v>58610</v>
      </c>
      <c r="D48" s="455">
        <f>VLOOKUP($A48,'Table 18 data'!$A$9:$AA$184,$R$1+'Table 18 data'!D$4,0)</f>
        <v>62.3</v>
      </c>
      <c r="E48" s="454">
        <f>VLOOKUP($A48,'Table 18 data'!$A$9:$AA$184,$R$1+'Table 18 data'!E$4,0)</f>
        <v>58133</v>
      </c>
      <c r="F48" s="455">
        <f>VLOOKUP($A48,'Table 18 data'!$A$9:$AA$184,$R$1+'Table 18 data'!F$4,0)</f>
        <v>66.599999999999994</v>
      </c>
      <c r="G48" s="454">
        <f>VLOOKUP($A48,'Table 18 data'!$A$9:$AA$184,$R$1+'Table 18 data'!G$4,0)</f>
        <v>56074</v>
      </c>
      <c r="H48" s="455">
        <f>VLOOKUP($A48,'Table 18 data'!$A$9:$AA$184,$R$1+'Table 18 data'!H$4,0)</f>
        <v>69.5</v>
      </c>
      <c r="I48" s="454">
        <f>VLOOKUP($A48,'Table 18 data'!$A$9:$AA$184,$R$1+'Table 18 data'!I$4,0)</f>
        <v>55950</v>
      </c>
      <c r="J48" s="455">
        <f>VLOOKUP($A48,'Table 18 data'!$A$9:$AA$184,$R$1+'Table 18 data'!J$4,0)</f>
        <v>67</v>
      </c>
      <c r="K48" s="454">
        <f>VLOOKUP($A48,'Table 18 data'!$A$9:$AA$184,$R$1+'Table 18 data'!K$4,0)</f>
        <v>56167</v>
      </c>
      <c r="L48" s="455">
        <f>VLOOKUP($A48,'Table 18 data'!$A$9:$AA$184,$R$1+'Table 18 data'!L$4,0)</f>
        <v>69.900000000000006</v>
      </c>
      <c r="M48" s="454">
        <f>VLOOKUP($A48,'Table 18 data'!$A$9:$AA$184,$R$1+'Table 18 data'!M$4,0)</f>
        <v>55178</v>
      </c>
      <c r="N48" s="455">
        <f>VLOOKUP($A48,'Table 18 data'!$A$9:$AA$184,$R$1+'Table 18 data'!N$4,0)</f>
        <v>68.599999999999994</v>
      </c>
      <c r="P48" s="158"/>
      <c r="Q48" s="330"/>
      <c r="R48" s="158"/>
      <c r="S48" s="330"/>
      <c r="T48" s="158"/>
      <c r="U48" s="158"/>
      <c r="V48" s="158"/>
      <c r="W48" s="158"/>
      <c r="X48" s="158"/>
      <c r="Y48" s="158"/>
    </row>
    <row r="49" spans="1:25" ht="11.25" customHeight="1" x14ac:dyDescent="0.2">
      <c r="A49" s="141" t="s">
        <v>201</v>
      </c>
      <c r="B49" s="173" t="s">
        <v>202</v>
      </c>
      <c r="C49" s="456">
        <f>VLOOKUP($A49,'Table 18 data'!$A$9:$AA$184,$R$1+'Table 18 data'!C$4,0)</f>
        <v>2590</v>
      </c>
      <c r="D49" s="457">
        <f>VLOOKUP($A49,'Table 18 data'!$A$9:$AA$184,$R$1+'Table 18 data'!D$4,0)</f>
        <v>60.1</v>
      </c>
      <c r="E49" s="456">
        <f>VLOOKUP($A49,'Table 18 data'!$A$9:$AA$184,$R$1+'Table 18 data'!E$4,0)</f>
        <v>2517</v>
      </c>
      <c r="F49" s="457">
        <f>VLOOKUP($A49,'Table 18 data'!$A$9:$AA$184,$R$1+'Table 18 data'!F$4,0)</f>
        <v>59.4</v>
      </c>
      <c r="G49" s="456">
        <f>VLOOKUP($A49,'Table 18 data'!$A$9:$AA$184,$R$1+'Table 18 data'!G$4,0)</f>
        <v>2484</v>
      </c>
      <c r="H49" s="457">
        <f>VLOOKUP($A49,'Table 18 data'!$A$9:$AA$184,$R$1+'Table 18 data'!H$4,0)</f>
        <v>61</v>
      </c>
      <c r="I49" s="456">
        <f>VLOOKUP($A49,'Table 18 data'!$A$9:$AA$184,$R$1+'Table 18 data'!I$4,0)</f>
        <v>2498</v>
      </c>
      <c r="J49" s="457">
        <f>VLOOKUP($A49,'Table 18 data'!$A$9:$AA$184,$R$1+'Table 18 data'!J$4,0)</f>
        <v>56.7</v>
      </c>
      <c r="K49" s="456">
        <f>VLOOKUP($A49,'Table 18 data'!$A$9:$AA$184,$R$1+'Table 18 data'!K$4,0)</f>
        <v>2481</v>
      </c>
      <c r="L49" s="457">
        <f>VLOOKUP($A49,'Table 18 data'!$A$9:$AA$184,$R$1+'Table 18 data'!L$4,0)</f>
        <v>59.8</v>
      </c>
      <c r="M49" s="456">
        <f>VLOOKUP($A49,'Table 18 data'!$A$9:$AA$184,$R$1+'Table 18 data'!M$4,0)</f>
        <v>2318</v>
      </c>
      <c r="N49" s="457">
        <f>VLOOKUP($A49,'Table 18 data'!$A$9:$AA$184,$R$1+'Table 18 data'!N$4,0)</f>
        <v>62.8</v>
      </c>
      <c r="P49" s="158"/>
      <c r="Q49" s="330"/>
      <c r="R49" s="158"/>
      <c r="S49" s="330"/>
      <c r="T49" s="158"/>
      <c r="U49" s="158"/>
      <c r="V49" s="158"/>
      <c r="W49" s="158"/>
      <c r="X49" s="158"/>
      <c r="Y49" s="158"/>
    </row>
    <row r="50" spans="1:25" ht="11.25" customHeight="1" x14ac:dyDescent="0.2">
      <c r="A50" s="141" t="s">
        <v>203</v>
      </c>
      <c r="B50" s="173" t="s">
        <v>204</v>
      </c>
      <c r="C50" s="456">
        <f>VLOOKUP($A50,'Table 18 data'!$A$9:$AA$184,$R$1+'Table 18 data'!C$4,0)</f>
        <v>5626</v>
      </c>
      <c r="D50" s="457">
        <f>VLOOKUP($A50,'Table 18 data'!$A$9:$AA$184,$R$1+'Table 18 data'!D$4,0)</f>
        <v>58.9</v>
      </c>
      <c r="E50" s="456">
        <f>VLOOKUP($A50,'Table 18 data'!$A$9:$AA$184,$R$1+'Table 18 data'!E$4,0)</f>
        <v>5574</v>
      </c>
      <c r="F50" s="457">
        <f>VLOOKUP($A50,'Table 18 data'!$A$9:$AA$184,$R$1+'Table 18 data'!F$4,0)</f>
        <v>62.9</v>
      </c>
      <c r="G50" s="456">
        <f>VLOOKUP($A50,'Table 18 data'!$A$9:$AA$184,$R$1+'Table 18 data'!G$4,0)</f>
        <v>5311</v>
      </c>
      <c r="H50" s="457">
        <f>VLOOKUP($A50,'Table 18 data'!$A$9:$AA$184,$R$1+'Table 18 data'!H$4,0)</f>
        <v>66.8</v>
      </c>
      <c r="I50" s="456">
        <f>VLOOKUP($A50,'Table 18 data'!$A$9:$AA$184,$R$1+'Table 18 data'!I$4,0)</f>
        <v>5288</v>
      </c>
      <c r="J50" s="457">
        <f>VLOOKUP($A50,'Table 18 data'!$A$9:$AA$184,$R$1+'Table 18 data'!J$4,0)</f>
        <v>66.900000000000006</v>
      </c>
      <c r="K50" s="456">
        <f>VLOOKUP($A50,'Table 18 data'!$A$9:$AA$184,$R$1+'Table 18 data'!K$4,0)</f>
        <v>5368</v>
      </c>
      <c r="L50" s="457">
        <f>VLOOKUP($A50,'Table 18 data'!$A$9:$AA$184,$R$1+'Table 18 data'!L$4,0)</f>
        <v>67.099999999999994</v>
      </c>
      <c r="M50" s="456">
        <f>VLOOKUP($A50,'Table 18 data'!$A$9:$AA$184,$R$1+'Table 18 data'!M$4,0)</f>
        <v>5549</v>
      </c>
      <c r="N50" s="457">
        <f>VLOOKUP($A50,'Table 18 data'!$A$9:$AA$184,$R$1+'Table 18 data'!N$4,0)</f>
        <v>62.8</v>
      </c>
      <c r="P50" s="158"/>
      <c r="Q50" s="330"/>
      <c r="R50" s="158"/>
      <c r="S50" s="330"/>
      <c r="T50" s="158"/>
      <c r="U50" s="158"/>
      <c r="V50" s="158"/>
      <c r="W50" s="158"/>
      <c r="X50" s="158"/>
      <c r="Y50" s="158"/>
    </row>
    <row r="51" spans="1:25" ht="11.25" customHeight="1" x14ac:dyDescent="0.2">
      <c r="A51" s="141" t="s">
        <v>205</v>
      </c>
      <c r="B51" s="173" t="s">
        <v>206</v>
      </c>
      <c r="C51" s="456">
        <f>VLOOKUP($A51,'Table 18 data'!$A$9:$AA$184,$R$1+'Table 18 data'!C$4,0)</f>
        <v>2575</v>
      </c>
      <c r="D51" s="457">
        <f>VLOOKUP($A51,'Table 18 data'!$A$9:$AA$184,$R$1+'Table 18 data'!D$4,0)</f>
        <v>63.8</v>
      </c>
      <c r="E51" s="456">
        <f>VLOOKUP($A51,'Table 18 data'!$A$9:$AA$184,$R$1+'Table 18 data'!E$4,0)</f>
        <v>2563</v>
      </c>
      <c r="F51" s="457">
        <f>VLOOKUP($A51,'Table 18 data'!$A$9:$AA$184,$R$1+'Table 18 data'!F$4,0)</f>
        <v>69.400000000000006</v>
      </c>
      <c r="G51" s="456">
        <f>VLOOKUP($A51,'Table 18 data'!$A$9:$AA$184,$R$1+'Table 18 data'!G$4,0)</f>
        <v>2527</v>
      </c>
      <c r="H51" s="457">
        <f>VLOOKUP($A51,'Table 18 data'!$A$9:$AA$184,$R$1+'Table 18 data'!H$4,0)</f>
        <v>71.2</v>
      </c>
      <c r="I51" s="456">
        <f>VLOOKUP($A51,'Table 18 data'!$A$9:$AA$184,$R$1+'Table 18 data'!I$4,0)</f>
        <v>2564</v>
      </c>
      <c r="J51" s="457">
        <f>VLOOKUP($A51,'Table 18 data'!$A$9:$AA$184,$R$1+'Table 18 data'!J$4,0)</f>
        <v>68.400000000000006</v>
      </c>
      <c r="K51" s="456">
        <f>VLOOKUP($A51,'Table 18 data'!$A$9:$AA$184,$R$1+'Table 18 data'!K$4,0)</f>
        <v>2549</v>
      </c>
      <c r="L51" s="457">
        <f>VLOOKUP($A51,'Table 18 data'!$A$9:$AA$184,$R$1+'Table 18 data'!L$4,0)</f>
        <v>73</v>
      </c>
      <c r="M51" s="456">
        <f>VLOOKUP($A51,'Table 18 data'!$A$9:$AA$184,$R$1+'Table 18 data'!M$4,0)</f>
        <v>2523</v>
      </c>
      <c r="N51" s="457">
        <f>VLOOKUP($A51,'Table 18 data'!$A$9:$AA$184,$R$1+'Table 18 data'!N$4,0)</f>
        <v>72.5</v>
      </c>
      <c r="P51" s="158"/>
      <c r="Q51" s="330"/>
      <c r="R51" s="158"/>
      <c r="S51" s="330"/>
      <c r="T51" s="158"/>
      <c r="U51" s="158"/>
      <c r="V51" s="158"/>
      <c r="W51" s="158"/>
      <c r="X51" s="158"/>
      <c r="Y51" s="158"/>
    </row>
    <row r="52" spans="1:25" ht="11.25" customHeight="1" x14ac:dyDescent="0.2">
      <c r="A52" s="141" t="s">
        <v>207</v>
      </c>
      <c r="B52" s="173" t="s">
        <v>208</v>
      </c>
      <c r="C52" s="456">
        <f>VLOOKUP($A52,'Table 18 data'!$A$9:$AA$184,$R$1+'Table 18 data'!C$4,0)</f>
        <v>3551</v>
      </c>
      <c r="D52" s="457">
        <f>VLOOKUP($A52,'Table 18 data'!$A$9:$AA$184,$R$1+'Table 18 data'!D$4,0)</f>
        <v>55.2</v>
      </c>
      <c r="E52" s="456">
        <f>VLOOKUP($A52,'Table 18 data'!$A$9:$AA$184,$R$1+'Table 18 data'!E$4,0)</f>
        <v>3476</v>
      </c>
      <c r="F52" s="457">
        <f>VLOOKUP($A52,'Table 18 data'!$A$9:$AA$184,$R$1+'Table 18 data'!F$4,0)</f>
        <v>62.5</v>
      </c>
      <c r="G52" s="456">
        <f>VLOOKUP($A52,'Table 18 data'!$A$9:$AA$184,$R$1+'Table 18 data'!G$4,0)</f>
        <v>3392</v>
      </c>
      <c r="H52" s="457">
        <f>VLOOKUP($A52,'Table 18 data'!$A$9:$AA$184,$R$1+'Table 18 data'!H$4,0)</f>
        <v>66.2</v>
      </c>
      <c r="I52" s="456">
        <f>VLOOKUP($A52,'Table 18 data'!$A$9:$AA$184,$R$1+'Table 18 data'!I$4,0)</f>
        <v>3292</v>
      </c>
      <c r="J52" s="457">
        <f>VLOOKUP($A52,'Table 18 data'!$A$9:$AA$184,$R$1+'Table 18 data'!J$4,0)</f>
        <v>61.3</v>
      </c>
      <c r="K52" s="456">
        <f>VLOOKUP($A52,'Table 18 data'!$A$9:$AA$184,$R$1+'Table 18 data'!K$4,0)</f>
        <v>3325</v>
      </c>
      <c r="L52" s="457">
        <f>VLOOKUP($A52,'Table 18 data'!$A$9:$AA$184,$R$1+'Table 18 data'!L$4,0)</f>
        <v>66.900000000000006</v>
      </c>
      <c r="M52" s="456">
        <f>VLOOKUP($A52,'Table 18 data'!$A$9:$AA$184,$R$1+'Table 18 data'!M$4,0)</f>
        <v>3247</v>
      </c>
      <c r="N52" s="457">
        <f>VLOOKUP($A52,'Table 18 data'!$A$9:$AA$184,$R$1+'Table 18 data'!N$4,0)</f>
        <v>63</v>
      </c>
      <c r="P52" s="158"/>
      <c r="Q52" s="330"/>
      <c r="R52" s="158"/>
      <c r="S52" s="330"/>
      <c r="T52" s="158"/>
      <c r="U52" s="158"/>
      <c r="V52" s="158"/>
      <c r="W52" s="158"/>
      <c r="X52" s="158"/>
      <c r="Y52" s="158"/>
    </row>
    <row r="53" spans="1:25" ht="11.25" customHeight="1" x14ac:dyDescent="0.2">
      <c r="A53" s="141" t="s">
        <v>209</v>
      </c>
      <c r="B53" s="173" t="s">
        <v>210</v>
      </c>
      <c r="C53" s="456">
        <f>VLOOKUP($A53,'Table 18 data'!$A$9:$AA$184,$R$1+'Table 18 data'!C$4,0)</f>
        <v>3952</v>
      </c>
      <c r="D53" s="457">
        <f>VLOOKUP($A53,'Table 18 data'!$A$9:$AA$184,$R$1+'Table 18 data'!D$4,0)</f>
        <v>67.400000000000006</v>
      </c>
      <c r="E53" s="456">
        <f>VLOOKUP($A53,'Table 18 data'!$A$9:$AA$184,$R$1+'Table 18 data'!E$4,0)</f>
        <v>3894</v>
      </c>
      <c r="F53" s="457">
        <f>VLOOKUP($A53,'Table 18 data'!$A$9:$AA$184,$R$1+'Table 18 data'!F$4,0)</f>
        <v>71.7</v>
      </c>
      <c r="G53" s="456">
        <f>VLOOKUP($A53,'Table 18 data'!$A$9:$AA$184,$R$1+'Table 18 data'!G$4,0)</f>
        <v>3841</v>
      </c>
      <c r="H53" s="457">
        <f>VLOOKUP($A53,'Table 18 data'!$A$9:$AA$184,$R$1+'Table 18 data'!H$4,0)</f>
        <v>69.7</v>
      </c>
      <c r="I53" s="456">
        <f>VLOOKUP($A53,'Table 18 data'!$A$9:$AA$184,$R$1+'Table 18 data'!I$4,0)</f>
        <v>3689</v>
      </c>
      <c r="J53" s="457">
        <f>VLOOKUP($A53,'Table 18 data'!$A$9:$AA$184,$R$1+'Table 18 data'!J$4,0)</f>
        <v>63.7</v>
      </c>
      <c r="K53" s="456">
        <f>VLOOKUP($A53,'Table 18 data'!$A$9:$AA$184,$R$1+'Table 18 data'!K$4,0)</f>
        <v>3809</v>
      </c>
      <c r="L53" s="457">
        <f>VLOOKUP($A53,'Table 18 data'!$A$9:$AA$184,$R$1+'Table 18 data'!L$4,0)</f>
        <v>69.2</v>
      </c>
      <c r="M53" s="456">
        <f>VLOOKUP($A53,'Table 18 data'!$A$9:$AA$184,$R$1+'Table 18 data'!M$4,0)</f>
        <v>3679</v>
      </c>
      <c r="N53" s="457">
        <f>VLOOKUP($A53,'Table 18 data'!$A$9:$AA$184,$R$1+'Table 18 data'!N$4,0)</f>
        <v>71.599999999999994</v>
      </c>
      <c r="P53" s="158"/>
      <c r="Q53" s="330"/>
      <c r="R53" s="158"/>
      <c r="S53" s="330"/>
      <c r="T53" s="158"/>
      <c r="U53" s="158"/>
      <c r="V53" s="158"/>
      <c r="W53" s="158"/>
      <c r="X53" s="158"/>
      <c r="Y53" s="158"/>
    </row>
    <row r="54" spans="1:25" ht="11.25" customHeight="1" x14ac:dyDescent="0.2">
      <c r="A54" s="141" t="s">
        <v>211</v>
      </c>
      <c r="B54" s="173" t="s">
        <v>212</v>
      </c>
      <c r="C54" s="456">
        <f>VLOOKUP($A54,'Table 18 data'!$A$9:$AA$184,$R$1+'Table 18 data'!C$4,0)</f>
        <v>2766</v>
      </c>
      <c r="D54" s="457">
        <f>VLOOKUP($A54,'Table 18 data'!$A$9:$AA$184,$R$1+'Table 18 data'!D$4,0)</f>
        <v>51.4</v>
      </c>
      <c r="E54" s="456">
        <f>VLOOKUP($A54,'Table 18 data'!$A$9:$AA$184,$R$1+'Table 18 data'!E$4,0)</f>
        <v>2670</v>
      </c>
      <c r="F54" s="457">
        <f>VLOOKUP($A54,'Table 18 data'!$A$9:$AA$184,$R$1+'Table 18 data'!F$4,0)</f>
        <v>60.2</v>
      </c>
      <c r="G54" s="456">
        <f>VLOOKUP($A54,'Table 18 data'!$A$9:$AA$184,$R$1+'Table 18 data'!G$4,0)</f>
        <v>2394</v>
      </c>
      <c r="H54" s="457">
        <f>VLOOKUP($A54,'Table 18 data'!$A$9:$AA$184,$R$1+'Table 18 data'!H$4,0)</f>
        <v>62.2</v>
      </c>
      <c r="I54" s="456">
        <f>VLOOKUP($A54,'Table 18 data'!$A$9:$AA$184,$R$1+'Table 18 data'!I$4,0)</f>
        <v>2423</v>
      </c>
      <c r="J54" s="457">
        <f>VLOOKUP($A54,'Table 18 data'!$A$9:$AA$184,$R$1+'Table 18 data'!J$4,0)</f>
        <v>59</v>
      </c>
      <c r="K54" s="456">
        <f>VLOOKUP($A54,'Table 18 data'!$A$9:$AA$184,$R$1+'Table 18 data'!K$4,0)</f>
        <v>2324</v>
      </c>
      <c r="L54" s="457">
        <f>VLOOKUP($A54,'Table 18 data'!$A$9:$AA$184,$R$1+'Table 18 data'!L$4,0)</f>
        <v>63.9</v>
      </c>
      <c r="M54" s="456">
        <f>VLOOKUP($A54,'Table 18 data'!$A$9:$AA$184,$R$1+'Table 18 data'!M$4,0)</f>
        <v>2432</v>
      </c>
      <c r="N54" s="457">
        <f>VLOOKUP($A54,'Table 18 data'!$A$9:$AA$184,$R$1+'Table 18 data'!N$4,0)</f>
        <v>62.5</v>
      </c>
      <c r="P54" s="158"/>
      <c r="Q54" s="330"/>
      <c r="R54" s="158"/>
      <c r="S54" s="330"/>
      <c r="T54" s="158"/>
      <c r="U54" s="158"/>
      <c r="V54" s="158"/>
      <c r="W54" s="158"/>
      <c r="X54" s="158"/>
      <c r="Y54" s="158"/>
    </row>
    <row r="55" spans="1:25" ht="11.25" customHeight="1" x14ac:dyDescent="0.2">
      <c r="A55" s="141" t="s">
        <v>213</v>
      </c>
      <c r="B55" s="173" t="s">
        <v>214</v>
      </c>
      <c r="C55" s="456">
        <f>VLOOKUP($A55,'Table 18 data'!$A$9:$AA$184,$R$1+'Table 18 data'!C$4,0)</f>
        <v>4511</v>
      </c>
      <c r="D55" s="457">
        <f>VLOOKUP($A55,'Table 18 data'!$A$9:$AA$184,$R$1+'Table 18 data'!D$4,0)</f>
        <v>65.5</v>
      </c>
      <c r="E55" s="456">
        <f>VLOOKUP($A55,'Table 18 data'!$A$9:$AA$184,$R$1+'Table 18 data'!E$4,0)</f>
        <v>4432</v>
      </c>
      <c r="F55" s="457">
        <f>VLOOKUP($A55,'Table 18 data'!$A$9:$AA$184,$R$1+'Table 18 data'!F$4,0)</f>
        <v>68</v>
      </c>
      <c r="G55" s="456">
        <f>VLOOKUP($A55,'Table 18 data'!$A$9:$AA$184,$R$1+'Table 18 data'!G$4,0)</f>
        <v>4387</v>
      </c>
      <c r="H55" s="457">
        <f>VLOOKUP($A55,'Table 18 data'!$A$9:$AA$184,$R$1+'Table 18 data'!H$4,0)</f>
        <v>75.400000000000006</v>
      </c>
      <c r="I55" s="456">
        <f>VLOOKUP($A55,'Table 18 data'!$A$9:$AA$184,$R$1+'Table 18 data'!I$4,0)</f>
        <v>4464</v>
      </c>
      <c r="J55" s="457">
        <f>VLOOKUP($A55,'Table 18 data'!$A$9:$AA$184,$R$1+'Table 18 data'!J$4,0)</f>
        <v>74.5</v>
      </c>
      <c r="K55" s="456">
        <f>VLOOKUP($A55,'Table 18 data'!$A$9:$AA$184,$R$1+'Table 18 data'!K$4,0)</f>
        <v>4482</v>
      </c>
      <c r="L55" s="457">
        <f>VLOOKUP($A55,'Table 18 data'!$A$9:$AA$184,$R$1+'Table 18 data'!L$4,0)</f>
        <v>73.400000000000006</v>
      </c>
      <c r="M55" s="456">
        <f>VLOOKUP($A55,'Table 18 data'!$A$9:$AA$184,$R$1+'Table 18 data'!M$4,0)</f>
        <v>4526</v>
      </c>
      <c r="N55" s="457">
        <f>VLOOKUP($A55,'Table 18 data'!$A$9:$AA$184,$R$1+'Table 18 data'!N$4,0)</f>
        <v>69.8</v>
      </c>
      <c r="P55" s="158"/>
      <c r="Q55" s="330"/>
      <c r="R55" s="158"/>
      <c r="S55" s="330"/>
      <c r="T55" s="158"/>
      <c r="U55" s="158"/>
      <c r="V55" s="158"/>
      <c r="W55" s="158"/>
      <c r="X55" s="158"/>
      <c r="Y55" s="158"/>
    </row>
    <row r="56" spans="1:25" ht="11.25" customHeight="1" x14ac:dyDescent="0.2">
      <c r="A56" s="141" t="s">
        <v>215</v>
      </c>
      <c r="B56" s="173" t="s">
        <v>216</v>
      </c>
      <c r="C56" s="456">
        <f>VLOOKUP($A56,'Table 18 data'!$A$9:$AA$184,$R$1+'Table 18 data'!C$4,0)</f>
        <v>7895</v>
      </c>
      <c r="D56" s="457">
        <f>VLOOKUP($A56,'Table 18 data'!$A$9:$AA$184,$R$1+'Table 18 data'!D$4,0)</f>
        <v>58.6</v>
      </c>
      <c r="E56" s="456">
        <f>VLOOKUP($A56,'Table 18 data'!$A$9:$AA$184,$R$1+'Table 18 data'!E$4,0)</f>
        <v>7832</v>
      </c>
      <c r="F56" s="457">
        <f>VLOOKUP($A56,'Table 18 data'!$A$9:$AA$184,$R$1+'Table 18 data'!F$4,0)</f>
        <v>63.1</v>
      </c>
      <c r="G56" s="456">
        <f>VLOOKUP($A56,'Table 18 data'!$A$9:$AA$184,$R$1+'Table 18 data'!G$4,0)</f>
        <v>7354</v>
      </c>
      <c r="H56" s="457">
        <f>VLOOKUP($A56,'Table 18 data'!$A$9:$AA$184,$R$1+'Table 18 data'!H$4,0)</f>
        <v>66.7</v>
      </c>
      <c r="I56" s="456">
        <f>VLOOKUP($A56,'Table 18 data'!$A$9:$AA$184,$R$1+'Table 18 data'!I$4,0)</f>
        <v>7414</v>
      </c>
      <c r="J56" s="457">
        <f>VLOOKUP($A56,'Table 18 data'!$A$9:$AA$184,$R$1+'Table 18 data'!J$4,0)</f>
        <v>63.1</v>
      </c>
      <c r="K56" s="456">
        <f>VLOOKUP($A56,'Table 18 data'!$A$9:$AA$184,$R$1+'Table 18 data'!K$4,0)</f>
        <v>7515</v>
      </c>
      <c r="L56" s="457">
        <f>VLOOKUP($A56,'Table 18 data'!$A$9:$AA$184,$R$1+'Table 18 data'!L$4,0)</f>
        <v>65.2</v>
      </c>
      <c r="M56" s="456">
        <f>VLOOKUP($A56,'Table 18 data'!$A$9:$AA$184,$R$1+'Table 18 data'!M$4,0)</f>
        <v>7406</v>
      </c>
      <c r="N56" s="457">
        <f>VLOOKUP($A56,'Table 18 data'!$A$9:$AA$184,$R$1+'Table 18 data'!N$4,0)</f>
        <v>64.8</v>
      </c>
      <c r="P56" s="158"/>
      <c r="Q56" s="330"/>
      <c r="R56" s="158"/>
      <c r="S56" s="330"/>
      <c r="T56" s="158"/>
      <c r="U56" s="158"/>
      <c r="V56" s="158"/>
      <c r="W56" s="158"/>
      <c r="X56" s="158"/>
      <c r="Y56" s="158"/>
    </row>
    <row r="57" spans="1:25" ht="11.25" customHeight="1" x14ac:dyDescent="0.2">
      <c r="A57" s="141" t="s">
        <v>217</v>
      </c>
      <c r="B57" s="173" t="s">
        <v>218</v>
      </c>
      <c r="C57" s="456">
        <f>VLOOKUP($A57,'Table 18 data'!$A$9:$AA$184,$R$1+'Table 18 data'!C$4,0)</f>
        <v>1898</v>
      </c>
      <c r="D57" s="457">
        <f>VLOOKUP($A57,'Table 18 data'!$A$9:$AA$184,$R$1+'Table 18 data'!D$4,0)</f>
        <v>60</v>
      </c>
      <c r="E57" s="456">
        <f>VLOOKUP($A57,'Table 18 data'!$A$9:$AA$184,$R$1+'Table 18 data'!E$4,0)</f>
        <v>1931</v>
      </c>
      <c r="F57" s="457">
        <f>VLOOKUP($A57,'Table 18 data'!$A$9:$AA$184,$R$1+'Table 18 data'!F$4,0)</f>
        <v>67.099999999999994</v>
      </c>
      <c r="G57" s="456">
        <f>VLOOKUP($A57,'Table 18 data'!$A$9:$AA$184,$R$1+'Table 18 data'!G$4,0)</f>
        <v>1786</v>
      </c>
      <c r="H57" s="457">
        <f>VLOOKUP($A57,'Table 18 data'!$A$9:$AA$184,$R$1+'Table 18 data'!H$4,0)</f>
        <v>67.900000000000006</v>
      </c>
      <c r="I57" s="456">
        <f>VLOOKUP($A57,'Table 18 data'!$A$9:$AA$184,$R$1+'Table 18 data'!I$4,0)</f>
        <v>1807</v>
      </c>
      <c r="J57" s="457">
        <f>VLOOKUP($A57,'Table 18 data'!$A$9:$AA$184,$R$1+'Table 18 data'!J$4,0)</f>
        <v>65.900000000000006</v>
      </c>
      <c r="K57" s="456">
        <f>VLOOKUP($A57,'Table 18 data'!$A$9:$AA$184,$R$1+'Table 18 data'!K$4,0)</f>
        <v>1785</v>
      </c>
      <c r="L57" s="457">
        <f>VLOOKUP($A57,'Table 18 data'!$A$9:$AA$184,$R$1+'Table 18 data'!L$4,0)</f>
        <v>65.900000000000006</v>
      </c>
      <c r="M57" s="456">
        <f>VLOOKUP($A57,'Table 18 data'!$A$9:$AA$184,$R$1+'Table 18 data'!M$4,0)</f>
        <v>1687</v>
      </c>
      <c r="N57" s="457">
        <f>VLOOKUP($A57,'Table 18 data'!$A$9:$AA$184,$R$1+'Table 18 data'!N$4,0)</f>
        <v>71.5</v>
      </c>
      <c r="P57" s="158"/>
      <c r="Q57" s="330"/>
      <c r="R57" s="158"/>
      <c r="S57" s="330"/>
      <c r="T57" s="158"/>
      <c r="U57" s="158"/>
      <c r="V57" s="158"/>
      <c r="W57" s="158"/>
      <c r="X57" s="158"/>
      <c r="Y57" s="158"/>
    </row>
    <row r="58" spans="1:25" ht="11.25" customHeight="1" x14ac:dyDescent="0.2">
      <c r="A58" s="141" t="s">
        <v>219</v>
      </c>
      <c r="B58" s="173" t="s">
        <v>220</v>
      </c>
      <c r="C58" s="456">
        <f>VLOOKUP($A58,'Table 18 data'!$A$9:$AA$184,$R$1+'Table 18 data'!C$4,0)</f>
        <v>1965</v>
      </c>
      <c r="D58" s="457">
        <f>VLOOKUP($A58,'Table 18 data'!$A$9:$AA$184,$R$1+'Table 18 data'!D$4,0)</f>
        <v>59.5</v>
      </c>
      <c r="E58" s="456">
        <f>VLOOKUP($A58,'Table 18 data'!$A$9:$AA$184,$R$1+'Table 18 data'!E$4,0)</f>
        <v>1964</v>
      </c>
      <c r="F58" s="457">
        <f>VLOOKUP($A58,'Table 18 data'!$A$9:$AA$184,$R$1+'Table 18 data'!F$4,0)</f>
        <v>63.2</v>
      </c>
      <c r="G58" s="456">
        <f>VLOOKUP($A58,'Table 18 data'!$A$9:$AA$184,$R$1+'Table 18 data'!G$4,0)</f>
        <v>1946</v>
      </c>
      <c r="H58" s="457">
        <f>VLOOKUP($A58,'Table 18 data'!$A$9:$AA$184,$R$1+'Table 18 data'!H$4,0)</f>
        <v>66.3</v>
      </c>
      <c r="I58" s="456">
        <f>VLOOKUP($A58,'Table 18 data'!$A$9:$AA$184,$R$1+'Table 18 data'!I$4,0)</f>
        <v>1893</v>
      </c>
      <c r="J58" s="457">
        <f>VLOOKUP($A58,'Table 18 data'!$A$9:$AA$184,$R$1+'Table 18 data'!J$4,0)</f>
        <v>62.8</v>
      </c>
      <c r="K58" s="456">
        <f>VLOOKUP($A58,'Table 18 data'!$A$9:$AA$184,$R$1+'Table 18 data'!K$4,0)</f>
        <v>1866</v>
      </c>
      <c r="L58" s="457">
        <f>VLOOKUP($A58,'Table 18 data'!$A$9:$AA$184,$R$1+'Table 18 data'!L$4,0)</f>
        <v>65.099999999999994</v>
      </c>
      <c r="M58" s="456">
        <f>VLOOKUP($A58,'Table 18 data'!$A$9:$AA$184,$R$1+'Table 18 data'!M$4,0)</f>
        <v>1804</v>
      </c>
      <c r="N58" s="457">
        <f>VLOOKUP($A58,'Table 18 data'!$A$9:$AA$184,$R$1+'Table 18 data'!N$4,0)</f>
        <v>70.7</v>
      </c>
      <c r="P58" s="158"/>
      <c r="Q58" s="330"/>
      <c r="R58" s="158"/>
      <c r="S58" s="330"/>
      <c r="T58" s="158"/>
      <c r="U58" s="158"/>
      <c r="V58" s="158"/>
      <c r="W58" s="158"/>
      <c r="X58" s="158"/>
      <c r="Y58" s="158"/>
    </row>
    <row r="59" spans="1:25" ht="11.25" customHeight="1" x14ac:dyDescent="0.2">
      <c r="A59" s="141" t="s">
        <v>221</v>
      </c>
      <c r="B59" s="173" t="s">
        <v>222</v>
      </c>
      <c r="C59" s="456">
        <f>VLOOKUP($A59,'Table 18 data'!$A$9:$AA$184,$R$1+'Table 18 data'!C$4,0)</f>
        <v>6758</v>
      </c>
      <c r="D59" s="457">
        <f>VLOOKUP($A59,'Table 18 data'!$A$9:$AA$184,$R$1+'Table 18 data'!D$4,0)</f>
        <v>71.5</v>
      </c>
      <c r="E59" s="456">
        <f>VLOOKUP($A59,'Table 18 data'!$A$9:$AA$184,$R$1+'Table 18 data'!E$4,0)</f>
        <v>6744</v>
      </c>
      <c r="F59" s="457">
        <f>VLOOKUP($A59,'Table 18 data'!$A$9:$AA$184,$R$1+'Table 18 data'!F$4,0)</f>
        <v>73.2</v>
      </c>
      <c r="G59" s="456">
        <f>VLOOKUP($A59,'Table 18 data'!$A$9:$AA$184,$R$1+'Table 18 data'!G$4,0)</f>
        <v>6521</v>
      </c>
      <c r="H59" s="457">
        <f>VLOOKUP($A59,'Table 18 data'!$A$9:$AA$184,$R$1+'Table 18 data'!H$4,0)</f>
        <v>75.599999999999994</v>
      </c>
      <c r="I59" s="456">
        <f>VLOOKUP($A59,'Table 18 data'!$A$9:$AA$184,$R$1+'Table 18 data'!I$4,0)</f>
        <v>6576</v>
      </c>
      <c r="J59" s="457">
        <f>VLOOKUP($A59,'Table 18 data'!$A$9:$AA$184,$R$1+'Table 18 data'!J$4,0)</f>
        <v>71</v>
      </c>
      <c r="K59" s="456">
        <f>VLOOKUP($A59,'Table 18 data'!$A$9:$AA$184,$R$1+'Table 18 data'!K$4,0)</f>
        <v>6552</v>
      </c>
      <c r="L59" s="457">
        <f>VLOOKUP($A59,'Table 18 data'!$A$9:$AA$184,$R$1+'Table 18 data'!L$4,0)</f>
        <v>71.900000000000006</v>
      </c>
      <c r="M59" s="456">
        <f>VLOOKUP($A59,'Table 18 data'!$A$9:$AA$184,$R$1+'Table 18 data'!M$4,0)</f>
        <v>6349</v>
      </c>
      <c r="N59" s="457">
        <f>VLOOKUP($A59,'Table 18 data'!$A$9:$AA$184,$R$1+'Table 18 data'!N$4,0)</f>
        <v>69.7</v>
      </c>
      <c r="P59" s="158"/>
      <c r="Q59" s="330"/>
      <c r="R59" s="158"/>
      <c r="S59" s="330"/>
      <c r="T59" s="158"/>
      <c r="U59" s="158"/>
      <c r="V59" s="158"/>
      <c r="W59" s="158"/>
      <c r="X59" s="158"/>
      <c r="Y59" s="158"/>
    </row>
    <row r="60" spans="1:25" ht="11.25" customHeight="1" x14ac:dyDescent="0.2">
      <c r="A60" s="141" t="s">
        <v>223</v>
      </c>
      <c r="B60" s="173" t="s">
        <v>224</v>
      </c>
      <c r="C60" s="456">
        <f>VLOOKUP($A60,'Table 18 data'!$A$9:$AA$184,$R$1+'Table 18 data'!C$4,0)</f>
        <v>3563</v>
      </c>
      <c r="D60" s="457">
        <f>VLOOKUP($A60,'Table 18 data'!$A$9:$AA$184,$R$1+'Table 18 data'!D$4,0)</f>
        <v>63.3</v>
      </c>
      <c r="E60" s="456">
        <f>VLOOKUP($A60,'Table 18 data'!$A$9:$AA$184,$R$1+'Table 18 data'!E$4,0)</f>
        <v>3538</v>
      </c>
      <c r="F60" s="457">
        <f>VLOOKUP($A60,'Table 18 data'!$A$9:$AA$184,$R$1+'Table 18 data'!F$4,0)</f>
        <v>66.8</v>
      </c>
      <c r="G60" s="456">
        <f>VLOOKUP($A60,'Table 18 data'!$A$9:$AA$184,$R$1+'Table 18 data'!G$4,0)</f>
        <v>3387</v>
      </c>
      <c r="H60" s="457">
        <f>VLOOKUP($A60,'Table 18 data'!$A$9:$AA$184,$R$1+'Table 18 data'!H$4,0)</f>
        <v>73</v>
      </c>
      <c r="I60" s="456">
        <f>VLOOKUP($A60,'Table 18 data'!$A$9:$AA$184,$R$1+'Table 18 data'!I$4,0)</f>
        <v>3395</v>
      </c>
      <c r="J60" s="457">
        <f>VLOOKUP($A60,'Table 18 data'!$A$9:$AA$184,$R$1+'Table 18 data'!J$4,0)</f>
        <v>73</v>
      </c>
      <c r="K60" s="456">
        <f>VLOOKUP($A60,'Table 18 data'!$A$9:$AA$184,$R$1+'Table 18 data'!K$4,0)</f>
        <v>3361</v>
      </c>
      <c r="L60" s="457">
        <f>VLOOKUP($A60,'Table 18 data'!$A$9:$AA$184,$R$1+'Table 18 data'!L$4,0)</f>
        <v>77.2</v>
      </c>
      <c r="M60" s="456">
        <f>VLOOKUP($A60,'Table 18 data'!$A$9:$AA$184,$R$1+'Table 18 data'!M$4,0)</f>
        <v>3268</v>
      </c>
      <c r="N60" s="457">
        <f>VLOOKUP($A60,'Table 18 data'!$A$9:$AA$184,$R$1+'Table 18 data'!N$4,0)</f>
        <v>77.400000000000006</v>
      </c>
      <c r="P60" s="158"/>
      <c r="Q60" s="330"/>
      <c r="R60" s="158"/>
      <c r="S60" s="330"/>
      <c r="T60" s="158"/>
      <c r="U60" s="158"/>
      <c r="V60" s="158"/>
      <c r="W60" s="158"/>
      <c r="X60" s="158"/>
      <c r="Y60" s="158"/>
    </row>
    <row r="61" spans="1:25" ht="11.25" customHeight="1" x14ac:dyDescent="0.2">
      <c r="A61" s="141" t="s">
        <v>225</v>
      </c>
      <c r="B61" s="173" t="s">
        <v>226</v>
      </c>
      <c r="C61" s="456">
        <f>VLOOKUP($A61,'Table 18 data'!$A$9:$AA$184,$R$1+'Table 18 data'!C$4,0)</f>
        <v>5507</v>
      </c>
      <c r="D61" s="457">
        <f>VLOOKUP($A61,'Table 18 data'!$A$9:$AA$184,$R$1+'Table 18 data'!D$4,0)</f>
        <v>60.2</v>
      </c>
      <c r="E61" s="456">
        <f>VLOOKUP($A61,'Table 18 data'!$A$9:$AA$184,$R$1+'Table 18 data'!E$4,0)</f>
        <v>5397</v>
      </c>
      <c r="F61" s="457">
        <f>VLOOKUP($A61,'Table 18 data'!$A$9:$AA$184,$R$1+'Table 18 data'!F$4,0)</f>
        <v>65.8</v>
      </c>
      <c r="G61" s="456">
        <f>VLOOKUP($A61,'Table 18 data'!$A$9:$AA$184,$R$1+'Table 18 data'!G$4,0)</f>
        <v>5209</v>
      </c>
      <c r="H61" s="457">
        <f>VLOOKUP($A61,'Table 18 data'!$A$9:$AA$184,$R$1+'Table 18 data'!H$4,0)</f>
        <v>66.3</v>
      </c>
      <c r="I61" s="456">
        <f>VLOOKUP($A61,'Table 18 data'!$A$9:$AA$184,$R$1+'Table 18 data'!I$4,0)</f>
        <v>5164</v>
      </c>
      <c r="J61" s="457">
        <f>VLOOKUP($A61,'Table 18 data'!$A$9:$AA$184,$R$1+'Table 18 data'!J$4,0)</f>
        <v>68.5</v>
      </c>
      <c r="K61" s="456">
        <f>VLOOKUP($A61,'Table 18 data'!$A$9:$AA$184,$R$1+'Table 18 data'!K$4,0)</f>
        <v>5292</v>
      </c>
      <c r="L61" s="457">
        <f>VLOOKUP($A61,'Table 18 data'!$A$9:$AA$184,$R$1+'Table 18 data'!L$4,0)</f>
        <v>72</v>
      </c>
      <c r="M61" s="456">
        <f>VLOOKUP($A61,'Table 18 data'!$A$9:$AA$184,$R$1+'Table 18 data'!M$4,0)</f>
        <v>5196</v>
      </c>
      <c r="N61" s="457">
        <f>VLOOKUP($A61,'Table 18 data'!$A$9:$AA$184,$R$1+'Table 18 data'!N$4,0)</f>
        <v>70.5</v>
      </c>
      <c r="P61" s="158"/>
      <c r="Q61" s="330"/>
      <c r="R61" s="158"/>
      <c r="S61" s="330"/>
      <c r="T61" s="158"/>
      <c r="U61" s="158"/>
      <c r="V61" s="158"/>
      <c r="W61" s="158"/>
      <c r="X61" s="158"/>
      <c r="Y61" s="158"/>
    </row>
    <row r="62" spans="1:25" ht="11.25" customHeight="1" x14ac:dyDescent="0.2">
      <c r="A62" s="141" t="s">
        <v>227</v>
      </c>
      <c r="B62" s="173" t="s">
        <v>228</v>
      </c>
      <c r="C62" s="456">
        <f>VLOOKUP($A62,'Table 18 data'!$A$9:$AA$184,$R$1+'Table 18 data'!C$4,0)</f>
        <v>3785</v>
      </c>
      <c r="D62" s="457">
        <f>VLOOKUP($A62,'Table 18 data'!$A$9:$AA$184,$R$1+'Table 18 data'!D$4,0)</f>
        <v>66.3</v>
      </c>
      <c r="E62" s="456">
        <f>VLOOKUP($A62,'Table 18 data'!$A$9:$AA$184,$R$1+'Table 18 data'!E$4,0)</f>
        <v>3891</v>
      </c>
      <c r="F62" s="457">
        <f>VLOOKUP($A62,'Table 18 data'!$A$9:$AA$184,$R$1+'Table 18 data'!F$4,0)</f>
        <v>72.599999999999994</v>
      </c>
      <c r="G62" s="456">
        <f>VLOOKUP($A62,'Table 18 data'!$A$9:$AA$184,$R$1+'Table 18 data'!G$4,0)</f>
        <v>3828</v>
      </c>
      <c r="H62" s="457">
        <f>VLOOKUP($A62,'Table 18 data'!$A$9:$AA$184,$R$1+'Table 18 data'!H$4,0)</f>
        <v>74.099999999999994</v>
      </c>
      <c r="I62" s="456">
        <f>VLOOKUP($A62,'Table 18 data'!$A$9:$AA$184,$R$1+'Table 18 data'!I$4,0)</f>
        <v>3823</v>
      </c>
      <c r="J62" s="457">
        <f>VLOOKUP($A62,'Table 18 data'!$A$9:$AA$184,$R$1+'Table 18 data'!J$4,0)</f>
        <v>71.7</v>
      </c>
      <c r="K62" s="456">
        <f>VLOOKUP($A62,'Table 18 data'!$A$9:$AA$184,$R$1+'Table 18 data'!K$4,0)</f>
        <v>3774</v>
      </c>
      <c r="L62" s="457">
        <f>VLOOKUP($A62,'Table 18 data'!$A$9:$AA$184,$R$1+'Table 18 data'!L$4,0)</f>
        <v>78.099999999999994</v>
      </c>
      <c r="M62" s="456">
        <f>VLOOKUP($A62,'Table 18 data'!$A$9:$AA$184,$R$1+'Table 18 data'!M$4,0)</f>
        <v>3560</v>
      </c>
      <c r="N62" s="457">
        <f>VLOOKUP($A62,'Table 18 data'!$A$9:$AA$184,$R$1+'Table 18 data'!N$4,0)</f>
        <v>73.599999999999994</v>
      </c>
      <c r="P62" s="158"/>
      <c r="Q62" s="330"/>
      <c r="R62" s="158"/>
      <c r="S62" s="330"/>
      <c r="T62" s="158"/>
      <c r="U62" s="158"/>
      <c r="V62" s="158"/>
      <c r="W62" s="158"/>
      <c r="X62" s="158"/>
      <c r="Y62" s="158"/>
    </row>
    <row r="63" spans="1:25" ht="11.25" customHeight="1" x14ac:dyDescent="0.2">
      <c r="A63" s="141" t="s">
        <v>229</v>
      </c>
      <c r="B63" s="173" t="s">
        <v>230</v>
      </c>
      <c r="C63" s="456">
        <f>VLOOKUP($A63,'Table 18 data'!$A$9:$AA$184,$R$1+'Table 18 data'!C$4,0)</f>
        <v>1668</v>
      </c>
      <c r="D63" s="457">
        <f>VLOOKUP($A63,'Table 18 data'!$A$9:$AA$184,$R$1+'Table 18 data'!D$4,0)</f>
        <v>70.7</v>
      </c>
      <c r="E63" s="456">
        <f>VLOOKUP($A63,'Table 18 data'!$A$9:$AA$184,$R$1+'Table 18 data'!E$4,0)</f>
        <v>1710</v>
      </c>
      <c r="F63" s="457">
        <f>VLOOKUP($A63,'Table 18 data'!$A$9:$AA$184,$R$1+'Table 18 data'!F$4,0)</f>
        <v>71.099999999999994</v>
      </c>
      <c r="G63" s="456">
        <f>VLOOKUP($A63,'Table 18 data'!$A$9:$AA$184,$R$1+'Table 18 data'!G$4,0)</f>
        <v>1707</v>
      </c>
      <c r="H63" s="457">
        <f>VLOOKUP($A63,'Table 18 data'!$A$9:$AA$184,$R$1+'Table 18 data'!H$4,0)</f>
        <v>76.3</v>
      </c>
      <c r="I63" s="456">
        <f>VLOOKUP($A63,'Table 18 data'!$A$9:$AA$184,$R$1+'Table 18 data'!I$4,0)</f>
        <v>1660</v>
      </c>
      <c r="J63" s="457">
        <f>VLOOKUP($A63,'Table 18 data'!$A$9:$AA$184,$R$1+'Table 18 data'!J$4,0)</f>
        <v>71.5</v>
      </c>
      <c r="K63" s="456">
        <f>VLOOKUP($A63,'Table 18 data'!$A$9:$AA$184,$R$1+'Table 18 data'!K$4,0)</f>
        <v>1684</v>
      </c>
      <c r="L63" s="457">
        <f>VLOOKUP($A63,'Table 18 data'!$A$9:$AA$184,$R$1+'Table 18 data'!L$4,0)</f>
        <v>76.7</v>
      </c>
      <c r="M63" s="456">
        <f>VLOOKUP($A63,'Table 18 data'!$A$9:$AA$184,$R$1+'Table 18 data'!M$4,0)</f>
        <v>1634</v>
      </c>
      <c r="N63" s="457">
        <f>VLOOKUP($A63,'Table 18 data'!$A$9:$AA$184,$R$1+'Table 18 data'!N$4,0)</f>
        <v>75</v>
      </c>
      <c r="P63" s="158"/>
      <c r="Q63" s="330"/>
      <c r="R63" s="158"/>
      <c r="S63" s="330"/>
      <c r="T63" s="158"/>
      <c r="U63" s="158"/>
      <c r="V63" s="158"/>
      <c r="W63" s="158"/>
      <c r="X63" s="158"/>
      <c r="Y63" s="158"/>
    </row>
    <row r="64" spans="1:25" ht="11.25" customHeight="1" x14ac:dyDescent="0.2">
      <c r="A64" s="32"/>
      <c r="B64" s="173"/>
      <c r="C64" s="456"/>
      <c r="D64" s="441"/>
      <c r="E64" s="456"/>
      <c r="F64" s="441"/>
      <c r="G64" s="456"/>
      <c r="H64" s="457"/>
      <c r="I64" s="439"/>
      <c r="J64" s="439"/>
      <c r="K64" s="563"/>
      <c r="L64" s="439"/>
      <c r="M64" s="439"/>
      <c r="N64" s="439"/>
      <c r="P64" s="158"/>
      <c r="Q64" s="330"/>
      <c r="R64" s="158"/>
      <c r="S64" s="330"/>
      <c r="T64" s="158"/>
      <c r="U64" s="158"/>
      <c r="V64" s="158"/>
      <c r="W64" s="158"/>
      <c r="X64" s="158"/>
      <c r="Y64" s="158"/>
    </row>
    <row r="65" spans="1:25" s="121" customFormat="1" ht="11.25" customHeight="1" x14ac:dyDescent="0.2">
      <c r="A65" s="72" t="s">
        <v>569</v>
      </c>
      <c r="B65" s="115" t="s">
        <v>231</v>
      </c>
      <c r="C65" s="454">
        <f>VLOOKUP($A65,'Table 18 data'!$A$9:$AA$184,$R$1+'Table 18 data'!C$4,0)</f>
        <v>49649</v>
      </c>
      <c r="D65" s="455">
        <f>VLOOKUP($A65,'Table 18 data'!$A$9:$AA$184,$R$1+'Table 18 data'!D$4,0)</f>
        <v>65.400000000000006</v>
      </c>
      <c r="E65" s="454">
        <f>VLOOKUP($A65,'Table 18 data'!$A$9:$AA$184,$R$1+'Table 18 data'!E$4,0)</f>
        <v>49914</v>
      </c>
      <c r="F65" s="455">
        <f>VLOOKUP($A65,'Table 18 data'!$A$9:$AA$184,$R$1+'Table 18 data'!F$4,0)</f>
        <v>69.7</v>
      </c>
      <c r="G65" s="454">
        <f>VLOOKUP($A65,'Table 18 data'!$A$9:$AA$184,$R$1+'Table 18 data'!G$4,0)</f>
        <v>48183</v>
      </c>
      <c r="H65" s="455">
        <f>VLOOKUP($A65,'Table 18 data'!$A$9:$AA$184,$R$1+'Table 18 data'!H$4,0)</f>
        <v>72.5</v>
      </c>
      <c r="I65" s="454">
        <f>VLOOKUP($A65,'Table 18 data'!$A$9:$AA$184,$R$1+'Table 18 data'!I$4,0)</f>
        <v>46976</v>
      </c>
      <c r="J65" s="455">
        <f>VLOOKUP($A65,'Table 18 data'!$A$9:$AA$184,$R$1+'Table 18 data'!J$4,0)</f>
        <v>68.7</v>
      </c>
      <c r="K65" s="454">
        <f>VLOOKUP($A65,'Table 18 data'!$A$9:$AA$184,$R$1+'Table 18 data'!K$4,0)</f>
        <v>48076</v>
      </c>
      <c r="L65" s="455">
        <f>VLOOKUP($A65,'Table 18 data'!$A$9:$AA$184,$R$1+'Table 18 data'!L$4,0)</f>
        <v>69.599999999999994</v>
      </c>
      <c r="M65" s="454">
        <f>VLOOKUP($A65,'Table 18 data'!$A$9:$AA$184,$R$1+'Table 18 data'!M$4,0)</f>
        <v>47504</v>
      </c>
      <c r="N65" s="455">
        <f>VLOOKUP($A65,'Table 18 data'!$A$9:$AA$184,$R$1+'Table 18 data'!N$4,0)</f>
        <v>67.099999999999994</v>
      </c>
      <c r="P65" s="158"/>
      <c r="Q65" s="330"/>
      <c r="R65" s="158"/>
      <c r="S65" s="330"/>
      <c r="T65" s="158"/>
      <c r="U65" s="158"/>
      <c r="V65" s="158"/>
      <c r="W65" s="158"/>
      <c r="X65" s="158"/>
      <c r="Y65" s="158"/>
    </row>
    <row r="66" spans="1:25" ht="11.25" customHeight="1" x14ac:dyDescent="0.2">
      <c r="A66" s="141" t="s">
        <v>232</v>
      </c>
      <c r="B66" s="173" t="s">
        <v>233</v>
      </c>
      <c r="C66" s="456">
        <f>VLOOKUP($A66,'Table 18 data'!$A$9:$AA$184,$R$1+'Table 18 data'!C$4,0)</f>
        <v>2717</v>
      </c>
      <c r="D66" s="457">
        <f>VLOOKUP($A66,'Table 18 data'!$A$9:$AA$184,$R$1+'Table 18 data'!D$4,0)</f>
        <v>63.5</v>
      </c>
      <c r="E66" s="456">
        <f>VLOOKUP($A66,'Table 18 data'!$A$9:$AA$184,$R$1+'Table 18 data'!E$4,0)</f>
        <v>2756</v>
      </c>
      <c r="F66" s="457">
        <f>VLOOKUP($A66,'Table 18 data'!$A$9:$AA$184,$R$1+'Table 18 data'!F$4,0)</f>
        <v>70.8</v>
      </c>
      <c r="G66" s="456">
        <f>VLOOKUP($A66,'Table 18 data'!$A$9:$AA$184,$R$1+'Table 18 data'!G$4,0)</f>
        <v>2683</v>
      </c>
      <c r="H66" s="457">
        <f>VLOOKUP($A66,'Table 18 data'!$A$9:$AA$184,$R$1+'Table 18 data'!H$4,0)</f>
        <v>73.2</v>
      </c>
      <c r="I66" s="456">
        <f>VLOOKUP($A66,'Table 18 data'!$A$9:$AA$184,$R$1+'Table 18 data'!I$4,0)</f>
        <v>2545</v>
      </c>
      <c r="J66" s="457">
        <f>VLOOKUP($A66,'Table 18 data'!$A$9:$AA$184,$R$1+'Table 18 data'!J$4,0)</f>
        <v>69.400000000000006</v>
      </c>
      <c r="K66" s="456">
        <f>VLOOKUP($A66,'Table 18 data'!$A$9:$AA$184,$R$1+'Table 18 data'!K$4,0)</f>
        <v>2764</v>
      </c>
      <c r="L66" s="457">
        <f>VLOOKUP($A66,'Table 18 data'!$A$9:$AA$184,$R$1+'Table 18 data'!L$4,0)</f>
        <v>68.400000000000006</v>
      </c>
      <c r="M66" s="456">
        <f>VLOOKUP($A66,'Table 18 data'!$A$9:$AA$184,$R$1+'Table 18 data'!M$4,0)</f>
        <v>2715</v>
      </c>
      <c r="N66" s="457">
        <f>VLOOKUP($A66,'Table 18 data'!$A$9:$AA$184,$R$1+'Table 18 data'!N$4,0)</f>
        <v>65.2</v>
      </c>
      <c r="P66" s="158"/>
      <c r="Q66" s="330"/>
      <c r="R66" s="158"/>
      <c r="S66" s="330"/>
      <c r="T66" s="158"/>
      <c r="U66" s="158"/>
      <c r="V66" s="158"/>
      <c r="W66" s="158"/>
      <c r="X66" s="158"/>
      <c r="Y66" s="158"/>
    </row>
    <row r="67" spans="1:25" ht="11.25" customHeight="1" x14ac:dyDescent="0.2">
      <c r="A67" s="141" t="s">
        <v>234</v>
      </c>
      <c r="B67" s="173" t="s">
        <v>235</v>
      </c>
      <c r="C67" s="456">
        <f>VLOOKUP($A67,'Table 18 data'!$A$9:$AA$184,$R$1+'Table 18 data'!C$4,0)</f>
        <v>8700</v>
      </c>
      <c r="D67" s="457">
        <f>VLOOKUP($A67,'Table 18 data'!$A$9:$AA$184,$R$1+'Table 18 data'!D$4,0)</f>
        <v>64.2</v>
      </c>
      <c r="E67" s="456">
        <f>VLOOKUP($A67,'Table 18 data'!$A$9:$AA$184,$R$1+'Table 18 data'!E$4,0)</f>
        <v>8624</v>
      </c>
      <c r="F67" s="457">
        <f>VLOOKUP($A67,'Table 18 data'!$A$9:$AA$184,$R$1+'Table 18 data'!F$4,0)</f>
        <v>67.3</v>
      </c>
      <c r="G67" s="456">
        <f>VLOOKUP($A67,'Table 18 data'!$A$9:$AA$184,$R$1+'Table 18 data'!G$4,0)</f>
        <v>8532</v>
      </c>
      <c r="H67" s="457">
        <f>VLOOKUP($A67,'Table 18 data'!$A$9:$AA$184,$R$1+'Table 18 data'!H$4,0)</f>
        <v>69.599999999999994</v>
      </c>
      <c r="I67" s="456">
        <f>VLOOKUP($A67,'Table 18 data'!$A$9:$AA$184,$R$1+'Table 18 data'!I$4,0)</f>
        <v>8130</v>
      </c>
      <c r="J67" s="457">
        <f>VLOOKUP($A67,'Table 18 data'!$A$9:$AA$184,$R$1+'Table 18 data'!J$4,0)</f>
        <v>64.400000000000006</v>
      </c>
      <c r="K67" s="456">
        <f>VLOOKUP($A67,'Table 18 data'!$A$9:$AA$184,$R$1+'Table 18 data'!K$4,0)</f>
        <v>8228</v>
      </c>
      <c r="L67" s="457">
        <f>VLOOKUP($A67,'Table 18 data'!$A$9:$AA$184,$R$1+'Table 18 data'!L$4,0)</f>
        <v>65.599999999999994</v>
      </c>
      <c r="M67" s="456">
        <f>VLOOKUP($A67,'Table 18 data'!$A$9:$AA$184,$R$1+'Table 18 data'!M$4,0)</f>
        <v>8143</v>
      </c>
      <c r="N67" s="457">
        <f>VLOOKUP($A67,'Table 18 data'!$A$9:$AA$184,$R$1+'Table 18 data'!N$4,0)</f>
        <v>63.8</v>
      </c>
      <c r="P67" s="158"/>
      <c r="Q67" s="330"/>
      <c r="R67" s="158"/>
      <c r="S67" s="330"/>
      <c r="T67" s="158"/>
      <c r="U67" s="158"/>
      <c r="V67" s="158"/>
      <c r="W67" s="158"/>
      <c r="X67" s="158"/>
      <c r="Y67" s="158"/>
    </row>
    <row r="68" spans="1:25" ht="11.25" customHeight="1" x14ac:dyDescent="0.2">
      <c r="A68" s="141" t="s">
        <v>236</v>
      </c>
      <c r="B68" s="173" t="s">
        <v>237</v>
      </c>
      <c r="C68" s="456">
        <f>VLOOKUP($A68,'Table 18 data'!$A$9:$AA$184,$R$1+'Table 18 data'!C$4,0)</f>
        <v>3187</v>
      </c>
      <c r="D68" s="457">
        <f>VLOOKUP($A68,'Table 18 data'!$A$9:$AA$184,$R$1+'Table 18 data'!D$4,0)</f>
        <v>65.900000000000006</v>
      </c>
      <c r="E68" s="456">
        <f>VLOOKUP($A68,'Table 18 data'!$A$9:$AA$184,$R$1+'Table 18 data'!E$4,0)</f>
        <v>3264</v>
      </c>
      <c r="F68" s="457">
        <f>VLOOKUP($A68,'Table 18 data'!$A$9:$AA$184,$R$1+'Table 18 data'!F$4,0)</f>
        <v>71.599999999999994</v>
      </c>
      <c r="G68" s="456">
        <f>VLOOKUP($A68,'Table 18 data'!$A$9:$AA$184,$R$1+'Table 18 data'!G$4,0)</f>
        <v>3058</v>
      </c>
      <c r="H68" s="457">
        <f>VLOOKUP($A68,'Table 18 data'!$A$9:$AA$184,$R$1+'Table 18 data'!H$4,0)</f>
        <v>76.599999999999994</v>
      </c>
      <c r="I68" s="456">
        <f>VLOOKUP($A68,'Table 18 data'!$A$9:$AA$184,$R$1+'Table 18 data'!I$4,0)</f>
        <v>3054</v>
      </c>
      <c r="J68" s="457">
        <f>VLOOKUP($A68,'Table 18 data'!$A$9:$AA$184,$R$1+'Table 18 data'!J$4,0)</f>
        <v>73.2</v>
      </c>
      <c r="K68" s="456">
        <f>VLOOKUP($A68,'Table 18 data'!$A$9:$AA$184,$R$1+'Table 18 data'!K$4,0)</f>
        <v>3170</v>
      </c>
      <c r="L68" s="457">
        <f>VLOOKUP($A68,'Table 18 data'!$A$9:$AA$184,$R$1+'Table 18 data'!L$4,0)</f>
        <v>72.400000000000006</v>
      </c>
      <c r="M68" s="456">
        <f>VLOOKUP($A68,'Table 18 data'!$A$9:$AA$184,$R$1+'Table 18 data'!M$4,0)</f>
        <v>3086</v>
      </c>
      <c r="N68" s="457">
        <f>VLOOKUP($A68,'Table 18 data'!$A$9:$AA$184,$R$1+'Table 18 data'!N$4,0)</f>
        <v>70.8</v>
      </c>
      <c r="P68" s="158"/>
      <c r="Q68" s="330"/>
      <c r="R68" s="158"/>
      <c r="S68" s="330"/>
      <c r="T68" s="158"/>
      <c r="U68" s="158"/>
      <c r="V68" s="158"/>
      <c r="W68" s="158"/>
      <c r="X68" s="158"/>
      <c r="Y68" s="158"/>
    </row>
    <row r="69" spans="1:25" ht="11.25" customHeight="1" x14ac:dyDescent="0.2">
      <c r="A69" s="141" t="s">
        <v>238</v>
      </c>
      <c r="B69" s="173" t="s">
        <v>239</v>
      </c>
      <c r="C69" s="456">
        <f>VLOOKUP($A69,'Table 18 data'!$A$9:$AA$184,$R$1+'Table 18 data'!C$4,0)</f>
        <v>7205</v>
      </c>
      <c r="D69" s="457">
        <f>VLOOKUP($A69,'Table 18 data'!$A$9:$AA$184,$R$1+'Table 18 data'!D$4,0)</f>
        <v>70.5</v>
      </c>
      <c r="E69" s="456">
        <f>VLOOKUP($A69,'Table 18 data'!$A$9:$AA$184,$R$1+'Table 18 data'!E$4,0)</f>
        <v>7270</v>
      </c>
      <c r="F69" s="457">
        <f>VLOOKUP($A69,'Table 18 data'!$A$9:$AA$184,$R$1+'Table 18 data'!F$4,0)</f>
        <v>73.2</v>
      </c>
      <c r="G69" s="456">
        <f>VLOOKUP($A69,'Table 18 data'!$A$9:$AA$184,$R$1+'Table 18 data'!G$4,0)</f>
        <v>7216</v>
      </c>
      <c r="H69" s="457">
        <f>VLOOKUP($A69,'Table 18 data'!$A$9:$AA$184,$R$1+'Table 18 data'!H$4,0)</f>
        <v>74.7</v>
      </c>
      <c r="I69" s="456">
        <f>VLOOKUP($A69,'Table 18 data'!$A$9:$AA$184,$R$1+'Table 18 data'!I$4,0)</f>
        <v>6985</v>
      </c>
      <c r="J69" s="457">
        <f>VLOOKUP($A69,'Table 18 data'!$A$9:$AA$184,$R$1+'Table 18 data'!J$4,0)</f>
        <v>71</v>
      </c>
      <c r="K69" s="456">
        <f>VLOOKUP($A69,'Table 18 data'!$A$9:$AA$184,$R$1+'Table 18 data'!K$4,0)</f>
        <v>7073</v>
      </c>
      <c r="L69" s="457">
        <f>VLOOKUP($A69,'Table 18 data'!$A$9:$AA$184,$R$1+'Table 18 data'!L$4,0)</f>
        <v>70.8</v>
      </c>
      <c r="M69" s="456">
        <f>VLOOKUP($A69,'Table 18 data'!$A$9:$AA$184,$R$1+'Table 18 data'!M$4,0)</f>
        <v>7057</v>
      </c>
      <c r="N69" s="457">
        <f>VLOOKUP($A69,'Table 18 data'!$A$9:$AA$184,$R$1+'Table 18 data'!N$4,0)</f>
        <v>68.3</v>
      </c>
      <c r="P69" s="158"/>
      <c r="Q69" s="330"/>
      <c r="R69" s="158"/>
      <c r="S69" s="330"/>
      <c r="T69" s="158"/>
      <c r="U69" s="158"/>
      <c r="V69" s="158"/>
      <c r="W69" s="158"/>
      <c r="X69" s="158"/>
      <c r="Y69" s="158"/>
    </row>
    <row r="70" spans="1:25" ht="11.25" customHeight="1" x14ac:dyDescent="0.2">
      <c r="A70" s="141" t="s">
        <v>240</v>
      </c>
      <c r="B70" s="173" t="s">
        <v>241</v>
      </c>
      <c r="C70" s="456">
        <f>VLOOKUP($A70,'Table 18 data'!$A$9:$AA$184,$R$1+'Table 18 data'!C$4,0)</f>
        <v>8083</v>
      </c>
      <c r="D70" s="457">
        <f>VLOOKUP($A70,'Table 18 data'!$A$9:$AA$184,$R$1+'Table 18 data'!D$4,0)</f>
        <v>70.5</v>
      </c>
      <c r="E70" s="456">
        <f>VLOOKUP($A70,'Table 18 data'!$A$9:$AA$184,$R$1+'Table 18 data'!E$4,0)</f>
        <v>8266</v>
      </c>
      <c r="F70" s="457">
        <f>VLOOKUP($A70,'Table 18 data'!$A$9:$AA$184,$R$1+'Table 18 data'!F$4,0)</f>
        <v>75.400000000000006</v>
      </c>
      <c r="G70" s="456">
        <f>VLOOKUP($A70,'Table 18 data'!$A$9:$AA$184,$R$1+'Table 18 data'!G$4,0)</f>
        <v>7905</v>
      </c>
      <c r="H70" s="457">
        <f>VLOOKUP($A70,'Table 18 data'!$A$9:$AA$184,$R$1+'Table 18 data'!H$4,0)</f>
        <v>75.8</v>
      </c>
      <c r="I70" s="456">
        <f>VLOOKUP($A70,'Table 18 data'!$A$9:$AA$184,$R$1+'Table 18 data'!I$4,0)</f>
        <v>7671</v>
      </c>
      <c r="J70" s="457">
        <f>VLOOKUP($A70,'Table 18 data'!$A$9:$AA$184,$R$1+'Table 18 data'!J$4,0)</f>
        <v>71.099999999999994</v>
      </c>
      <c r="K70" s="456">
        <f>VLOOKUP($A70,'Table 18 data'!$A$9:$AA$184,$R$1+'Table 18 data'!K$4,0)</f>
        <v>7763</v>
      </c>
      <c r="L70" s="457">
        <f>VLOOKUP($A70,'Table 18 data'!$A$9:$AA$184,$R$1+'Table 18 data'!L$4,0)</f>
        <v>70.599999999999994</v>
      </c>
      <c r="M70" s="456">
        <f>VLOOKUP($A70,'Table 18 data'!$A$9:$AA$184,$R$1+'Table 18 data'!M$4,0)</f>
        <v>7822</v>
      </c>
      <c r="N70" s="457">
        <f>VLOOKUP($A70,'Table 18 data'!$A$9:$AA$184,$R$1+'Table 18 data'!N$4,0)</f>
        <v>67.099999999999994</v>
      </c>
      <c r="P70" s="158"/>
      <c r="Q70" s="330"/>
      <c r="R70" s="158"/>
      <c r="S70" s="330"/>
      <c r="T70" s="158"/>
      <c r="U70" s="158"/>
      <c r="V70" s="158"/>
      <c r="W70" s="158"/>
      <c r="X70" s="158"/>
      <c r="Y70" s="158"/>
    </row>
    <row r="71" spans="1:25" ht="11.25" customHeight="1" x14ac:dyDescent="0.2">
      <c r="A71" s="141" t="s">
        <v>242</v>
      </c>
      <c r="B71" s="173" t="s">
        <v>243</v>
      </c>
      <c r="C71" s="456">
        <f>VLOOKUP($A71,'Table 18 data'!$A$9:$AA$184,$R$1+'Table 18 data'!C$4,0)</f>
        <v>7709</v>
      </c>
      <c r="D71" s="457">
        <f>VLOOKUP($A71,'Table 18 data'!$A$9:$AA$184,$R$1+'Table 18 data'!D$4,0)</f>
        <v>67.099999999999994</v>
      </c>
      <c r="E71" s="456">
        <f>VLOOKUP($A71,'Table 18 data'!$A$9:$AA$184,$R$1+'Table 18 data'!E$4,0)</f>
        <v>7647</v>
      </c>
      <c r="F71" s="457">
        <f>VLOOKUP($A71,'Table 18 data'!$A$9:$AA$184,$R$1+'Table 18 data'!F$4,0)</f>
        <v>70.5</v>
      </c>
      <c r="G71" s="456">
        <f>VLOOKUP($A71,'Table 18 data'!$A$9:$AA$184,$R$1+'Table 18 data'!G$4,0)</f>
        <v>7470</v>
      </c>
      <c r="H71" s="457">
        <f>VLOOKUP($A71,'Table 18 data'!$A$9:$AA$184,$R$1+'Table 18 data'!H$4,0)</f>
        <v>73.099999999999994</v>
      </c>
      <c r="I71" s="456">
        <f>VLOOKUP($A71,'Table 18 data'!$A$9:$AA$184,$R$1+'Table 18 data'!I$4,0)</f>
        <v>7292</v>
      </c>
      <c r="J71" s="457">
        <f>VLOOKUP($A71,'Table 18 data'!$A$9:$AA$184,$R$1+'Table 18 data'!J$4,0)</f>
        <v>68.8</v>
      </c>
      <c r="K71" s="456">
        <f>VLOOKUP($A71,'Table 18 data'!$A$9:$AA$184,$R$1+'Table 18 data'!K$4,0)</f>
        <v>7622</v>
      </c>
      <c r="L71" s="457">
        <f>VLOOKUP($A71,'Table 18 data'!$A$9:$AA$184,$R$1+'Table 18 data'!L$4,0)</f>
        <v>71.400000000000006</v>
      </c>
      <c r="M71" s="456">
        <f>VLOOKUP($A71,'Table 18 data'!$A$9:$AA$184,$R$1+'Table 18 data'!M$4,0)</f>
        <v>7495</v>
      </c>
      <c r="N71" s="457">
        <f>VLOOKUP($A71,'Table 18 data'!$A$9:$AA$184,$R$1+'Table 18 data'!N$4,0)</f>
        <v>66.2</v>
      </c>
      <c r="P71" s="158"/>
      <c r="Q71" s="330"/>
      <c r="R71" s="158"/>
      <c r="S71" s="330"/>
      <c r="T71" s="158"/>
      <c r="U71" s="158"/>
      <c r="V71" s="158"/>
      <c r="W71" s="158"/>
      <c r="X71" s="158"/>
      <c r="Y71" s="158"/>
    </row>
    <row r="72" spans="1:25" ht="11.25" customHeight="1" x14ac:dyDescent="0.2">
      <c r="A72" s="141" t="s">
        <v>244</v>
      </c>
      <c r="B72" s="173" t="s">
        <v>245</v>
      </c>
      <c r="C72" s="456">
        <f>VLOOKUP($A72,'Table 18 data'!$A$9:$AA$184,$R$1+'Table 18 data'!C$4,0)</f>
        <v>2606</v>
      </c>
      <c r="D72" s="457">
        <f>VLOOKUP($A72,'Table 18 data'!$A$9:$AA$184,$R$1+'Table 18 data'!D$4,0)</f>
        <v>54.7</v>
      </c>
      <c r="E72" s="456">
        <f>VLOOKUP($A72,'Table 18 data'!$A$9:$AA$184,$R$1+'Table 18 data'!E$4,0)</f>
        <v>2620</v>
      </c>
      <c r="F72" s="457">
        <f>VLOOKUP($A72,'Table 18 data'!$A$9:$AA$184,$R$1+'Table 18 data'!F$4,0)</f>
        <v>61.9</v>
      </c>
      <c r="G72" s="456">
        <f>VLOOKUP($A72,'Table 18 data'!$A$9:$AA$184,$R$1+'Table 18 data'!G$4,0)</f>
        <v>2389</v>
      </c>
      <c r="H72" s="457">
        <f>VLOOKUP($A72,'Table 18 data'!$A$9:$AA$184,$R$1+'Table 18 data'!H$4,0)</f>
        <v>64.2</v>
      </c>
      <c r="I72" s="456">
        <f>VLOOKUP($A72,'Table 18 data'!$A$9:$AA$184,$R$1+'Table 18 data'!I$4,0)</f>
        <v>2386</v>
      </c>
      <c r="J72" s="457">
        <f>VLOOKUP($A72,'Table 18 data'!$A$9:$AA$184,$R$1+'Table 18 data'!J$4,0)</f>
        <v>58.6</v>
      </c>
      <c r="K72" s="456">
        <f>VLOOKUP($A72,'Table 18 data'!$A$9:$AA$184,$R$1+'Table 18 data'!K$4,0)</f>
        <v>2543</v>
      </c>
      <c r="L72" s="457">
        <f>VLOOKUP($A72,'Table 18 data'!$A$9:$AA$184,$R$1+'Table 18 data'!L$4,0)</f>
        <v>63.5</v>
      </c>
      <c r="M72" s="456">
        <f>VLOOKUP($A72,'Table 18 data'!$A$9:$AA$184,$R$1+'Table 18 data'!M$4,0)</f>
        <v>2551</v>
      </c>
      <c r="N72" s="457">
        <f>VLOOKUP($A72,'Table 18 data'!$A$9:$AA$184,$R$1+'Table 18 data'!N$4,0)</f>
        <v>63.7</v>
      </c>
      <c r="P72" s="158"/>
      <c r="Q72" s="330"/>
      <c r="R72" s="158"/>
      <c r="S72" s="330"/>
      <c r="T72" s="158"/>
      <c r="U72" s="158"/>
      <c r="V72" s="158"/>
      <c r="W72" s="158"/>
      <c r="X72" s="158"/>
      <c r="Y72" s="158"/>
    </row>
    <row r="73" spans="1:25" ht="11.25" customHeight="1" x14ac:dyDescent="0.2">
      <c r="A73" s="141" t="s">
        <v>246</v>
      </c>
      <c r="B73" s="173" t="s">
        <v>247</v>
      </c>
      <c r="C73" s="456">
        <f>VLOOKUP($A73,'Table 18 data'!$A$9:$AA$184,$R$1+'Table 18 data'!C$4,0)</f>
        <v>8979</v>
      </c>
      <c r="D73" s="457">
        <f>VLOOKUP($A73,'Table 18 data'!$A$9:$AA$184,$R$1+'Table 18 data'!D$4,0)</f>
        <v>59.7</v>
      </c>
      <c r="E73" s="456">
        <f>VLOOKUP($A73,'Table 18 data'!$A$9:$AA$184,$R$1+'Table 18 data'!E$4,0)</f>
        <v>8981</v>
      </c>
      <c r="F73" s="457">
        <f>VLOOKUP($A73,'Table 18 data'!$A$9:$AA$184,$R$1+'Table 18 data'!F$4,0)</f>
        <v>64.400000000000006</v>
      </c>
      <c r="G73" s="456">
        <f>VLOOKUP($A73,'Table 18 data'!$A$9:$AA$184,$R$1+'Table 18 data'!G$4,0)</f>
        <v>8489</v>
      </c>
      <c r="H73" s="457">
        <f>VLOOKUP($A73,'Table 18 data'!$A$9:$AA$184,$R$1+'Table 18 data'!H$4,0)</f>
        <v>70.3</v>
      </c>
      <c r="I73" s="456">
        <f>VLOOKUP($A73,'Table 18 data'!$A$9:$AA$184,$R$1+'Table 18 data'!I$4,0)</f>
        <v>8446</v>
      </c>
      <c r="J73" s="457">
        <f>VLOOKUP($A73,'Table 18 data'!$A$9:$AA$184,$R$1+'Table 18 data'!J$4,0)</f>
        <v>70.2</v>
      </c>
      <c r="K73" s="456">
        <f>VLOOKUP($A73,'Table 18 data'!$A$9:$AA$184,$R$1+'Table 18 data'!K$4,0)</f>
        <v>8450</v>
      </c>
      <c r="L73" s="457">
        <f>VLOOKUP($A73,'Table 18 data'!$A$9:$AA$184,$R$1+'Table 18 data'!L$4,0)</f>
        <v>71</v>
      </c>
      <c r="M73" s="456">
        <f>VLOOKUP($A73,'Table 18 data'!$A$9:$AA$184,$R$1+'Table 18 data'!M$4,0)</f>
        <v>8180</v>
      </c>
      <c r="N73" s="457">
        <f>VLOOKUP($A73,'Table 18 data'!$A$9:$AA$184,$R$1+'Table 18 data'!N$4,0)</f>
        <v>70.2</v>
      </c>
      <c r="P73" s="158"/>
      <c r="Q73" s="330"/>
      <c r="R73" s="158"/>
      <c r="S73" s="330"/>
      <c r="T73" s="158"/>
      <c r="U73" s="158"/>
      <c r="V73" s="158"/>
      <c r="W73" s="158"/>
      <c r="X73" s="158"/>
      <c r="Y73" s="158"/>
    </row>
    <row r="74" spans="1:25" ht="11.25" customHeight="1" x14ac:dyDescent="0.2">
      <c r="A74" s="141" t="s">
        <v>248</v>
      </c>
      <c r="B74" s="173" t="s">
        <v>249</v>
      </c>
      <c r="C74" s="456">
        <f>VLOOKUP($A74,'Table 18 data'!$A$9:$AA$184,$R$1+'Table 18 data'!C$4,0)</f>
        <v>463</v>
      </c>
      <c r="D74" s="457">
        <f>VLOOKUP($A74,'Table 18 data'!$A$9:$AA$184,$R$1+'Table 18 data'!D$4,0)</f>
        <v>71.7</v>
      </c>
      <c r="E74" s="456">
        <f>VLOOKUP($A74,'Table 18 data'!$A$9:$AA$184,$R$1+'Table 18 data'!E$4,0)</f>
        <v>486</v>
      </c>
      <c r="F74" s="457">
        <f>VLOOKUP($A74,'Table 18 data'!$A$9:$AA$184,$R$1+'Table 18 data'!F$4,0)</f>
        <v>72.8</v>
      </c>
      <c r="G74" s="456">
        <f>VLOOKUP($A74,'Table 18 data'!$A$9:$AA$184,$R$1+'Table 18 data'!G$4,0)</f>
        <v>441</v>
      </c>
      <c r="H74" s="457">
        <f>VLOOKUP($A74,'Table 18 data'!$A$9:$AA$184,$R$1+'Table 18 data'!H$4,0)</f>
        <v>83.2</v>
      </c>
      <c r="I74" s="456">
        <f>VLOOKUP($A74,'Table 18 data'!$A$9:$AA$184,$R$1+'Table 18 data'!I$4,0)</f>
        <v>467</v>
      </c>
      <c r="J74" s="457">
        <f>VLOOKUP($A74,'Table 18 data'!$A$9:$AA$184,$R$1+'Table 18 data'!J$4,0)</f>
        <v>59.7</v>
      </c>
      <c r="K74" s="456">
        <f>VLOOKUP($A74,'Table 18 data'!$A$9:$AA$184,$R$1+'Table 18 data'!K$4,0)</f>
        <v>463</v>
      </c>
      <c r="L74" s="457">
        <f>VLOOKUP($A74,'Table 18 data'!$A$9:$AA$184,$R$1+'Table 18 data'!L$4,0)</f>
        <v>69.099999999999994</v>
      </c>
      <c r="M74" s="456">
        <f>VLOOKUP($A74,'Table 18 data'!$A$9:$AA$184,$R$1+'Table 18 data'!M$4,0)</f>
        <v>455</v>
      </c>
      <c r="N74" s="457">
        <f>VLOOKUP($A74,'Table 18 data'!$A$9:$AA$184,$R$1+'Table 18 data'!N$4,0)</f>
        <v>69.2</v>
      </c>
      <c r="P74" s="158"/>
      <c r="Q74" s="330"/>
      <c r="R74" s="158"/>
      <c r="S74" s="330"/>
      <c r="T74" s="158"/>
      <c r="U74" s="158"/>
      <c r="V74" s="158"/>
      <c r="W74" s="158"/>
      <c r="X74" s="158"/>
      <c r="Y74" s="158"/>
    </row>
    <row r="75" spans="1:25" ht="11.25" customHeight="1" x14ac:dyDescent="0.2">
      <c r="A75" s="32"/>
      <c r="B75" s="173"/>
      <c r="C75" s="456"/>
      <c r="D75" s="441"/>
      <c r="E75" s="456"/>
      <c r="F75" s="441"/>
      <c r="G75" s="456"/>
      <c r="H75" s="457"/>
      <c r="I75" s="439"/>
      <c r="J75" s="439"/>
      <c r="K75" s="563"/>
      <c r="L75" s="439"/>
      <c r="M75" s="439"/>
      <c r="N75" s="439"/>
      <c r="P75" s="158"/>
      <c r="Q75" s="330"/>
      <c r="R75" s="158"/>
      <c r="S75" s="330"/>
      <c r="T75" s="158"/>
      <c r="U75" s="158"/>
      <c r="V75" s="158"/>
      <c r="W75" s="158"/>
      <c r="X75" s="158"/>
      <c r="Y75" s="158"/>
    </row>
    <row r="76" spans="1:25" s="121" customFormat="1" ht="11.25" customHeight="1" x14ac:dyDescent="0.2">
      <c r="A76" s="73" t="s">
        <v>570</v>
      </c>
      <c r="B76" s="115" t="s">
        <v>250</v>
      </c>
      <c r="C76" s="454">
        <f>VLOOKUP($A76,'Table 18 data'!$A$9:$AA$184,$R$1+'Table 18 data'!C$4,0)</f>
        <v>61951</v>
      </c>
      <c r="D76" s="455">
        <f>VLOOKUP($A76,'Table 18 data'!$A$9:$AA$184,$R$1+'Table 18 data'!D$4,0)</f>
        <v>64.7</v>
      </c>
      <c r="E76" s="454">
        <f>VLOOKUP($A76,'Table 18 data'!$A$9:$AA$184,$R$1+'Table 18 data'!E$4,0)</f>
        <v>61916</v>
      </c>
      <c r="F76" s="455">
        <f>VLOOKUP($A76,'Table 18 data'!$A$9:$AA$184,$R$1+'Table 18 data'!F$4,0)</f>
        <v>70.900000000000006</v>
      </c>
      <c r="G76" s="454">
        <f>VLOOKUP($A76,'Table 18 data'!$A$9:$AA$184,$R$1+'Table 18 data'!G$4,0)</f>
        <v>59918</v>
      </c>
      <c r="H76" s="455">
        <f>VLOOKUP($A76,'Table 18 data'!$A$9:$AA$184,$R$1+'Table 18 data'!H$4,0)</f>
        <v>72.599999999999994</v>
      </c>
      <c r="I76" s="454">
        <f>VLOOKUP($A76,'Table 18 data'!$A$9:$AA$184,$R$1+'Table 18 data'!I$4,0)</f>
        <v>60428</v>
      </c>
      <c r="J76" s="455">
        <f>VLOOKUP($A76,'Table 18 data'!$A$9:$AA$184,$R$1+'Table 18 data'!J$4,0)</f>
        <v>69.599999999999994</v>
      </c>
      <c r="K76" s="454">
        <f>VLOOKUP($A76,'Table 18 data'!$A$9:$AA$184,$R$1+'Table 18 data'!K$4,0)</f>
        <v>61585</v>
      </c>
      <c r="L76" s="455">
        <f>VLOOKUP($A76,'Table 18 data'!$A$9:$AA$184,$R$1+'Table 18 data'!L$4,0)</f>
        <v>71.400000000000006</v>
      </c>
      <c r="M76" s="454">
        <f>VLOOKUP($A76,'Table 18 data'!$A$9:$AA$184,$R$1+'Table 18 data'!M$4,0)</f>
        <v>59673</v>
      </c>
      <c r="N76" s="455">
        <f>VLOOKUP($A76,'Table 18 data'!$A$9:$AA$184,$R$1+'Table 18 data'!N$4,0)</f>
        <v>71.099999999999994</v>
      </c>
      <c r="P76" s="158"/>
      <c r="Q76" s="330"/>
      <c r="R76" s="158"/>
      <c r="S76" s="330"/>
      <c r="T76" s="158"/>
      <c r="U76" s="158"/>
      <c r="V76" s="158"/>
      <c r="W76" s="158"/>
      <c r="X76" s="158"/>
      <c r="Y76" s="158"/>
    </row>
    <row r="77" spans="1:25" ht="11.25" customHeight="1" x14ac:dyDescent="0.2">
      <c r="A77" s="141" t="s">
        <v>251</v>
      </c>
      <c r="B77" s="173" t="s">
        <v>252</v>
      </c>
      <c r="C77" s="456">
        <f>VLOOKUP($A77,'Table 18 data'!$A$9:$AA$184,$R$1+'Table 18 data'!C$4,0)</f>
        <v>11518</v>
      </c>
      <c r="D77" s="457">
        <f>VLOOKUP($A77,'Table 18 data'!$A$9:$AA$184,$R$1+'Table 18 data'!D$4,0)</f>
        <v>64.900000000000006</v>
      </c>
      <c r="E77" s="456">
        <f>VLOOKUP($A77,'Table 18 data'!$A$9:$AA$184,$R$1+'Table 18 data'!E$4,0)</f>
        <v>11514</v>
      </c>
      <c r="F77" s="457">
        <f>VLOOKUP($A77,'Table 18 data'!$A$9:$AA$184,$R$1+'Table 18 data'!F$4,0)</f>
        <v>72.599999999999994</v>
      </c>
      <c r="G77" s="456">
        <f>VLOOKUP($A77,'Table 18 data'!$A$9:$AA$184,$R$1+'Table 18 data'!G$4,0)</f>
        <v>11322</v>
      </c>
      <c r="H77" s="457">
        <f>VLOOKUP($A77,'Table 18 data'!$A$9:$AA$184,$R$1+'Table 18 data'!H$4,0)</f>
        <v>74.599999999999994</v>
      </c>
      <c r="I77" s="456">
        <f>VLOOKUP($A77,'Table 18 data'!$A$9:$AA$184,$R$1+'Table 18 data'!I$4,0)</f>
        <v>11609</v>
      </c>
      <c r="J77" s="457">
        <f>VLOOKUP($A77,'Table 18 data'!$A$9:$AA$184,$R$1+'Table 18 data'!J$4,0)</f>
        <v>73</v>
      </c>
      <c r="K77" s="456">
        <f>VLOOKUP($A77,'Table 18 data'!$A$9:$AA$184,$R$1+'Table 18 data'!K$4,0)</f>
        <v>11763</v>
      </c>
      <c r="L77" s="457">
        <f>VLOOKUP($A77,'Table 18 data'!$A$9:$AA$184,$R$1+'Table 18 data'!L$4,0)</f>
        <v>73.5</v>
      </c>
      <c r="M77" s="456">
        <f>VLOOKUP($A77,'Table 18 data'!$A$9:$AA$184,$R$1+'Table 18 data'!M$4,0)</f>
        <v>11422</v>
      </c>
      <c r="N77" s="457">
        <f>VLOOKUP($A77,'Table 18 data'!$A$9:$AA$184,$R$1+'Table 18 data'!N$4,0)</f>
        <v>74.8</v>
      </c>
      <c r="P77" s="158"/>
      <c r="Q77" s="330"/>
      <c r="R77" s="158"/>
      <c r="S77" s="330"/>
      <c r="T77" s="158"/>
      <c r="U77" s="158"/>
      <c r="V77" s="158"/>
      <c r="W77" s="158"/>
      <c r="X77" s="158"/>
      <c r="Y77" s="158"/>
    </row>
    <row r="78" spans="1:25" ht="11.25" customHeight="1" x14ac:dyDescent="0.2">
      <c r="A78" s="141" t="s">
        <v>253</v>
      </c>
      <c r="B78" s="173" t="s">
        <v>254</v>
      </c>
      <c r="C78" s="456">
        <f>VLOOKUP($A78,'Table 18 data'!$A$9:$AA$184,$R$1+'Table 18 data'!C$4,0)</f>
        <v>3308</v>
      </c>
      <c r="D78" s="457">
        <f>VLOOKUP($A78,'Table 18 data'!$A$9:$AA$184,$R$1+'Table 18 data'!D$4,0)</f>
        <v>63.8</v>
      </c>
      <c r="E78" s="456">
        <f>VLOOKUP($A78,'Table 18 data'!$A$9:$AA$184,$R$1+'Table 18 data'!E$4,0)</f>
        <v>3398</v>
      </c>
      <c r="F78" s="457">
        <f>VLOOKUP($A78,'Table 18 data'!$A$9:$AA$184,$R$1+'Table 18 data'!F$4,0)</f>
        <v>69.900000000000006</v>
      </c>
      <c r="G78" s="456">
        <f>VLOOKUP($A78,'Table 18 data'!$A$9:$AA$184,$R$1+'Table 18 data'!G$4,0)</f>
        <v>3196</v>
      </c>
      <c r="H78" s="457">
        <f>VLOOKUP($A78,'Table 18 data'!$A$9:$AA$184,$R$1+'Table 18 data'!H$4,0)</f>
        <v>70.8</v>
      </c>
      <c r="I78" s="456">
        <f>VLOOKUP($A78,'Table 18 data'!$A$9:$AA$184,$R$1+'Table 18 data'!I$4,0)</f>
        <v>3332</v>
      </c>
      <c r="J78" s="457">
        <f>VLOOKUP($A78,'Table 18 data'!$A$9:$AA$184,$R$1+'Table 18 data'!J$4,0)</f>
        <v>70.5</v>
      </c>
      <c r="K78" s="456">
        <f>VLOOKUP($A78,'Table 18 data'!$A$9:$AA$184,$R$1+'Table 18 data'!K$4,0)</f>
        <v>3370</v>
      </c>
      <c r="L78" s="457">
        <f>VLOOKUP($A78,'Table 18 data'!$A$9:$AA$184,$R$1+'Table 18 data'!L$4,0)</f>
        <v>71.3</v>
      </c>
      <c r="M78" s="456">
        <f>VLOOKUP($A78,'Table 18 data'!$A$9:$AA$184,$R$1+'Table 18 data'!M$4,0)</f>
        <v>3211</v>
      </c>
      <c r="N78" s="457">
        <f>VLOOKUP($A78,'Table 18 data'!$A$9:$AA$184,$R$1+'Table 18 data'!N$4,0)</f>
        <v>72.599999999999994</v>
      </c>
      <c r="P78" s="158"/>
      <c r="Q78" s="330"/>
      <c r="R78" s="158"/>
      <c r="S78" s="330"/>
      <c r="T78" s="158"/>
      <c r="U78" s="158"/>
      <c r="V78" s="158"/>
      <c r="W78" s="158"/>
      <c r="X78" s="158"/>
      <c r="Y78" s="158"/>
    </row>
    <row r="79" spans="1:25" ht="11.25" customHeight="1" x14ac:dyDescent="0.2">
      <c r="A79" s="141" t="s">
        <v>255</v>
      </c>
      <c r="B79" s="173" t="s">
        <v>256</v>
      </c>
      <c r="C79" s="456">
        <f>VLOOKUP($A79,'Table 18 data'!$A$9:$AA$184,$R$1+'Table 18 data'!C$4,0)</f>
        <v>3856</v>
      </c>
      <c r="D79" s="457">
        <f>VLOOKUP($A79,'Table 18 data'!$A$9:$AA$184,$R$1+'Table 18 data'!D$4,0)</f>
        <v>67.7</v>
      </c>
      <c r="E79" s="456">
        <f>VLOOKUP($A79,'Table 18 data'!$A$9:$AA$184,$R$1+'Table 18 data'!E$4,0)</f>
        <v>3822</v>
      </c>
      <c r="F79" s="457">
        <f>VLOOKUP($A79,'Table 18 data'!$A$9:$AA$184,$R$1+'Table 18 data'!F$4,0)</f>
        <v>73.3</v>
      </c>
      <c r="G79" s="456">
        <f>VLOOKUP($A79,'Table 18 data'!$A$9:$AA$184,$R$1+'Table 18 data'!G$4,0)</f>
        <v>3666</v>
      </c>
      <c r="H79" s="457">
        <f>VLOOKUP($A79,'Table 18 data'!$A$9:$AA$184,$R$1+'Table 18 data'!H$4,0)</f>
        <v>73.8</v>
      </c>
      <c r="I79" s="456">
        <f>VLOOKUP($A79,'Table 18 data'!$A$9:$AA$184,$R$1+'Table 18 data'!I$4,0)</f>
        <v>3734</v>
      </c>
      <c r="J79" s="457">
        <f>VLOOKUP($A79,'Table 18 data'!$A$9:$AA$184,$R$1+'Table 18 data'!J$4,0)</f>
        <v>68.099999999999994</v>
      </c>
      <c r="K79" s="456">
        <f>VLOOKUP($A79,'Table 18 data'!$A$9:$AA$184,$R$1+'Table 18 data'!K$4,0)</f>
        <v>3773</v>
      </c>
      <c r="L79" s="457">
        <f>VLOOKUP($A79,'Table 18 data'!$A$9:$AA$184,$R$1+'Table 18 data'!L$4,0)</f>
        <v>69.900000000000006</v>
      </c>
      <c r="M79" s="456">
        <f>VLOOKUP($A79,'Table 18 data'!$A$9:$AA$184,$R$1+'Table 18 data'!M$4,0)</f>
        <v>3607</v>
      </c>
      <c r="N79" s="457">
        <f>VLOOKUP($A79,'Table 18 data'!$A$9:$AA$184,$R$1+'Table 18 data'!N$4,0)</f>
        <v>69.7</v>
      </c>
      <c r="P79" s="158"/>
      <c r="Q79" s="330"/>
      <c r="R79" s="158"/>
      <c r="S79" s="330"/>
      <c r="T79" s="158"/>
      <c r="U79" s="158"/>
      <c r="V79" s="158"/>
      <c r="W79" s="158"/>
      <c r="X79" s="158"/>
      <c r="Y79" s="158"/>
    </row>
    <row r="80" spans="1:25" ht="11.25" customHeight="1" x14ac:dyDescent="0.2">
      <c r="A80" s="141" t="s">
        <v>467</v>
      </c>
      <c r="B80" s="173" t="s">
        <v>257</v>
      </c>
      <c r="C80" s="456">
        <f>VLOOKUP($A80,'Table 18 data'!$A$9:$AA$184,$R$1+'Table 18 data'!C$4,0)</f>
        <v>1832</v>
      </c>
      <c r="D80" s="457">
        <f>VLOOKUP($A80,'Table 18 data'!$A$9:$AA$184,$R$1+'Table 18 data'!D$4,0)</f>
        <v>67</v>
      </c>
      <c r="E80" s="456">
        <f>VLOOKUP($A80,'Table 18 data'!$A$9:$AA$184,$R$1+'Table 18 data'!E$4,0)</f>
        <v>1842</v>
      </c>
      <c r="F80" s="457">
        <f>VLOOKUP($A80,'Table 18 data'!$A$9:$AA$184,$R$1+'Table 18 data'!F$4,0)</f>
        <v>72.8</v>
      </c>
      <c r="G80" s="456">
        <f>VLOOKUP($A80,'Table 18 data'!$A$9:$AA$184,$R$1+'Table 18 data'!G$4,0)</f>
        <v>1764</v>
      </c>
      <c r="H80" s="457">
        <f>VLOOKUP($A80,'Table 18 data'!$A$9:$AA$184,$R$1+'Table 18 data'!H$4,0)</f>
        <v>76</v>
      </c>
      <c r="I80" s="456">
        <f>VLOOKUP($A80,'Table 18 data'!$A$9:$AA$184,$R$1+'Table 18 data'!I$4,0)</f>
        <v>1754</v>
      </c>
      <c r="J80" s="457">
        <f>VLOOKUP($A80,'Table 18 data'!$A$9:$AA$184,$R$1+'Table 18 data'!J$4,0)</f>
        <v>65.2</v>
      </c>
      <c r="K80" s="456">
        <f>VLOOKUP($A80,'Table 18 data'!$A$9:$AA$184,$R$1+'Table 18 data'!K$4,0)</f>
        <v>1724</v>
      </c>
      <c r="L80" s="457">
        <f>VLOOKUP($A80,'Table 18 data'!$A$9:$AA$184,$R$1+'Table 18 data'!L$4,0)</f>
        <v>66.2</v>
      </c>
      <c r="M80" s="456">
        <f>VLOOKUP($A80,'Table 18 data'!$A$9:$AA$184,$R$1+'Table 18 data'!M$4,0)</f>
        <v>1738</v>
      </c>
      <c r="N80" s="457">
        <f>VLOOKUP($A80,'Table 18 data'!$A$9:$AA$184,$R$1+'Table 18 data'!N$4,0)</f>
        <v>72.5</v>
      </c>
      <c r="P80" s="158"/>
      <c r="Q80" s="330"/>
      <c r="R80" s="158"/>
      <c r="S80" s="330"/>
      <c r="T80" s="158"/>
      <c r="U80" s="158"/>
      <c r="V80" s="158"/>
      <c r="W80" s="158"/>
      <c r="X80" s="158"/>
      <c r="Y80" s="158"/>
    </row>
    <row r="81" spans="1:25" ht="11.25" customHeight="1" x14ac:dyDescent="0.2">
      <c r="A81" s="141" t="s">
        <v>258</v>
      </c>
      <c r="B81" s="173" t="s">
        <v>259</v>
      </c>
      <c r="C81" s="456">
        <f>VLOOKUP($A81,'Table 18 data'!$A$9:$AA$184,$R$1+'Table 18 data'!C$4,0)</f>
        <v>3450</v>
      </c>
      <c r="D81" s="457">
        <f>VLOOKUP($A81,'Table 18 data'!$A$9:$AA$184,$R$1+'Table 18 data'!D$4,0)</f>
        <v>54.8</v>
      </c>
      <c r="E81" s="456">
        <f>VLOOKUP($A81,'Table 18 data'!$A$9:$AA$184,$R$1+'Table 18 data'!E$4,0)</f>
        <v>3408</v>
      </c>
      <c r="F81" s="457">
        <f>VLOOKUP($A81,'Table 18 data'!$A$9:$AA$184,$R$1+'Table 18 data'!F$4,0)</f>
        <v>62.5</v>
      </c>
      <c r="G81" s="456">
        <f>VLOOKUP($A81,'Table 18 data'!$A$9:$AA$184,$R$1+'Table 18 data'!G$4,0)</f>
        <v>3394</v>
      </c>
      <c r="H81" s="457">
        <f>VLOOKUP($A81,'Table 18 data'!$A$9:$AA$184,$R$1+'Table 18 data'!H$4,0)</f>
        <v>68.3</v>
      </c>
      <c r="I81" s="456">
        <f>VLOOKUP($A81,'Table 18 data'!$A$9:$AA$184,$R$1+'Table 18 data'!I$4,0)</f>
        <v>3513</v>
      </c>
      <c r="J81" s="457">
        <f>VLOOKUP($A81,'Table 18 data'!$A$9:$AA$184,$R$1+'Table 18 data'!J$4,0)</f>
        <v>65.3</v>
      </c>
      <c r="K81" s="456">
        <f>VLOOKUP($A81,'Table 18 data'!$A$9:$AA$184,$R$1+'Table 18 data'!K$4,0)</f>
        <v>3537</v>
      </c>
      <c r="L81" s="457">
        <f>VLOOKUP($A81,'Table 18 data'!$A$9:$AA$184,$R$1+'Table 18 data'!L$4,0)</f>
        <v>69.3</v>
      </c>
      <c r="M81" s="456">
        <f>VLOOKUP($A81,'Table 18 data'!$A$9:$AA$184,$R$1+'Table 18 data'!M$4,0)</f>
        <v>3447</v>
      </c>
      <c r="N81" s="457">
        <f>VLOOKUP($A81,'Table 18 data'!$A$9:$AA$184,$R$1+'Table 18 data'!N$4,0)</f>
        <v>72.099999999999994</v>
      </c>
      <c r="P81" s="158"/>
      <c r="Q81" s="330"/>
      <c r="R81" s="158"/>
      <c r="S81" s="330"/>
      <c r="T81" s="158"/>
      <c r="U81" s="158"/>
      <c r="V81" s="158"/>
      <c r="W81" s="158"/>
      <c r="X81" s="158"/>
      <c r="Y81" s="158"/>
    </row>
    <row r="82" spans="1:25" ht="11.25" customHeight="1" x14ac:dyDescent="0.2">
      <c r="A82" s="141" t="s">
        <v>260</v>
      </c>
      <c r="B82" s="173" t="s">
        <v>261</v>
      </c>
      <c r="C82" s="456">
        <f>VLOOKUP($A82,'Table 18 data'!$A$9:$AA$184,$R$1+'Table 18 data'!C$4,0)</f>
        <v>3081</v>
      </c>
      <c r="D82" s="457">
        <f>VLOOKUP($A82,'Table 18 data'!$A$9:$AA$184,$R$1+'Table 18 data'!D$4,0)</f>
        <v>69.3</v>
      </c>
      <c r="E82" s="456">
        <f>VLOOKUP($A82,'Table 18 data'!$A$9:$AA$184,$R$1+'Table 18 data'!E$4,0)</f>
        <v>3164</v>
      </c>
      <c r="F82" s="457">
        <f>VLOOKUP($A82,'Table 18 data'!$A$9:$AA$184,$R$1+'Table 18 data'!F$4,0)</f>
        <v>69.7</v>
      </c>
      <c r="G82" s="456">
        <f>VLOOKUP($A82,'Table 18 data'!$A$9:$AA$184,$R$1+'Table 18 data'!G$4,0)</f>
        <v>3067</v>
      </c>
      <c r="H82" s="457">
        <f>VLOOKUP($A82,'Table 18 data'!$A$9:$AA$184,$R$1+'Table 18 data'!H$4,0)</f>
        <v>70.5</v>
      </c>
      <c r="I82" s="456">
        <f>VLOOKUP($A82,'Table 18 data'!$A$9:$AA$184,$R$1+'Table 18 data'!I$4,0)</f>
        <v>2994</v>
      </c>
      <c r="J82" s="457">
        <f>VLOOKUP($A82,'Table 18 data'!$A$9:$AA$184,$R$1+'Table 18 data'!J$4,0)</f>
        <v>66.099999999999994</v>
      </c>
      <c r="K82" s="456">
        <f>VLOOKUP($A82,'Table 18 data'!$A$9:$AA$184,$R$1+'Table 18 data'!K$4,0)</f>
        <v>3129</v>
      </c>
      <c r="L82" s="457">
        <f>VLOOKUP($A82,'Table 18 data'!$A$9:$AA$184,$R$1+'Table 18 data'!L$4,0)</f>
        <v>68.2</v>
      </c>
      <c r="M82" s="456">
        <f>VLOOKUP($A82,'Table 18 data'!$A$9:$AA$184,$R$1+'Table 18 data'!M$4,0)</f>
        <v>2975</v>
      </c>
      <c r="N82" s="457">
        <f>VLOOKUP($A82,'Table 18 data'!$A$9:$AA$184,$R$1+'Table 18 data'!N$4,0)</f>
        <v>69.3</v>
      </c>
      <c r="P82" s="158"/>
      <c r="Q82" s="330"/>
      <c r="R82" s="158"/>
      <c r="S82" s="330"/>
      <c r="T82" s="158"/>
      <c r="U82" s="158"/>
      <c r="V82" s="158"/>
      <c r="W82" s="158"/>
      <c r="X82" s="158"/>
      <c r="Y82" s="158"/>
    </row>
    <row r="83" spans="1:25" ht="11.25" customHeight="1" x14ac:dyDescent="0.2">
      <c r="A83" s="141" t="s">
        <v>262</v>
      </c>
      <c r="B83" s="173" t="s">
        <v>263</v>
      </c>
      <c r="C83" s="456">
        <f>VLOOKUP($A83,'Table 18 data'!$A$9:$AA$184,$R$1+'Table 18 data'!C$4,0)</f>
        <v>3008</v>
      </c>
      <c r="D83" s="457">
        <f>VLOOKUP($A83,'Table 18 data'!$A$9:$AA$184,$R$1+'Table 18 data'!D$4,0)</f>
        <v>69.2</v>
      </c>
      <c r="E83" s="456">
        <f>VLOOKUP($A83,'Table 18 data'!$A$9:$AA$184,$R$1+'Table 18 data'!E$4,0)</f>
        <v>3005</v>
      </c>
      <c r="F83" s="457">
        <f>VLOOKUP($A83,'Table 18 data'!$A$9:$AA$184,$R$1+'Table 18 data'!F$4,0)</f>
        <v>75.3</v>
      </c>
      <c r="G83" s="456">
        <f>VLOOKUP($A83,'Table 18 data'!$A$9:$AA$184,$R$1+'Table 18 data'!G$4,0)</f>
        <v>2937</v>
      </c>
      <c r="H83" s="457">
        <f>VLOOKUP($A83,'Table 18 data'!$A$9:$AA$184,$R$1+'Table 18 data'!H$4,0)</f>
        <v>75.5</v>
      </c>
      <c r="I83" s="456">
        <f>VLOOKUP($A83,'Table 18 data'!$A$9:$AA$184,$R$1+'Table 18 data'!I$4,0)</f>
        <v>2971</v>
      </c>
      <c r="J83" s="457">
        <f>VLOOKUP($A83,'Table 18 data'!$A$9:$AA$184,$R$1+'Table 18 data'!J$4,0)</f>
        <v>71.7</v>
      </c>
      <c r="K83" s="456">
        <f>VLOOKUP($A83,'Table 18 data'!$A$9:$AA$184,$R$1+'Table 18 data'!K$4,0)</f>
        <v>2955</v>
      </c>
      <c r="L83" s="457">
        <f>VLOOKUP($A83,'Table 18 data'!$A$9:$AA$184,$R$1+'Table 18 data'!L$4,0)</f>
        <v>75.599999999999994</v>
      </c>
      <c r="M83" s="456">
        <f>VLOOKUP($A83,'Table 18 data'!$A$9:$AA$184,$R$1+'Table 18 data'!M$4,0)</f>
        <v>2912</v>
      </c>
      <c r="N83" s="457">
        <f>VLOOKUP($A83,'Table 18 data'!$A$9:$AA$184,$R$1+'Table 18 data'!N$4,0)</f>
        <v>72.8</v>
      </c>
      <c r="P83" s="158"/>
      <c r="Q83" s="330"/>
      <c r="R83" s="158"/>
      <c r="S83" s="330"/>
      <c r="T83" s="158"/>
      <c r="U83" s="158"/>
      <c r="V83" s="158"/>
      <c r="W83" s="158"/>
      <c r="X83" s="158"/>
      <c r="Y83" s="158"/>
    </row>
    <row r="84" spans="1:25" ht="11.25" customHeight="1" x14ac:dyDescent="0.2">
      <c r="A84" s="141" t="s">
        <v>264</v>
      </c>
      <c r="B84" s="173" t="s">
        <v>265</v>
      </c>
      <c r="C84" s="456">
        <f>VLOOKUP($A84,'Table 18 data'!$A$9:$AA$184,$R$1+'Table 18 data'!C$4,0)</f>
        <v>9460</v>
      </c>
      <c r="D84" s="457">
        <f>VLOOKUP($A84,'Table 18 data'!$A$9:$AA$184,$R$1+'Table 18 data'!D$4,0)</f>
        <v>67.099999999999994</v>
      </c>
      <c r="E84" s="456">
        <f>VLOOKUP($A84,'Table 18 data'!$A$9:$AA$184,$R$1+'Table 18 data'!E$4,0)</f>
        <v>9455</v>
      </c>
      <c r="F84" s="457">
        <f>VLOOKUP($A84,'Table 18 data'!$A$9:$AA$184,$R$1+'Table 18 data'!F$4,0)</f>
        <v>72.7</v>
      </c>
      <c r="G84" s="456">
        <f>VLOOKUP($A84,'Table 18 data'!$A$9:$AA$184,$R$1+'Table 18 data'!G$4,0)</f>
        <v>9026</v>
      </c>
      <c r="H84" s="457">
        <f>VLOOKUP($A84,'Table 18 data'!$A$9:$AA$184,$R$1+'Table 18 data'!H$4,0)</f>
        <v>72.3</v>
      </c>
      <c r="I84" s="456">
        <f>VLOOKUP($A84,'Table 18 data'!$A$9:$AA$184,$R$1+'Table 18 data'!I$4,0)</f>
        <v>9208</v>
      </c>
      <c r="J84" s="457">
        <f>VLOOKUP($A84,'Table 18 data'!$A$9:$AA$184,$R$1+'Table 18 data'!J$4,0)</f>
        <v>69.2</v>
      </c>
      <c r="K84" s="456">
        <f>VLOOKUP($A84,'Table 18 data'!$A$9:$AA$184,$R$1+'Table 18 data'!K$4,0)</f>
        <v>9345</v>
      </c>
      <c r="L84" s="457">
        <f>VLOOKUP($A84,'Table 18 data'!$A$9:$AA$184,$R$1+'Table 18 data'!L$4,0)</f>
        <v>69.900000000000006</v>
      </c>
      <c r="M84" s="456">
        <f>VLOOKUP($A84,'Table 18 data'!$A$9:$AA$184,$R$1+'Table 18 data'!M$4,0)</f>
        <v>8988</v>
      </c>
      <c r="N84" s="457">
        <f>VLOOKUP($A84,'Table 18 data'!$A$9:$AA$184,$R$1+'Table 18 data'!N$4,0)</f>
        <v>69.8</v>
      </c>
      <c r="P84" s="158"/>
      <c r="Q84" s="330"/>
      <c r="R84" s="158"/>
      <c r="S84" s="330"/>
      <c r="T84" s="158"/>
      <c r="U84" s="158"/>
      <c r="V84" s="158"/>
      <c r="W84" s="158"/>
      <c r="X84" s="158"/>
      <c r="Y84" s="158"/>
    </row>
    <row r="85" spans="1:25" ht="11.25" customHeight="1" x14ac:dyDescent="0.2">
      <c r="A85" s="141" t="s">
        <v>266</v>
      </c>
      <c r="B85" s="173" t="s">
        <v>267</v>
      </c>
      <c r="C85" s="456">
        <f>VLOOKUP($A85,'Table 18 data'!$A$9:$AA$184,$R$1+'Table 18 data'!C$4,0)</f>
        <v>2573</v>
      </c>
      <c r="D85" s="457">
        <f>VLOOKUP($A85,'Table 18 data'!$A$9:$AA$184,$R$1+'Table 18 data'!D$4,0)</f>
        <v>60.6</v>
      </c>
      <c r="E85" s="456">
        <f>VLOOKUP($A85,'Table 18 data'!$A$9:$AA$184,$R$1+'Table 18 data'!E$4,0)</f>
        <v>2482</v>
      </c>
      <c r="F85" s="457">
        <f>VLOOKUP($A85,'Table 18 data'!$A$9:$AA$184,$R$1+'Table 18 data'!F$4,0)</f>
        <v>68.400000000000006</v>
      </c>
      <c r="G85" s="456">
        <f>VLOOKUP($A85,'Table 18 data'!$A$9:$AA$184,$R$1+'Table 18 data'!G$4,0)</f>
        <v>2448</v>
      </c>
      <c r="H85" s="457">
        <f>VLOOKUP($A85,'Table 18 data'!$A$9:$AA$184,$R$1+'Table 18 data'!H$4,0)</f>
        <v>66.7</v>
      </c>
      <c r="I85" s="456">
        <f>VLOOKUP($A85,'Table 18 data'!$A$9:$AA$184,$R$1+'Table 18 data'!I$4,0)</f>
        <v>2291</v>
      </c>
      <c r="J85" s="457">
        <f>VLOOKUP($A85,'Table 18 data'!$A$9:$AA$184,$R$1+'Table 18 data'!J$4,0)</f>
        <v>67.3</v>
      </c>
      <c r="K85" s="456">
        <f>VLOOKUP($A85,'Table 18 data'!$A$9:$AA$184,$R$1+'Table 18 data'!K$4,0)</f>
        <v>2494</v>
      </c>
      <c r="L85" s="457">
        <f>VLOOKUP($A85,'Table 18 data'!$A$9:$AA$184,$R$1+'Table 18 data'!L$4,0)</f>
        <v>64.7</v>
      </c>
      <c r="M85" s="456">
        <f>VLOOKUP($A85,'Table 18 data'!$A$9:$AA$184,$R$1+'Table 18 data'!M$4,0)</f>
        <v>2324</v>
      </c>
      <c r="N85" s="457">
        <f>VLOOKUP($A85,'Table 18 data'!$A$9:$AA$184,$R$1+'Table 18 data'!N$4,0)</f>
        <v>65.7</v>
      </c>
      <c r="P85" s="158"/>
      <c r="Q85" s="330"/>
      <c r="R85" s="158"/>
      <c r="S85" s="330"/>
      <c r="T85" s="158"/>
      <c r="U85" s="158"/>
      <c r="V85" s="158"/>
      <c r="W85" s="158"/>
      <c r="X85" s="158"/>
      <c r="Y85" s="158"/>
    </row>
    <row r="86" spans="1:25" ht="11.25" customHeight="1" x14ac:dyDescent="0.2">
      <c r="A86" s="141" t="s">
        <v>268</v>
      </c>
      <c r="B86" s="173" t="s">
        <v>269</v>
      </c>
      <c r="C86" s="456">
        <f>VLOOKUP($A86,'Table 18 data'!$A$9:$AA$184,$R$1+'Table 18 data'!C$4,0)</f>
        <v>2042</v>
      </c>
      <c r="D86" s="457">
        <f>VLOOKUP($A86,'Table 18 data'!$A$9:$AA$184,$R$1+'Table 18 data'!D$4,0)</f>
        <v>59.6</v>
      </c>
      <c r="E86" s="456">
        <f>VLOOKUP($A86,'Table 18 data'!$A$9:$AA$184,$R$1+'Table 18 data'!E$4,0)</f>
        <v>2051</v>
      </c>
      <c r="F86" s="457">
        <f>VLOOKUP($A86,'Table 18 data'!$A$9:$AA$184,$R$1+'Table 18 data'!F$4,0)</f>
        <v>67.599999999999994</v>
      </c>
      <c r="G86" s="456">
        <f>VLOOKUP($A86,'Table 18 data'!$A$9:$AA$184,$R$1+'Table 18 data'!G$4,0)</f>
        <v>1940</v>
      </c>
      <c r="H86" s="457">
        <f>VLOOKUP($A86,'Table 18 data'!$A$9:$AA$184,$R$1+'Table 18 data'!H$4,0)</f>
        <v>67.599999999999994</v>
      </c>
      <c r="I86" s="456">
        <f>VLOOKUP($A86,'Table 18 data'!$A$9:$AA$184,$R$1+'Table 18 data'!I$4,0)</f>
        <v>1901</v>
      </c>
      <c r="J86" s="457">
        <f>VLOOKUP($A86,'Table 18 data'!$A$9:$AA$184,$R$1+'Table 18 data'!J$4,0)</f>
        <v>67.099999999999994</v>
      </c>
      <c r="K86" s="456">
        <f>VLOOKUP($A86,'Table 18 data'!$A$9:$AA$184,$R$1+'Table 18 data'!K$4,0)</f>
        <v>1991</v>
      </c>
      <c r="L86" s="457">
        <f>VLOOKUP($A86,'Table 18 data'!$A$9:$AA$184,$R$1+'Table 18 data'!L$4,0)</f>
        <v>69.900000000000006</v>
      </c>
      <c r="M86" s="456">
        <f>VLOOKUP($A86,'Table 18 data'!$A$9:$AA$184,$R$1+'Table 18 data'!M$4,0)</f>
        <v>1976</v>
      </c>
      <c r="N86" s="457">
        <f>VLOOKUP($A86,'Table 18 data'!$A$9:$AA$184,$R$1+'Table 18 data'!N$4,0)</f>
        <v>67.599999999999994</v>
      </c>
      <c r="P86" s="158"/>
      <c r="Q86" s="330"/>
      <c r="R86" s="158"/>
      <c r="S86" s="330"/>
      <c r="T86" s="158"/>
      <c r="U86" s="158"/>
      <c r="V86" s="158"/>
      <c r="W86" s="158"/>
      <c r="X86" s="158"/>
      <c r="Y86" s="158"/>
    </row>
    <row r="87" spans="1:25" ht="11.25" customHeight="1" x14ac:dyDescent="0.2">
      <c r="A87" s="141" t="s">
        <v>270</v>
      </c>
      <c r="B87" s="173" t="s">
        <v>271</v>
      </c>
      <c r="C87" s="456">
        <f>VLOOKUP($A87,'Table 18 data'!$A$9:$AA$184,$R$1+'Table 18 data'!C$4,0)</f>
        <v>3580</v>
      </c>
      <c r="D87" s="457">
        <f>VLOOKUP($A87,'Table 18 data'!$A$9:$AA$184,$R$1+'Table 18 data'!D$4,0)</f>
        <v>58.1</v>
      </c>
      <c r="E87" s="456">
        <f>VLOOKUP($A87,'Table 18 data'!$A$9:$AA$184,$R$1+'Table 18 data'!E$4,0)</f>
        <v>3468</v>
      </c>
      <c r="F87" s="457">
        <f>VLOOKUP($A87,'Table 18 data'!$A$9:$AA$184,$R$1+'Table 18 data'!F$4,0)</f>
        <v>64.5</v>
      </c>
      <c r="G87" s="456">
        <f>VLOOKUP($A87,'Table 18 data'!$A$9:$AA$184,$R$1+'Table 18 data'!G$4,0)</f>
        <v>3317</v>
      </c>
      <c r="H87" s="457">
        <f>VLOOKUP($A87,'Table 18 data'!$A$9:$AA$184,$R$1+'Table 18 data'!H$4,0)</f>
        <v>68.900000000000006</v>
      </c>
      <c r="I87" s="456">
        <f>VLOOKUP($A87,'Table 18 data'!$A$9:$AA$184,$R$1+'Table 18 data'!I$4,0)</f>
        <v>3258</v>
      </c>
      <c r="J87" s="457">
        <f>VLOOKUP($A87,'Table 18 data'!$A$9:$AA$184,$R$1+'Table 18 data'!J$4,0)</f>
        <v>62.2</v>
      </c>
      <c r="K87" s="456">
        <f>VLOOKUP($A87,'Table 18 data'!$A$9:$AA$184,$R$1+'Table 18 data'!K$4,0)</f>
        <v>3339</v>
      </c>
      <c r="L87" s="457">
        <f>VLOOKUP($A87,'Table 18 data'!$A$9:$AA$184,$R$1+'Table 18 data'!L$4,0)</f>
        <v>66.900000000000006</v>
      </c>
      <c r="M87" s="456">
        <f>VLOOKUP($A87,'Table 18 data'!$A$9:$AA$184,$R$1+'Table 18 data'!M$4,0)</f>
        <v>3292</v>
      </c>
      <c r="N87" s="457">
        <f>VLOOKUP($A87,'Table 18 data'!$A$9:$AA$184,$R$1+'Table 18 data'!N$4,0)</f>
        <v>63.5</v>
      </c>
      <c r="P87" s="158"/>
      <c r="Q87" s="330"/>
      <c r="R87" s="158"/>
      <c r="S87" s="330"/>
      <c r="T87" s="158"/>
      <c r="U87" s="158"/>
      <c r="V87" s="158"/>
      <c r="W87" s="158"/>
      <c r="X87" s="158"/>
      <c r="Y87" s="158"/>
    </row>
    <row r="88" spans="1:25" ht="11.25" customHeight="1" x14ac:dyDescent="0.2">
      <c r="A88" s="141" t="s">
        <v>272</v>
      </c>
      <c r="B88" s="173" t="s">
        <v>273</v>
      </c>
      <c r="C88" s="456">
        <f>VLOOKUP($A88,'Table 18 data'!$A$9:$AA$184,$R$1+'Table 18 data'!C$4,0)</f>
        <v>5713</v>
      </c>
      <c r="D88" s="457">
        <f>VLOOKUP($A88,'Table 18 data'!$A$9:$AA$184,$R$1+'Table 18 data'!D$4,0)</f>
        <v>68.5</v>
      </c>
      <c r="E88" s="456">
        <f>VLOOKUP($A88,'Table 18 data'!$A$9:$AA$184,$R$1+'Table 18 data'!E$4,0)</f>
        <v>5899</v>
      </c>
      <c r="F88" s="457">
        <f>VLOOKUP($A88,'Table 18 data'!$A$9:$AA$184,$R$1+'Table 18 data'!F$4,0)</f>
        <v>74.8</v>
      </c>
      <c r="G88" s="456">
        <f>VLOOKUP($A88,'Table 18 data'!$A$9:$AA$184,$R$1+'Table 18 data'!G$4,0)</f>
        <v>5715</v>
      </c>
      <c r="H88" s="457">
        <f>VLOOKUP($A88,'Table 18 data'!$A$9:$AA$184,$R$1+'Table 18 data'!H$4,0)</f>
        <v>75.900000000000006</v>
      </c>
      <c r="I88" s="456">
        <f>VLOOKUP($A88,'Table 18 data'!$A$9:$AA$184,$R$1+'Table 18 data'!I$4,0)</f>
        <v>5643</v>
      </c>
      <c r="J88" s="457">
        <f>VLOOKUP($A88,'Table 18 data'!$A$9:$AA$184,$R$1+'Table 18 data'!J$4,0)</f>
        <v>72.3</v>
      </c>
      <c r="K88" s="456">
        <f>VLOOKUP($A88,'Table 18 data'!$A$9:$AA$184,$R$1+'Table 18 data'!K$4,0)</f>
        <v>5819</v>
      </c>
      <c r="L88" s="457">
        <f>VLOOKUP($A88,'Table 18 data'!$A$9:$AA$184,$R$1+'Table 18 data'!L$4,0)</f>
        <v>75.400000000000006</v>
      </c>
      <c r="M88" s="456">
        <f>VLOOKUP($A88,'Table 18 data'!$A$9:$AA$184,$R$1+'Table 18 data'!M$4,0)</f>
        <v>5645</v>
      </c>
      <c r="N88" s="457">
        <f>VLOOKUP($A88,'Table 18 data'!$A$9:$AA$184,$R$1+'Table 18 data'!N$4,0)</f>
        <v>74</v>
      </c>
      <c r="P88" s="158"/>
      <c r="Q88" s="330"/>
      <c r="R88" s="158"/>
      <c r="S88" s="330"/>
      <c r="T88" s="158"/>
      <c r="U88" s="158"/>
      <c r="V88" s="158"/>
      <c r="W88" s="158"/>
      <c r="X88" s="158"/>
      <c r="Y88" s="158"/>
    </row>
    <row r="89" spans="1:25" ht="11.25" customHeight="1" x14ac:dyDescent="0.2">
      <c r="A89" s="141" t="s">
        <v>274</v>
      </c>
      <c r="B89" s="173" t="s">
        <v>275</v>
      </c>
      <c r="C89" s="456">
        <f>VLOOKUP($A89,'Table 18 data'!$A$9:$AA$184,$R$1+'Table 18 data'!C$4,0)</f>
        <v>2598</v>
      </c>
      <c r="D89" s="457">
        <f>VLOOKUP($A89,'Table 18 data'!$A$9:$AA$184,$R$1+'Table 18 data'!D$4,0)</f>
        <v>61.7</v>
      </c>
      <c r="E89" s="456">
        <f>VLOOKUP($A89,'Table 18 data'!$A$9:$AA$184,$R$1+'Table 18 data'!E$4,0)</f>
        <v>2575</v>
      </c>
      <c r="F89" s="457">
        <f>VLOOKUP($A89,'Table 18 data'!$A$9:$AA$184,$R$1+'Table 18 data'!F$4,0)</f>
        <v>66.7</v>
      </c>
      <c r="G89" s="456">
        <f>VLOOKUP($A89,'Table 18 data'!$A$9:$AA$184,$R$1+'Table 18 data'!G$4,0)</f>
        <v>2391</v>
      </c>
      <c r="H89" s="457">
        <f>VLOOKUP($A89,'Table 18 data'!$A$9:$AA$184,$R$1+'Table 18 data'!H$4,0)</f>
        <v>73.5</v>
      </c>
      <c r="I89" s="456">
        <f>VLOOKUP($A89,'Table 18 data'!$A$9:$AA$184,$R$1+'Table 18 data'!I$4,0)</f>
        <v>2456</v>
      </c>
      <c r="J89" s="457">
        <f>VLOOKUP($A89,'Table 18 data'!$A$9:$AA$184,$R$1+'Table 18 data'!J$4,0)</f>
        <v>71.599999999999994</v>
      </c>
      <c r="K89" s="456">
        <f>VLOOKUP($A89,'Table 18 data'!$A$9:$AA$184,$R$1+'Table 18 data'!K$4,0)</f>
        <v>2493</v>
      </c>
      <c r="L89" s="457">
        <f>VLOOKUP($A89,'Table 18 data'!$A$9:$AA$184,$R$1+'Table 18 data'!L$4,0)</f>
        <v>72.599999999999994</v>
      </c>
      <c r="M89" s="456">
        <f>VLOOKUP($A89,'Table 18 data'!$A$9:$AA$184,$R$1+'Table 18 data'!M$4,0)</f>
        <v>2446</v>
      </c>
      <c r="N89" s="457">
        <f>VLOOKUP($A89,'Table 18 data'!$A$9:$AA$184,$R$1+'Table 18 data'!N$4,0)</f>
        <v>65.400000000000006</v>
      </c>
      <c r="P89" s="158"/>
      <c r="Q89" s="330"/>
      <c r="R89" s="158"/>
      <c r="S89" s="330"/>
      <c r="T89" s="158"/>
      <c r="U89" s="158"/>
      <c r="V89" s="158"/>
      <c r="W89" s="158"/>
      <c r="X89" s="158"/>
      <c r="Y89" s="158"/>
    </row>
    <row r="90" spans="1:25" ht="11.25" customHeight="1" x14ac:dyDescent="0.2">
      <c r="A90" s="141" t="s">
        <v>276</v>
      </c>
      <c r="B90" s="173" t="s">
        <v>277</v>
      </c>
      <c r="C90" s="456">
        <f>VLOOKUP($A90,'Table 18 data'!$A$9:$AA$184,$R$1+'Table 18 data'!C$4,0)</f>
        <v>5932</v>
      </c>
      <c r="D90" s="457">
        <f>VLOOKUP($A90,'Table 18 data'!$A$9:$AA$184,$R$1+'Table 18 data'!D$4,0)</f>
        <v>64.8</v>
      </c>
      <c r="E90" s="456">
        <f>VLOOKUP($A90,'Table 18 data'!$A$9:$AA$184,$R$1+'Table 18 data'!E$4,0)</f>
        <v>5833</v>
      </c>
      <c r="F90" s="457">
        <f>VLOOKUP($A90,'Table 18 data'!$A$9:$AA$184,$R$1+'Table 18 data'!F$4,0)</f>
        <v>70.5</v>
      </c>
      <c r="G90" s="456">
        <f>VLOOKUP($A90,'Table 18 data'!$A$9:$AA$184,$R$1+'Table 18 data'!G$4,0)</f>
        <v>5735</v>
      </c>
      <c r="H90" s="457">
        <f>VLOOKUP($A90,'Table 18 data'!$A$9:$AA$184,$R$1+'Table 18 data'!H$4,0)</f>
        <v>73.5</v>
      </c>
      <c r="I90" s="456">
        <f>VLOOKUP($A90,'Table 18 data'!$A$9:$AA$184,$R$1+'Table 18 data'!I$4,0)</f>
        <v>5764</v>
      </c>
      <c r="J90" s="457">
        <f>VLOOKUP($A90,'Table 18 data'!$A$9:$AA$184,$R$1+'Table 18 data'!J$4,0)</f>
        <v>71.400000000000006</v>
      </c>
      <c r="K90" s="456">
        <f>VLOOKUP($A90,'Table 18 data'!$A$9:$AA$184,$R$1+'Table 18 data'!K$4,0)</f>
        <v>5853</v>
      </c>
      <c r="L90" s="457">
        <f>VLOOKUP($A90,'Table 18 data'!$A$9:$AA$184,$R$1+'Table 18 data'!L$4,0)</f>
        <v>74.5</v>
      </c>
      <c r="M90" s="456">
        <f>VLOOKUP($A90,'Table 18 data'!$A$9:$AA$184,$R$1+'Table 18 data'!M$4,0)</f>
        <v>5690</v>
      </c>
      <c r="N90" s="457">
        <f>VLOOKUP($A90,'Table 18 data'!$A$9:$AA$184,$R$1+'Table 18 data'!N$4,0)</f>
        <v>72.099999999999994</v>
      </c>
      <c r="P90" s="158"/>
      <c r="Q90" s="330"/>
      <c r="R90" s="158"/>
      <c r="S90" s="330"/>
      <c r="T90" s="158"/>
      <c r="U90" s="158"/>
      <c r="V90" s="158"/>
      <c r="W90" s="158"/>
      <c r="X90" s="158"/>
      <c r="Y90" s="158"/>
    </row>
    <row r="91" spans="1:25" ht="11.25" customHeight="1" x14ac:dyDescent="0.2">
      <c r="A91" s="32"/>
      <c r="B91" s="173"/>
      <c r="C91" s="456"/>
      <c r="D91" s="441"/>
      <c r="E91" s="456"/>
      <c r="F91" s="441"/>
      <c r="G91" s="456"/>
      <c r="H91" s="457"/>
      <c r="I91" s="439"/>
      <c r="J91" s="439"/>
      <c r="K91" s="563"/>
      <c r="L91" s="439"/>
      <c r="M91" s="439"/>
      <c r="N91" s="439"/>
      <c r="P91" s="158"/>
      <c r="Q91" s="330"/>
      <c r="R91" s="158"/>
      <c r="S91" s="330"/>
      <c r="T91" s="158"/>
      <c r="U91" s="158"/>
      <c r="V91" s="158"/>
      <c r="W91" s="158"/>
      <c r="X91" s="158"/>
      <c r="Y91" s="158"/>
    </row>
    <row r="92" spans="1:25" s="121" customFormat="1" ht="11.25" customHeight="1" x14ac:dyDescent="0.2">
      <c r="A92" s="73" t="s">
        <v>571</v>
      </c>
      <c r="B92" s="115" t="s">
        <v>278</v>
      </c>
      <c r="C92" s="454">
        <f>VLOOKUP($A92,'Table 18 data'!$A$9:$AA$184,$R$1+'Table 18 data'!C$4,0)</f>
        <v>62625</v>
      </c>
      <c r="D92" s="455">
        <f>VLOOKUP($A92,'Table 18 data'!$A$9:$AA$184,$R$1+'Table 18 data'!D$4,0)</f>
        <v>66.7</v>
      </c>
      <c r="E92" s="454">
        <f>VLOOKUP($A92,'Table 18 data'!$A$9:$AA$184,$R$1+'Table 18 data'!E$4,0)</f>
        <v>63200</v>
      </c>
      <c r="F92" s="455">
        <f>VLOOKUP($A92,'Table 18 data'!$A$9:$AA$184,$R$1+'Table 18 data'!F$4,0)</f>
        <v>71.3</v>
      </c>
      <c r="G92" s="454">
        <f>VLOOKUP($A92,'Table 18 data'!$A$9:$AA$184,$R$1+'Table 18 data'!G$4,0)</f>
        <v>61371</v>
      </c>
      <c r="H92" s="455">
        <f>VLOOKUP($A92,'Table 18 data'!$A$9:$AA$184,$R$1+'Table 18 data'!H$4,0)</f>
        <v>72.900000000000006</v>
      </c>
      <c r="I92" s="454">
        <f>VLOOKUP($A92,'Table 18 data'!$A$9:$AA$184,$R$1+'Table 18 data'!I$4,0)</f>
        <v>60815</v>
      </c>
      <c r="J92" s="455">
        <f>VLOOKUP($A92,'Table 18 data'!$A$9:$AA$184,$R$1+'Table 18 data'!J$4,0)</f>
        <v>67.599999999999994</v>
      </c>
      <c r="K92" s="454">
        <f>VLOOKUP($A92,'Table 18 data'!$A$9:$AA$184,$R$1+'Table 18 data'!K$4,0)</f>
        <v>62172</v>
      </c>
      <c r="L92" s="455">
        <f>VLOOKUP($A92,'Table 18 data'!$A$9:$AA$184,$R$1+'Table 18 data'!L$4,0)</f>
        <v>70.099999999999994</v>
      </c>
      <c r="M92" s="454">
        <f>VLOOKUP($A92,'Table 18 data'!$A$9:$AA$184,$R$1+'Table 18 data'!M$4,0)</f>
        <v>61201</v>
      </c>
      <c r="N92" s="455">
        <f>VLOOKUP($A92,'Table 18 data'!$A$9:$AA$184,$R$1+'Table 18 data'!N$4,0)</f>
        <v>73</v>
      </c>
      <c r="P92" s="158"/>
      <c r="Q92" s="330"/>
      <c r="R92" s="158"/>
      <c r="S92" s="330"/>
      <c r="T92" s="158"/>
      <c r="U92" s="158"/>
      <c r="V92" s="158"/>
      <c r="W92" s="158"/>
      <c r="X92" s="158"/>
      <c r="Y92" s="158"/>
    </row>
    <row r="93" spans="1:25" ht="11.25" customHeight="1" x14ac:dyDescent="0.2">
      <c r="A93" s="141" t="s">
        <v>279</v>
      </c>
      <c r="B93" s="144" t="s">
        <v>280</v>
      </c>
      <c r="C93" s="456">
        <f>VLOOKUP($A93,'Table 18 data'!$A$9:$AA$184,$R$1+'Table 18 data'!C$4,0)</f>
        <v>1737</v>
      </c>
      <c r="D93" s="457">
        <f>VLOOKUP($A93,'Table 18 data'!$A$9:$AA$184,$R$1+'Table 18 data'!D$4,0)</f>
        <v>66.7</v>
      </c>
      <c r="E93" s="456">
        <f>VLOOKUP($A93,'Table 18 data'!$A$9:$AA$184,$R$1+'Table 18 data'!E$4,0)</f>
        <v>1743</v>
      </c>
      <c r="F93" s="457">
        <f>VLOOKUP($A93,'Table 18 data'!$A$9:$AA$184,$R$1+'Table 18 data'!F$4,0)</f>
        <v>70.3</v>
      </c>
      <c r="G93" s="456">
        <f>VLOOKUP($A93,'Table 18 data'!$A$9:$AA$184,$R$1+'Table 18 data'!G$4,0)</f>
        <v>1686</v>
      </c>
      <c r="H93" s="457">
        <f>VLOOKUP($A93,'Table 18 data'!$A$9:$AA$184,$R$1+'Table 18 data'!H$4,0)</f>
        <v>76.599999999999994</v>
      </c>
      <c r="I93" s="456">
        <f>VLOOKUP($A93,'Table 18 data'!$A$9:$AA$184,$R$1+'Table 18 data'!I$4,0)</f>
        <v>1732</v>
      </c>
      <c r="J93" s="457">
        <f>VLOOKUP($A93,'Table 18 data'!$A$9:$AA$184,$R$1+'Table 18 data'!J$4,0)</f>
        <v>67.099999999999994</v>
      </c>
      <c r="K93" s="456">
        <f>VLOOKUP($A93,'Table 18 data'!$A$9:$AA$184,$R$1+'Table 18 data'!K$4,0)</f>
        <v>1785</v>
      </c>
      <c r="L93" s="457">
        <f>VLOOKUP($A93,'Table 18 data'!$A$9:$AA$184,$R$1+'Table 18 data'!L$4,0)</f>
        <v>71.3</v>
      </c>
      <c r="M93" s="456">
        <f>VLOOKUP($A93,'Table 18 data'!$A$9:$AA$184,$R$1+'Table 18 data'!M$4,0)</f>
        <v>1775</v>
      </c>
      <c r="N93" s="457">
        <f>VLOOKUP($A93,'Table 18 data'!$A$9:$AA$184,$R$1+'Table 18 data'!N$4,0)</f>
        <v>68</v>
      </c>
      <c r="P93" s="158"/>
      <c r="Q93" s="330"/>
      <c r="R93" s="158"/>
      <c r="S93" s="330"/>
      <c r="T93" s="158"/>
      <c r="U93" s="158"/>
      <c r="V93" s="158"/>
      <c r="W93" s="158"/>
      <c r="X93" s="158"/>
      <c r="Y93" s="158"/>
    </row>
    <row r="94" spans="1:25" ht="11.25" customHeight="1" x14ac:dyDescent="0.2">
      <c r="A94" s="141" t="s">
        <v>281</v>
      </c>
      <c r="B94" s="173" t="s">
        <v>282</v>
      </c>
      <c r="C94" s="456">
        <f>VLOOKUP($A94,'Table 18 data'!$A$9:$AA$184,$R$1+'Table 18 data'!C$4,0)</f>
        <v>5605</v>
      </c>
      <c r="D94" s="457">
        <f>VLOOKUP($A94,'Table 18 data'!$A$9:$AA$184,$R$1+'Table 18 data'!D$4,0)</f>
        <v>70.2</v>
      </c>
      <c r="E94" s="456">
        <f>VLOOKUP($A94,'Table 18 data'!$A$9:$AA$184,$R$1+'Table 18 data'!E$4,0)</f>
        <v>5835</v>
      </c>
      <c r="F94" s="457">
        <f>VLOOKUP($A94,'Table 18 data'!$A$9:$AA$184,$R$1+'Table 18 data'!F$4,0)</f>
        <v>72.599999999999994</v>
      </c>
      <c r="G94" s="456">
        <f>VLOOKUP($A94,'Table 18 data'!$A$9:$AA$184,$R$1+'Table 18 data'!G$4,0)</f>
        <v>5700</v>
      </c>
      <c r="H94" s="457">
        <f>VLOOKUP($A94,'Table 18 data'!$A$9:$AA$184,$R$1+'Table 18 data'!H$4,0)</f>
        <v>73.400000000000006</v>
      </c>
      <c r="I94" s="456">
        <f>VLOOKUP($A94,'Table 18 data'!$A$9:$AA$184,$R$1+'Table 18 data'!I$4,0)</f>
        <v>5624</v>
      </c>
      <c r="J94" s="457">
        <f>VLOOKUP($A94,'Table 18 data'!$A$9:$AA$184,$R$1+'Table 18 data'!J$4,0)</f>
        <v>69.099999999999994</v>
      </c>
      <c r="K94" s="456">
        <f>VLOOKUP($A94,'Table 18 data'!$A$9:$AA$184,$R$1+'Table 18 data'!K$4,0)</f>
        <v>5779</v>
      </c>
      <c r="L94" s="457">
        <f>VLOOKUP($A94,'Table 18 data'!$A$9:$AA$184,$R$1+'Table 18 data'!L$4,0)</f>
        <v>72.099999999999994</v>
      </c>
      <c r="M94" s="456">
        <f>VLOOKUP($A94,'Table 18 data'!$A$9:$AA$184,$R$1+'Table 18 data'!M$4,0)</f>
        <v>5644</v>
      </c>
      <c r="N94" s="457">
        <f>VLOOKUP($A94,'Table 18 data'!$A$9:$AA$184,$R$1+'Table 18 data'!N$4,0)</f>
        <v>73</v>
      </c>
      <c r="P94" s="158"/>
      <c r="Q94" s="330"/>
      <c r="R94" s="158"/>
      <c r="S94" s="330"/>
      <c r="T94" s="158"/>
      <c r="U94" s="158"/>
      <c r="V94" s="158"/>
      <c r="W94" s="158"/>
      <c r="X94" s="158"/>
      <c r="Y94" s="158"/>
    </row>
    <row r="95" spans="1:25" ht="11.25" customHeight="1" x14ac:dyDescent="0.2">
      <c r="A95" s="141" t="s">
        <v>283</v>
      </c>
      <c r="B95" s="144" t="s">
        <v>284</v>
      </c>
      <c r="C95" s="456">
        <f>VLOOKUP($A95,'Table 18 data'!$A$9:$AA$184,$R$1+'Table 18 data'!C$4,0)</f>
        <v>2769</v>
      </c>
      <c r="D95" s="457">
        <f>VLOOKUP($A95,'Table 18 data'!$A$9:$AA$184,$R$1+'Table 18 data'!D$4,0)</f>
        <v>64.599999999999994</v>
      </c>
      <c r="E95" s="456">
        <f>VLOOKUP($A95,'Table 18 data'!$A$9:$AA$184,$R$1+'Table 18 data'!E$4,0)</f>
        <v>2882</v>
      </c>
      <c r="F95" s="457">
        <f>VLOOKUP($A95,'Table 18 data'!$A$9:$AA$184,$R$1+'Table 18 data'!F$4,0)</f>
        <v>68.900000000000006</v>
      </c>
      <c r="G95" s="456">
        <f>VLOOKUP($A95,'Table 18 data'!$A$9:$AA$184,$R$1+'Table 18 data'!G$4,0)</f>
        <v>2725</v>
      </c>
      <c r="H95" s="457">
        <f>VLOOKUP($A95,'Table 18 data'!$A$9:$AA$184,$R$1+'Table 18 data'!H$4,0)</f>
        <v>72.5</v>
      </c>
      <c r="I95" s="456">
        <f>VLOOKUP($A95,'Table 18 data'!$A$9:$AA$184,$R$1+'Table 18 data'!I$4,0)</f>
        <v>2806</v>
      </c>
      <c r="J95" s="457">
        <f>VLOOKUP($A95,'Table 18 data'!$A$9:$AA$184,$R$1+'Table 18 data'!J$4,0)</f>
        <v>65.099999999999994</v>
      </c>
      <c r="K95" s="456">
        <f>VLOOKUP($A95,'Table 18 data'!$A$9:$AA$184,$R$1+'Table 18 data'!K$4,0)</f>
        <v>2738</v>
      </c>
      <c r="L95" s="457">
        <f>VLOOKUP($A95,'Table 18 data'!$A$9:$AA$184,$R$1+'Table 18 data'!L$4,0)</f>
        <v>65.5</v>
      </c>
      <c r="M95" s="456">
        <f>VLOOKUP($A95,'Table 18 data'!$A$9:$AA$184,$R$1+'Table 18 data'!M$4,0)</f>
        <v>2624</v>
      </c>
      <c r="N95" s="457">
        <f>VLOOKUP($A95,'Table 18 data'!$A$9:$AA$184,$R$1+'Table 18 data'!N$4,0)</f>
        <v>70.400000000000006</v>
      </c>
      <c r="P95" s="158"/>
      <c r="Q95" s="330"/>
      <c r="R95" s="158"/>
      <c r="S95" s="330"/>
      <c r="T95" s="158"/>
      <c r="U95" s="158"/>
      <c r="V95" s="158"/>
      <c r="W95" s="158"/>
      <c r="X95" s="158"/>
      <c r="Y95" s="158"/>
    </row>
    <row r="96" spans="1:25" ht="11.25" customHeight="1" x14ac:dyDescent="0.2">
      <c r="A96" s="141" t="s">
        <v>285</v>
      </c>
      <c r="B96" s="173" t="s">
        <v>286</v>
      </c>
      <c r="C96" s="456">
        <f>VLOOKUP($A96,'Table 18 data'!$A$9:$AA$184,$R$1+'Table 18 data'!C$4,0)</f>
        <v>15638</v>
      </c>
      <c r="D96" s="457">
        <f>VLOOKUP($A96,'Table 18 data'!$A$9:$AA$184,$R$1+'Table 18 data'!D$4,0)</f>
        <v>64</v>
      </c>
      <c r="E96" s="456">
        <f>VLOOKUP($A96,'Table 18 data'!$A$9:$AA$184,$R$1+'Table 18 data'!E$4,0)</f>
        <v>15703</v>
      </c>
      <c r="F96" s="457">
        <f>VLOOKUP($A96,'Table 18 data'!$A$9:$AA$184,$R$1+'Table 18 data'!F$4,0)</f>
        <v>69.5</v>
      </c>
      <c r="G96" s="456">
        <f>VLOOKUP($A96,'Table 18 data'!$A$9:$AA$184,$R$1+'Table 18 data'!G$4,0)</f>
        <v>15102</v>
      </c>
      <c r="H96" s="457">
        <f>VLOOKUP($A96,'Table 18 data'!$A$9:$AA$184,$R$1+'Table 18 data'!H$4,0)</f>
        <v>72.400000000000006</v>
      </c>
      <c r="I96" s="456">
        <f>VLOOKUP($A96,'Table 18 data'!$A$9:$AA$184,$R$1+'Table 18 data'!I$4,0)</f>
        <v>14953</v>
      </c>
      <c r="J96" s="457">
        <f>VLOOKUP($A96,'Table 18 data'!$A$9:$AA$184,$R$1+'Table 18 data'!J$4,0)</f>
        <v>67.3</v>
      </c>
      <c r="K96" s="456">
        <f>VLOOKUP($A96,'Table 18 data'!$A$9:$AA$184,$R$1+'Table 18 data'!K$4,0)</f>
        <v>15115</v>
      </c>
      <c r="L96" s="457">
        <f>VLOOKUP($A96,'Table 18 data'!$A$9:$AA$184,$R$1+'Table 18 data'!L$4,0)</f>
        <v>70.099999999999994</v>
      </c>
      <c r="M96" s="456">
        <f>VLOOKUP($A96,'Table 18 data'!$A$9:$AA$184,$R$1+'Table 18 data'!M$4,0)</f>
        <v>14942</v>
      </c>
      <c r="N96" s="457">
        <f>VLOOKUP($A96,'Table 18 data'!$A$9:$AA$184,$R$1+'Table 18 data'!N$4,0)</f>
        <v>73.099999999999994</v>
      </c>
      <c r="P96" s="158"/>
      <c r="Q96" s="330"/>
      <c r="R96" s="158"/>
      <c r="S96" s="330"/>
      <c r="T96" s="158"/>
      <c r="U96" s="158"/>
      <c r="V96" s="158"/>
      <c r="W96" s="158"/>
      <c r="X96" s="158"/>
      <c r="Y96" s="158"/>
    </row>
    <row r="97" spans="1:25" ht="11.25" customHeight="1" x14ac:dyDescent="0.2">
      <c r="A97" s="141" t="s">
        <v>287</v>
      </c>
      <c r="B97" s="173" t="s">
        <v>288</v>
      </c>
      <c r="C97" s="456">
        <f>VLOOKUP($A97,'Table 18 data'!$A$9:$AA$184,$R$1+'Table 18 data'!C$4,0)</f>
        <v>12470</v>
      </c>
      <c r="D97" s="457">
        <f>VLOOKUP($A97,'Table 18 data'!$A$9:$AA$184,$R$1+'Table 18 data'!D$4,0)</f>
        <v>71.7</v>
      </c>
      <c r="E97" s="456">
        <f>VLOOKUP($A97,'Table 18 data'!$A$9:$AA$184,$R$1+'Table 18 data'!E$4,0)</f>
        <v>12553</v>
      </c>
      <c r="F97" s="457">
        <f>VLOOKUP($A97,'Table 18 data'!$A$9:$AA$184,$R$1+'Table 18 data'!F$4,0)</f>
        <v>76.7</v>
      </c>
      <c r="G97" s="456">
        <f>VLOOKUP($A97,'Table 18 data'!$A$9:$AA$184,$R$1+'Table 18 data'!G$4,0)</f>
        <v>12341</v>
      </c>
      <c r="H97" s="457">
        <f>VLOOKUP($A97,'Table 18 data'!$A$9:$AA$184,$R$1+'Table 18 data'!H$4,0)</f>
        <v>77.2</v>
      </c>
      <c r="I97" s="456">
        <f>VLOOKUP($A97,'Table 18 data'!$A$9:$AA$184,$R$1+'Table 18 data'!I$4,0)</f>
        <v>12105</v>
      </c>
      <c r="J97" s="457">
        <f>VLOOKUP($A97,'Table 18 data'!$A$9:$AA$184,$R$1+'Table 18 data'!J$4,0)</f>
        <v>71.2</v>
      </c>
      <c r="K97" s="456">
        <f>VLOOKUP($A97,'Table 18 data'!$A$9:$AA$184,$R$1+'Table 18 data'!K$4,0)</f>
        <v>12438</v>
      </c>
      <c r="L97" s="457">
        <f>VLOOKUP($A97,'Table 18 data'!$A$9:$AA$184,$R$1+'Table 18 data'!L$4,0)</f>
        <v>73.5</v>
      </c>
      <c r="M97" s="456">
        <f>VLOOKUP($A97,'Table 18 data'!$A$9:$AA$184,$R$1+'Table 18 data'!M$4,0)</f>
        <v>12530</v>
      </c>
      <c r="N97" s="457">
        <f>VLOOKUP($A97,'Table 18 data'!$A$9:$AA$184,$R$1+'Table 18 data'!N$4,0)</f>
        <v>77.5</v>
      </c>
      <c r="P97" s="158"/>
      <c r="Q97" s="330"/>
      <c r="R97" s="158"/>
      <c r="S97" s="330"/>
      <c r="T97" s="158"/>
      <c r="U97" s="158"/>
      <c r="V97" s="158"/>
      <c r="W97" s="158"/>
      <c r="X97" s="158"/>
      <c r="Y97" s="158"/>
    </row>
    <row r="98" spans="1:25" ht="11.25" customHeight="1" x14ac:dyDescent="0.2">
      <c r="A98" s="141" t="s">
        <v>289</v>
      </c>
      <c r="B98" s="173" t="s">
        <v>290</v>
      </c>
      <c r="C98" s="456">
        <f>VLOOKUP($A98,'Table 18 data'!$A$9:$AA$184,$R$1+'Table 18 data'!C$4,0)</f>
        <v>2237</v>
      </c>
      <c r="D98" s="457">
        <f>VLOOKUP($A98,'Table 18 data'!$A$9:$AA$184,$R$1+'Table 18 data'!D$4,0)</f>
        <v>63.6</v>
      </c>
      <c r="E98" s="456">
        <f>VLOOKUP($A98,'Table 18 data'!$A$9:$AA$184,$R$1+'Table 18 data'!E$4,0)</f>
        <v>2230</v>
      </c>
      <c r="F98" s="457">
        <f>VLOOKUP($A98,'Table 18 data'!$A$9:$AA$184,$R$1+'Table 18 data'!F$4,0)</f>
        <v>71.5</v>
      </c>
      <c r="G98" s="456">
        <f>VLOOKUP($A98,'Table 18 data'!$A$9:$AA$184,$R$1+'Table 18 data'!G$4,0)</f>
        <v>2205</v>
      </c>
      <c r="H98" s="457">
        <f>VLOOKUP($A98,'Table 18 data'!$A$9:$AA$184,$R$1+'Table 18 data'!H$4,0)</f>
        <v>69.599999999999994</v>
      </c>
      <c r="I98" s="456">
        <f>VLOOKUP($A98,'Table 18 data'!$A$9:$AA$184,$R$1+'Table 18 data'!I$4,0)</f>
        <v>2280</v>
      </c>
      <c r="J98" s="457">
        <f>VLOOKUP($A98,'Table 18 data'!$A$9:$AA$184,$R$1+'Table 18 data'!J$4,0)</f>
        <v>70</v>
      </c>
      <c r="K98" s="456">
        <f>VLOOKUP($A98,'Table 18 data'!$A$9:$AA$184,$R$1+'Table 18 data'!K$4,0)</f>
        <v>2297</v>
      </c>
      <c r="L98" s="457">
        <f>VLOOKUP($A98,'Table 18 data'!$A$9:$AA$184,$R$1+'Table 18 data'!L$4,0)</f>
        <v>73.400000000000006</v>
      </c>
      <c r="M98" s="456">
        <f>VLOOKUP($A98,'Table 18 data'!$A$9:$AA$184,$R$1+'Table 18 data'!M$4,0)</f>
        <v>2354</v>
      </c>
      <c r="N98" s="457">
        <f>VLOOKUP($A98,'Table 18 data'!$A$9:$AA$184,$R$1+'Table 18 data'!N$4,0)</f>
        <v>74.7</v>
      </c>
      <c r="P98" s="158"/>
      <c r="Q98" s="330"/>
      <c r="R98" s="158"/>
      <c r="S98" s="330"/>
      <c r="T98" s="158"/>
      <c r="U98" s="158"/>
      <c r="V98" s="158"/>
      <c r="W98" s="158"/>
      <c r="X98" s="158"/>
      <c r="Y98" s="158"/>
    </row>
    <row r="99" spans="1:25" ht="11.25" customHeight="1" x14ac:dyDescent="0.2">
      <c r="A99" s="141" t="s">
        <v>291</v>
      </c>
      <c r="B99" s="173" t="s">
        <v>292</v>
      </c>
      <c r="C99" s="456">
        <f>VLOOKUP($A99,'Table 18 data'!$A$9:$AA$184,$R$1+'Table 18 data'!C$4,0)</f>
        <v>8587</v>
      </c>
      <c r="D99" s="457">
        <f>VLOOKUP($A99,'Table 18 data'!$A$9:$AA$184,$R$1+'Table 18 data'!D$4,0)</f>
        <v>65.2</v>
      </c>
      <c r="E99" s="456">
        <f>VLOOKUP($A99,'Table 18 data'!$A$9:$AA$184,$R$1+'Table 18 data'!E$4,0)</f>
        <v>8770</v>
      </c>
      <c r="F99" s="457">
        <f>VLOOKUP($A99,'Table 18 data'!$A$9:$AA$184,$R$1+'Table 18 data'!F$4,0)</f>
        <v>67.599999999999994</v>
      </c>
      <c r="G99" s="456">
        <f>VLOOKUP($A99,'Table 18 data'!$A$9:$AA$184,$R$1+'Table 18 data'!G$4,0)</f>
        <v>8520</v>
      </c>
      <c r="H99" s="457">
        <f>VLOOKUP($A99,'Table 18 data'!$A$9:$AA$184,$R$1+'Table 18 data'!H$4,0)</f>
        <v>70.099999999999994</v>
      </c>
      <c r="I99" s="456">
        <f>VLOOKUP($A99,'Table 18 data'!$A$9:$AA$184,$R$1+'Table 18 data'!I$4,0)</f>
        <v>8278</v>
      </c>
      <c r="J99" s="457">
        <f>VLOOKUP($A99,'Table 18 data'!$A$9:$AA$184,$R$1+'Table 18 data'!J$4,0)</f>
        <v>67.599999999999994</v>
      </c>
      <c r="K99" s="456">
        <f>VLOOKUP($A99,'Table 18 data'!$A$9:$AA$184,$R$1+'Table 18 data'!K$4,0)</f>
        <v>8586</v>
      </c>
      <c r="L99" s="457">
        <f>VLOOKUP($A99,'Table 18 data'!$A$9:$AA$184,$R$1+'Table 18 data'!L$4,0)</f>
        <v>67.099999999999994</v>
      </c>
      <c r="M99" s="456">
        <f>VLOOKUP($A99,'Table 18 data'!$A$9:$AA$184,$R$1+'Table 18 data'!M$4,0)</f>
        <v>8335</v>
      </c>
      <c r="N99" s="457">
        <f>VLOOKUP($A99,'Table 18 data'!$A$9:$AA$184,$R$1+'Table 18 data'!N$4,0)</f>
        <v>70.8</v>
      </c>
      <c r="P99" s="158"/>
      <c r="Q99" s="330"/>
      <c r="R99" s="158"/>
      <c r="S99" s="330"/>
      <c r="T99" s="158"/>
      <c r="U99" s="158"/>
      <c r="V99" s="158"/>
      <c r="W99" s="158"/>
      <c r="X99" s="158"/>
      <c r="Y99" s="158"/>
    </row>
    <row r="100" spans="1:25" ht="11.25" customHeight="1" x14ac:dyDescent="0.2">
      <c r="A100" s="141" t="s">
        <v>293</v>
      </c>
      <c r="B100" s="173" t="s">
        <v>294</v>
      </c>
      <c r="C100" s="456">
        <f>VLOOKUP($A100,'Table 18 data'!$A$9:$AA$184,$R$1+'Table 18 data'!C$4,0)</f>
        <v>2145</v>
      </c>
      <c r="D100" s="457">
        <f>VLOOKUP($A100,'Table 18 data'!$A$9:$AA$184,$R$1+'Table 18 data'!D$4,0)</f>
        <v>55.9</v>
      </c>
      <c r="E100" s="456">
        <f>VLOOKUP($A100,'Table 18 data'!$A$9:$AA$184,$R$1+'Table 18 data'!E$4,0)</f>
        <v>2113</v>
      </c>
      <c r="F100" s="457">
        <f>VLOOKUP($A100,'Table 18 data'!$A$9:$AA$184,$R$1+'Table 18 data'!F$4,0)</f>
        <v>64.099999999999994</v>
      </c>
      <c r="G100" s="456">
        <f>VLOOKUP($A100,'Table 18 data'!$A$9:$AA$184,$R$1+'Table 18 data'!G$4,0)</f>
        <v>2058</v>
      </c>
      <c r="H100" s="457">
        <f>VLOOKUP($A100,'Table 18 data'!$A$9:$AA$184,$R$1+'Table 18 data'!H$4,0)</f>
        <v>64.8</v>
      </c>
      <c r="I100" s="456">
        <f>VLOOKUP($A100,'Table 18 data'!$A$9:$AA$184,$R$1+'Table 18 data'!I$4,0)</f>
        <v>2036</v>
      </c>
      <c r="J100" s="457">
        <f>VLOOKUP($A100,'Table 18 data'!$A$9:$AA$184,$R$1+'Table 18 data'!J$4,0)</f>
        <v>62.4</v>
      </c>
      <c r="K100" s="456">
        <f>VLOOKUP($A100,'Table 18 data'!$A$9:$AA$184,$R$1+'Table 18 data'!K$4,0)</f>
        <v>2063</v>
      </c>
      <c r="L100" s="457">
        <f>VLOOKUP($A100,'Table 18 data'!$A$9:$AA$184,$R$1+'Table 18 data'!L$4,0)</f>
        <v>69.2</v>
      </c>
      <c r="M100" s="456">
        <f>VLOOKUP($A100,'Table 18 data'!$A$9:$AA$184,$R$1+'Table 18 data'!M$4,0)</f>
        <v>2034</v>
      </c>
      <c r="N100" s="457">
        <f>VLOOKUP($A100,'Table 18 data'!$A$9:$AA$184,$R$1+'Table 18 data'!N$4,0)</f>
        <v>75.900000000000006</v>
      </c>
      <c r="P100" s="158"/>
      <c r="Q100" s="330"/>
      <c r="R100" s="158"/>
      <c r="S100" s="330"/>
      <c r="T100" s="158"/>
      <c r="U100" s="158"/>
      <c r="V100" s="158"/>
      <c r="W100" s="158"/>
      <c r="X100" s="158"/>
      <c r="Y100" s="158"/>
    </row>
    <row r="101" spans="1:25" ht="11.25" customHeight="1" x14ac:dyDescent="0.2">
      <c r="A101" s="141" t="s">
        <v>295</v>
      </c>
      <c r="B101" s="173" t="s">
        <v>296</v>
      </c>
      <c r="C101" s="456">
        <f>VLOOKUP($A101,'Table 18 data'!$A$9:$AA$184,$R$1+'Table 18 data'!C$4,0)</f>
        <v>2098</v>
      </c>
      <c r="D101" s="457">
        <f>VLOOKUP($A101,'Table 18 data'!$A$9:$AA$184,$R$1+'Table 18 data'!D$4,0)</f>
        <v>74.5</v>
      </c>
      <c r="E101" s="456">
        <f>VLOOKUP($A101,'Table 18 data'!$A$9:$AA$184,$R$1+'Table 18 data'!E$4,0)</f>
        <v>2131</v>
      </c>
      <c r="F101" s="457">
        <f>VLOOKUP($A101,'Table 18 data'!$A$9:$AA$184,$R$1+'Table 18 data'!F$4,0)</f>
        <v>77.099999999999994</v>
      </c>
      <c r="G101" s="456">
        <f>VLOOKUP($A101,'Table 18 data'!$A$9:$AA$184,$R$1+'Table 18 data'!G$4,0)</f>
        <v>1957</v>
      </c>
      <c r="H101" s="457">
        <f>VLOOKUP($A101,'Table 18 data'!$A$9:$AA$184,$R$1+'Table 18 data'!H$4,0)</f>
        <v>77.3</v>
      </c>
      <c r="I101" s="456">
        <f>VLOOKUP($A101,'Table 18 data'!$A$9:$AA$184,$R$1+'Table 18 data'!I$4,0)</f>
        <v>2078</v>
      </c>
      <c r="J101" s="457">
        <f>VLOOKUP($A101,'Table 18 data'!$A$9:$AA$184,$R$1+'Table 18 data'!J$4,0)</f>
        <v>69.900000000000006</v>
      </c>
      <c r="K101" s="456">
        <f>VLOOKUP($A101,'Table 18 data'!$A$9:$AA$184,$R$1+'Table 18 data'!K$4,0)</f>
        <v>2089</v>
      </c>
      <c r="L101" s="457">
        <f>VLOOKUP($A101,'Table 18 data'!$A$9:$AA$184,$R$1+'Table 18 data'!L$4,0)</f>
        <v>69.900000000000006</v>
      </c>
      <c r="M101" s="456">
        <f>VLOOKUP($A101,'Table 18 data'!$A$9:$AA$184,$R$1+'Table 18 data'!M$4,0)</f>
        <v>2084</v>
      </c>
      <c r="N101" s="457">
        <f>VLOOKUP($A101,'Table 18 data'!$A$9:$AA$184,$R$1+'Table 18 data'!N$4,0)</f>
        <v>74.099999999999994</v>
      </c>
      <c r="P101" s="158"/>
      <c r="Q101" s="330"/>
      <c r="R101" s="158"/>
      <c r="S101" s="330"/>
      <c r="T101" s="158"/>
      <c r="U101" s="158"/>
      <c r="V101" s="158"/>
      <c r="W101" s="158"/>
      <c r="X101" s="158"/>
      <c r="Y101" s="158"/>
    </row>
    <row r="102" spans="1:25" ht="11.25" customHeight="1" x14ac:dyDescent="0.2">
      <c r="A102" s="141" t="s">
        <v>297</v>
      </c>
      <c r="B102" s="173" t="s">
        <v>298</v>
      </c>
      <c r="C102" s="456">
        <f>VLOOKUP($A102,'Table 18 data'!$A$9:$AA$184,$R$1+'Table 18 data'!C$4,0)</f>
        <v>7533</v>
      </c>
      <c r="D102" s="457">
        <f>VLOOKUP($A102,'Table 18 data'!$A$9:$AA$184,$R$1+'Table 18 data'!D$4,0)</f>
        <v>66.5</v>
      </c>
      <c r="E102" s="456">
        <f>VLOOKUP($A102,'Table 18 data'!$A$9:$AA$184,$R$1+'Table 18 data'!E$4,0)</f>
        <v>7509</v>
      </c>
      <c r="F102" s="457">
        <f>VLOOKUP($A102,'Table 18 data'!$A$9:$AA$184,$R$1+'Table 18 data'!F$4,0)</f>
        <v>70.3</v>
      </c>
      <c r="G102" s="456">
        <f>VLOOKUP($A102,'Table 18 data'!$A$9:$AA$184,$R$1+'Table 18 data'!G$4,0)</f>
        <v>7391</v>
      </c>
      <c r="H102" s="457">
        <f>VLOOKUP($A102,'Table 18 data'!$A$9:$AA$184,$R$1+'Table 18 data'!H$4,0)</f>
        <v>70.599999999999994</v>
      </c>
      <c r="I102" s="456">
        <f>VLOOKUP($A102,'Table 18 data'!$A$9:$AA$184,$R$1+'Table 18 data'!I$4,0)</f>
        <v>7276</v>
      </c>
      <c r="J102" s="457">
        <f>VLOOKUP($A102,'Table 18 data'!$A$9:$AA$184,$R$1+'Table 18 data'!J$4,0)</f>
        <v>61.9</v>
      </c>
      <c r="K102" s="456">
        <f>VLOOKUP($A102,'Table 18 data'!$A$9:$AA$184,$R$1+'Table 18 data'!K$4,0)</f>
        <v>7517</v>
      </c>
      <c r="L102" s="457">
        <f>VLOOKUP($A102,'Table 18 data'!$A$9:$AA$184,$R$1+'Table 18 data'!L$4,0)</f>
        <v>66.2</v>
      </c>
      <c r="M102" s="456">
        <f>VLOOKUP($A102,'Table 18 data'!$A$9:$AA$184,$R$1+'Table 18 data'!M$4,0)</f>
        <v>7204</v>
      </c>
      <c r="N102" s="457">
        <f>VLOOKUP($A102,'Table 18 data'!$A$9:$AA$184,$R$1+'Table 18 data'!N$4,0)</f>
        <v>68.599999999999994</v>
      </c>
      <c r="P102" s="158"/>
      <c r="Q102" s="330"/>
      <c r="R102" s="158"/>
      <c r="S102" s="330"/>
      <c r="T102" s="158"/>
      <c r="U102" s="158"/>
      <c r="V102" s="158"/>
      <c r="W102" s="158"/>
      <c r="X102" s="158"/>
      <c r="Y102" s="158"/>
    </row>
    <row r="103" spans="1:25" ht="11.25" customHeight="1" x14ac:dyDescent="0.2">
      <c r="A103" s="141" t="s">
        <v>299</v>
      </c>
      <c r="B103" s="173" t="s">
        <v>300</v>
      </c>
      <c r="C103" s="456">
        <f>VLOOKUP($A103,'Table 18 data'!$A$9:$AA$184,$R$1+'Table 18 data'!C$4,0)</f>
        <v>1806</v>
      </c>
      <c r="D103" s="457">
        <f>VLOOKUP($A103,'Table 18 data'!$A$9:$AA$184,$R$1+'Table 18 data'!D$4,0)</f>
        <v>64</v>
      </c>
      <c r="E103" s="456">
        <f>VLOOKUP($A103,'Table 18 data'!$A$9:$AA$184,$R$1+'Table 18 data'!E$4,0)</f>
        <v>1731</v>
      </c>
      <c r="F103" s="457">
        <f>VLOOKUP($A103,'Table 18 data'!$A$9:$AA$184,$R$1+'Table 18 data'!F$4,0)</f>
        <v>72</v>
      </c>
      <c r="G103" s="456">
        <f>VLOOKUP($A103,'Table 18 data'!$A$9:$AA$184,$R$1+'Table 18 data'!G$4,0)</f>
        <v>1686</v>
      </c>
      <c r="H103" s="457">
        <f>VLOOKUP($A103,'Table 18 data'!$A$9:$AA$184,$R$1+'Table 18 data'!H$4,0)</f>
        <v>73</v>
      </c>
      <c r="I103" s="456">
        <f>VLOOKUP($A103,'Table 18 data'!$A$9:$AA$184,$R$1+'Table 18 data'!I$4,0)</f>
        <v>1647</v>
      </c>
      <c r="J103" s="457">
        <f>VLOOKUP($A103,'Table 18 data'!$A$9:$AA$184,$R$1+'Table 18 data'!J$4,0)</f>
        <v>68.2</v>
      </c>
      <c r="K103" s="456">
        <f>VLOOKUP($A103,'Table 18 data'!$A$9:$AA$184,$R$1+'Table 18 data'!K$4,0)</f>
        <v>1765</v>
      </c>
      <c r="L103" s="457">
        <f>VLOOKUP($A103,'Table 18 data'!$A$9:$AA$184,$R$1+'Table 18 data'!L$4,0)</f>
        <v>73.5</v>
      </c>
      <c r="M103" s="456">
        <f>VLOOKUP($A103,'Table 18 data'!$A$9:$AA$184,$R$1+'Table 18 data'!M$4,0)</f>
        <v>1675</v>
      </c>
      <c r="N103" s="457">
        <f>VLOOKUP($A103,'Table 18 data'!$A$9:$AA$184,$R$1+'Table 18 data'!N$4,0)</f>
        <v>72.2</v>
      </c>
      <c r="P103" s="158"/>
      <c r="Q103" s="330"/>
      <c r="R103" s="158"/>
      <c r="S103" s="330"/>
      <c r="T103" s="158"/>
      <c r="U103" s="158"/>
      <c r="V103" s="158"/>
      <c r="W103" s="158"/>
      <c r="X103" s="158"/>
      <c r="Y103" s="158"/>
    </row>
    <row r="104" spans="1:25" ht="11.25" customHeight="1" x14ac:dyDescent="0.2">
      <c r="A104" s="32"/>
      <c r="B104" s="173"/>
      <c r="C104" s="456"/>
      <c r="D104" s="441"/>
      <c r="E104" s="456"/>
      <c r="F104" s="441"/>
      <c r="G104" s="456"/>
      <c r="H104" s="457"/>
      <c r="I104" s="439"/>
      <c r="J104" s="439"/>
      <c r="K104" s="563"/>
      <c r="L104" s="439"/>
      <c r="M104" s="439"/>
      <c r="N104" s="439"/>
      <c r="P104" s="158"/>
      <c r="Q104" s="330"/>
      <c r="R104" s="158"/>
      <c r="S104" s="330"/>
      <c r="T104" s="158"/>
      <c r="U104" s="158"/>
      <c r="V104" s="158"/>
      <c r="W104" s="158"/>
      <c r="X104" s="158"/>
      <c r="Y104" s="158"/>
    </row>
    <row r="105" spans="1:25" s="121" customFormat="1" ht="11.25" customHeight="1" x14ac:dyDescent="0.2">
      <c r="A105" s="73" t="s">
        <v>478</v>
      </c>
      <c r="B105" s="115" t="s">
        <v>301</v>
      </c>
      <c r="C105" s="454">
        <f>VLOOKUP($A105,'Table 18 data'!$A$9:$AA$184,$R$1+'Table 18 data'!C$4,0)</f>
        <v>67808</v>
      </c>
      <c r="D105" s="455">
        <f>VLOOKUP($A105,'Table 18 data'!$A$9:$AA$184,$R$1+'Table 18 data'!D$4,0)</f>
        <v>71.8</v>
      </c>
      <c r="E105" s="454">
        <f>VLOOKUP($A105,'Table 18 data'!$A$9:$AA$184,$R$1+'Table 18 data'!E$4,0)</f>
        <v>68726</v>
      </c>
      <c r="F105" s="455">
        <f>VLOOKUP($A105,'Table 18 data'!$A$9:$AA$184,$R$1+'Table 18 data'!F$4,0)</f>
        <v>75.8</v>
      </c>
      <c r="G105" s="454">
        <f>VLOOKUP($A105,'Table 18 data'!$A$9:$AA$184,$R$1+'Table 18 data'!G$4,0)</f>
        <v>68020</v>
      </c>
      <c r="H105" s="455">
        <f>VLOOKUP($A105,'Table 18 data'!$A$9:$AA$184,$R$1+'Table 18 data'!H$4,0)</f>
        <v>78.400000000000006</v>
      </c>
      <c r="I105" s="454">
        <f>VLOOKUP($A105,'Table 18 data'!$A$9:$AA$184,$R$1+'Table 18 data'!I$4,0)</f>
        <v>68819</v>
      </c>
      <c r="J105" s="455">
        <f>VLOOKUP($A105,'Table 18 data'!$A$9:$AA$184,$R$1+'Table 18 data'!J$4,0)</f>
        <v>75</v>
      </c>
      <c r="K105" s="454">
        <f>VLOOKUP($A105,'Table 18 data'!$A$9:$AA$184,$R$1+'Table 18 data'!K$4,0)</f>
        <v>70958</v>
      </c>
      <c r="L105" s="455">
        <f>VLOOKUP($A105,'Table 18 data'!$A$9:$AA$184,$R$1+'Table 18 data'!L$4,0)</f>
        <v>78.2</v>
      </c>
      <c r="M105" s="454">
        <f>VLOOKUP($A105,'Table 18 data'!$A$9:$AA$184,$R$1+'Table 18 data'!M$4,0)</f>
        <v>70646</v>
      </c>
      <c r="N105" s="455">
        <f>VLOOKUP($A105,'Table 18 data'!$A$9:$AA$184,$R$1+'Table 18 data'!N$4,0)</f>
        <v>78.8</v>
      </c>
      <c r="P105" s="158"/>
      <c r="Q105" s="330"/>
      <c r="R105" s="158"/>
      <c r="S105" s="330"/>
      <c r="T105" s="158"/>
      <c r="U105" s="158"/>
      <c r="V105" s="158"/>
      <c r="W105" s="158"/>
      <c r="X105" s="158"/>
      <c r="Y105" s="158"/>
    </row>
    <row r="106" spans="1:25" s="121" customFormat="1" ht="11.25" customHeight="1" x14ac:dyDescent="0.2">
      <c r="A106" s="72" t="s">
        <v>302</v>
      </c>
      <c r="B106" s="115" t="s">
        <v>303</v>
      </c>
      <c r="C106" s="454">
        <f>VLOOKUP($A106,'Table 18 data'!$A$9:$AA$184,$R$1+'Table 18 data'!C$4,0)</f>
        <v>20746</v>
      </c>
      <c r="D106" s="455">
        <f>VLOOKUP($A106,'Table 18 data'!$A$9:$AA$184,$R$1+'Table 18 data'!D$4,0)</f>
        <v>70</v>
      </c>
      <c r="E106" s="454">
        <f>VLOOKUP($A106,'Table 18 data'!$A$9:$AA$184,$R$1+'Table 18 data'!E$4,0)</f>
        <v>20937</v>
      </c>
      <c r="F106" s="455">
        <f>VLOOKUP($A106,'Table 18 data'!$A$9:$AA$184,$R$1+'Table 18 data'!F$4,0)</f>
        <v>73.7</v>
      </c>
      <c r="G106" s="454">
        <f>VLOOKUP($A106,'Table 18 data'!$A$9:$AA$184,$R$1+'Table 18 data'!G$4,0)</f>
        <v>20961</v>
      </c>
      <c r="H106" s="455">
        <f>VLOOKUP($A106,'Table 18 data'!$A$9:$AA$184,$R$1+'Table 18 data'!H$4,0)</f>
        <v>77.7</v>
      </c>
      <c r="I106" s="454">
        <f>VLOOKUP($A106,'Table 18 data'!$A$9:$AA$184,$R$1+'Table 18 data'!I$4,0)</f>
        <v>21744</v>
      </c>
      <c r="J106" s="455">
        <f>VLOOKUP($A106,'Table 18 data'!$A$9:$AA$184,$R$1+'Table 18 data'!J$4,0)</f>
        <v>75.599999999999994</v>
      </c>
      <c r="K106" s="454">
        <f>VLOOKUP($A106,'Table 18 data'!$A$9:$AA$184,$R$1+'Table 18 data'!K$4,0)</f>
        <v>22469</v>
      </c>
      <c r="L106" s="455">
        <f>VLOOKUP($A106,'Table 18 data'!$A$9:$AA$184,$R$1+'Table 18 data'!L$4,0)</f>
        <v>78.3</v>
      </c>
      <c r="M106" s="454">
        <f>VLOOKUP($A106,'Table 18 data'!$A$9:$AA$184,$R$1+'Table 18 data'!M$4,0)</f>
        <v>22301</v>
      </c>
      <c r="N106" s="455">
        <f>VLOOKUP($A106,'Table 18 data'!$A$9:$AA$184,$R$1+'Table 18 data'!N$4,0)</f>
        <v>78.2</v>
      </c>
      <c r="P106" s="158"/>
      <c r="Q106" s="330"/>
      <c r="R106" s="158"/>
      <c r="S106" s="330"/>
      <c r="T106" s="158"/>
      <c r="U106" s="158"/>
      <c r="V106" s="158"/>
      <c r="W106" s="158"/>
      <c r="X106" s="158"/>
      <c r="Y106" s="158"/>
    </row>
    <row r="107" spans="1:25" ht="11.25" customHeight="1" x14ac:dyDescent="0.2">
      <c r="A107" s="141" t="s">
        <v>304</v>
      </c>
      <c r="B107" s="173" t="s">
        <v>305</v>
      </c>
      <c r="C107" s="456">
        <f>VLOOKUP($A107,'Table 18 data'!$A$9:$AA$184,$R$1+'Table 18 data'!C$4,0)</f>
        <v>1359</v>
      </c>
      <c r="D107" s="457">
        <f>VLOOKUP($A107,'Table 18 data'!$A$9:$AA$184,$R$1+'Table 18 data'!D$4,0)</f>
        <v>72.8</v>
      </c>
      <c r="E107" s="456">
        <f>VLOOKUP($A107,'Table 18 data'!$A$9:$AA$184,$R$1+'Table 18 data'!E$4,0)</f>
        <v>1419</v>
      </c>
      <c r="F107" s="457">
        <f>VLOOKUP($A107,'Table 18 data'!$A$9:$AA$184,$R$1+'Table 18 data'!F$4,0)</f>
        <v>74.3</v>
      </c>
      <c r="G107" s="456">
        <f>VLOOKUP($A107,'Table 18 data'!$A$9:$AA$184,$R$1+'Table 18 data'!G$4,0)</f>
        <v>1397</v>
      </c>
      <c r="H107" s="457">
        <f>VLOOKUP($A107,'Table 18 data'!$A$9:$AA$184,$R$1+'Table 18 data'!H$4,0)</f>
        <v>78.2</v>
      </c>
      <c r="I107" s="456">
        <f>VLOOKUP($A107,'Table 18 data'!$A$9:$AA$184,$R$1+'Table 18 data'!I$4,0)</f>
        <v>1404</v>
      </c>
      <c r="J107" s="457">
        <f>VLOOKUP($A107,'Table 18 data'!$A$9:$AA$184,$R$1+'Table 18 data'!J$4,0)</f>
        <v>75</v>
      </c>
      <c r="K107" s="456">
        <f>VLOOKUP($A107,'Table 18 data'!$A$9:$AA$184,$R$1+'Table 18 data'!K$4,0)</f>
        <v>1440</v>
      </c>
      <c r="L107" s="457">
        <f>VLOOKUP($A107,'Table 18 data'!$A$9:$AA$184,$R$1+'Table 18 data'!L$4,0)</f>
        <v>75.099999999999994</v>
      </c>
      <c r="M107" s="456">
        <f>VLOOKUP($A107,'Table 18 data'!$A$9:$AA$184,$R$1+'Table 18 data'!M$4,0)</f>
        <v>1343</v>
      </c>
      <c r="N107" s="457">
        <f>VLOOKUP($A107,'Table 18 data'!$A$9:$AA$184,$R$1+'Table 18 data'!N$4,0)</f>
        <v>75.5</v>
      </c>
      <c r="P107" s="158"/>
      <c r="Q107" s="330"/>
      <c r="R107" s="158"/>
      <c r="S107" s="330"/>
      <c r="T107" s="158"/>
      <c r="U107" s="158"/>
      <c r="V107" s="158"/>
      <c r="W107" s="158"/>
      <c r="X107" s="158"/>
      <c r="Y107" s="158"/>
    </row>
    <row r="108" spans="1:25" ht="11.25" customHeight="1" x14ac:dyDescent="0.2">
      <c r="A108" s="141" t="s">
        <v>306</v>
      </c>
      <c r="B108" s="173" t="s">
        <v>307</v>
      </c>
      <c r="C108" s="456" t="str">
        <f>VLOOKUP($A108,'Table 18 data'!$A$9:$AA$184,$R$1+'Table 18 data'!C$4,0)</f>
        <v>.</v>
      </c>
      <c r="D108" s="457" t="str">
        <f>VLOOKUP($A108,'Table 18 data'!$A$9:$AA$184,$R$1+'Table 18 data'!D$4,0)</f>
        <v>.</v>
      </c>
      <c r="E108" s="456" t="str">
        <f>VLOOKUP($A108,'Table 18 data'!$A$9:$AA$184,$R$1+'Table 18 data'!E$4,0)</f>
        <v>.</v>
      </c>
      <c r="F108" s="457" t="str">
        <f>VLOOKUP($A108,'Table 18 data'!$A$9:$AA$184,$R$1+'Table 18 data'!F$4,0)</f>
        <v>.</v>
      </c>
      <c r="G108" s="456" t="str">
        <f>VLOOKUP($A108,'Table 18 data'!$A$9:$AA$184,$R$1+'Table 18 data'!G$4,0)</f>
        <v>.</v>
      </c>
      <c r="H108" s="457" t="str">
        <f>VLOOKUP($A108,'Table 18 data'!$A$9:$AA$184,$R$1+'Table 18 data'!H$4,0)</f>
        <v>.</v>
      </c>
      <c r="I108" s="456" t="str">
        <f>VLOOKUP($A108,'Table 18 data'!$A$9:$AA$184,$R$1+'Table 18 data'!I$4,0)</f>
        <v>.</v>
      </c>
      <c r="J108" s="457" t="str">
        <f>VLOOKUP($A108,'Table 18 data'!$A$9:$AA$184,$R$1+'Table 18 data'!J$4,0)</f>
        <v>.</v>
      </c>
      <c r="K108" s="456" t="str">
        <f>VLOOKUP($A108,'Table 18 data'!$A$9:$AA$184,$R$1+'Table 18 data'!K$4,0)</f>
        <v>.</v>
      </c>
      <c r="L108" s="457" t="str">
        <f>VLOOKUP($A108,'Table 18 data'!$A$9:$AA$184,$R$1+'Table 18 data'!L$4,0)</f>
        <v>.</v>
      </c>
      <c r="M108" s="456" t="str">
        <f>VLOOKUP($A108,'Table 18 data'!$A$9:$AA$184,$R$1+'Table 18 data'!M$4,0)</f>
        <v>.</v>
      </c>
      <c r="N108" s="457" t="str">
        <f>VLOOKUP($A108,'Table 18 data'!$A$9:$AA$184,$R$1+'Table 18 data'!N$4,0)</f>
        <v>.</v>
      </c>
      <c r="P108" s="158"/>
      <c r="Q108" s="330"/>
      <c r="R108" s="158"/>
      <c r="S108" s="330"/>
      <c r="T108" s="158"/>
      <c r="U108" s="158"/>
      <c r="V108" s="158"/>
      <c r="W108" s="158"/>
      <c r="X108" s="158"/>
      <c r="Y108" s="158"/>
    </row>
    <row r="109" spans="1:25" ht="11.25" customHeight="1" x14ac:dyDescent="0.2">
      <c r="A109" s="141" t="s">
        <v>309</v>
      </c>
      <c r="B109" s="173" t="s">
        <v>310</v>
      </c>
      <c r="C109" s="456">
        <f>VLOOKUP($A109,'Table 18 data'!$A$9:$AA$184,$R$1+'Table 18 data'!C$4,0)</f>
        <v>1234</v>
      </c>
      <c r="D109" s="457">
        <f>VLOOKUP($A109,'Table 18 data'!$A$9:$AA$184,$R$1+'Table 18 data'!D$4,0)</f>
        <v>71.400000000000006</v>
      </c>
      <c r="E109" s="456">
        <f>VLOOKUP($A109,'Table 18 data'!$A$9:$AA$184,$R$1+'Table 18 data'!E$4,0)</f>
        <v>1214</v>
      </c>
      <c r="F109" s="457">
        <f>VLOOKUP($A109,'Table 18 data'!$A$9:$AA$184,$R$1+'Table 18 data'!F$4,0)</f>
        <v>79.5</v>
      </c>
      <c r="G109" s="456">
        <f>VLOOKUP($A109,'Table 18 data'!$A$9:$AA$184,$R$1+'Table 18 data'!G$4,0)</f>
        <v>1350</v>
      </c>
      <c r="H109" s="457">
        <f>VLOOKUP($A109,'Table 18 data'!$A$9:$AA$184,$R$1+'Table 18 data'!H$4,0)</f>
        <v>79</v>
      </c>
      <c r="I109" s="456">
        <f>VLOOKUP($A109,'Table 18 data'!$A$9:$AA$184,$R$1+'Table 18 data'!I$4,0)</f>
        <v>1462</v>
      </c>
      <c r="J109" s="457">
        <f>VLOOKUP($A109,'Table 18 data'!$A$9:$AA$184,$R$1+'Table 18 data'!J$4,0)</f>
        <v>78.2</v>
      </c>
      <c r="K109" s="456">
        <f>VLOOKUP($A109,'Table 18 data'!$A$9:$AA$184,$R$1+'Table 18 data'!K$4,0)</f>
        <v>1534</v>
      </c>
      <c r="L109" s="457">
        <f>VLOOKUP($A109,'Table 18 data'!$A$9:$AA$184,$R$1+'Table 18 data'!L$4,0)</f>
        <v>77.8</v>
      </c>
      <c r="M109" s="456">
        <f>VLOOKUP($A109,'Table 18 data'!$A$9:$AA$184,$R$1+'Table 18 data'!M$4,0)</f>
        <v>1723</v>
      </c>
      <c r="N109" s="457">
        <f>VLOOKUP($A109,'Table 18 data'!$A$9:$AA$184,$R$1+'Table 18 data'!N$4,0)</f>
        <v>77.7</v>
      </c>
      <c r="P109" s="158"/>
      <c r="Q109" s="330"/>
      <c r="R109" s="158"/>
      <c r="S109" s="330"/>
      <c r="T109" s="158"/>
      <c r="U109" s="158"/>
      <c r="V109" s="158"/>
      <c r="W109" s="158"/>
      <c r="X109" s="158"/>
      <c r="Y109" s="158"/>
    </row>
    <row r="110" spans="1:25" ht="11.25" customHeight="1" x14ac:dyDescent="0.2">
      <c r="A110" s="141" t="s">
        <v>311</v>
      </c>
      <c r="B110" s="173" t="s">
        <v>312</v>
      </c>
      <c r="C110" s="456">
        <f>VLOOKUP($A110,'Table 18 data'!$A$9:$AA$184,$R$1+'Table 18 data'!C$4,0)</f>
        <v>937</v>
      </c>
      <c r="D110" s="457">
        <f>VLOOKUP($A110,'Table 18 data'!$A$9:$AA$184,$R$1+'Table 18 data'!D$4,0)</f>
        <v>78.8</v>
      </c>
      <c r="E110" s="456">
        <f>VLOOKUP($A110,'Table 18 data'!$A$9:$AA$184,$R$1+'Table 18 data'!E$4,0)</f>
        <v>919</v>
      </c>
      <c r="F110" s="457">
        <f>VLOOKUP($A110,'Table 18 data'!$A$9:$AA$184,$R$1+'Table 18 data'!F$4,0)</f>
        <v>87.9</v>
      </c>
      <c r="G110" s="456">
        <f>VLOOKUP($A110,'Table 18 data'!$A$9:$AA$184,$R$1+'Table 18 data'!G$4,0)</f>
        <v>946</v>
      </c>
      <c r="H110" s="457">
        <f>VLOOKUP($A110,'Table 18 data'!$A$9:$AA$184,$R$1+'Table 18 data'!H$4,0)</f>
        <v>84</v>
      </c>
      <c r="I110" s="456">
        <f>VLOOKUP($A110,'Table 18 data'!$A$9:$AA$184,$R$1+'Table 18 data'!I$4,0)</f>
        <v>995</v>
      </c>
      <c r="J110" s="457">
        <f>VLOOKUP($A110,'Table 18 data'!$A$9:$AA$184,$R$1+'Table 18 data'!J$4,0)</f>
        <v>77.400000000000006</v>
      </c>
      <c r="K110" s="456">
        <f>VLOOKUP($A110,'Table 18 data'!$A$9:$AA$184,$R$1+'Table 18 data'!K$4,0)</f>
        <v>1053</v>
      </c>
      <c r="L110" s="457">
        <f>VLOOKUP($A110,'Table 18 data'!$A$9:$AA$184,$R$1+'Table 18 data'!L$4,0)</f>
        <v>73.900000000000006</v>
      </c>
      <c r="M110" s="456">
        <f>VLOOKUP($A110,'Table 18 data'!$A$9:$AA$184,$R$1+'Table 18 data'!M$4,0)</f>
        <v>1006</v>
      </c>
      <c r="N110" s="457">
        <f>VLOOKUP($A110,'Table 18 data'!$A$9:$AA$184,$R$1+'Table 18 data'!N$4,0)</f>
        <v>79.3</v>
      </c>
      <c r="P110" s="158"/>
      <c r="Q110" s="330"/>
      <c r="R110" s="158"/>
      <c r="S110" s="330"/>
      <c r="T110" s="158"/>
      <c r="U110" s="158"/>
      <c r="V110" s="158"/>
      <c r="W110" s="158"/>
      <c r="X110" s="158"/>
      <c r="Y110" s="158"/>
    </row>
    <row r="111" spans="1:25" ht="11.25" customHeight="1" x14ac:dyDescent="0.2">
      <c r="A111" s="141" t="s">
        <v>313</v>
      </c>
      <c r="B111" s="173" t="s">
        <v>314</v>
      </c>
      <c r="C111" s="456">
        <f>VLOOKUP($A111,'Table 18 data'!$A$9:$AA$184,$R$1+'Table 18 data'!C$4,0)</f>
        <v>1934</v>
      </c>
      <c r="D111" s="457">
        <f>VLOOKUP($A111,'Table 18 data'!$A$9:$AA$184,$R$1+'Table 18 data'!D$4,0)</f>
        <v>68.3</v>
      </c>
      <c r="E111" s="456">
        <f>VLOOKUP($A111,'Table 18 data'!$A$9:$AA$184,$R$1+'Table 18 data'!E$4,0)</f>
        <v>1938</v>
      </c>
      <c r="F111" s="457">
        <f>VLOOKUP($A111,'Table 18 data'!$A$9:$AA$184,$R$1+'Table 18 data'!F$4,0)</f>
        <v>70.400000000000006</v>
      </c>
      <c r="G111" s="456">
        <f>VLOOKUP($A111,'Table 18 data'!$A$9:$AA$184,$R$1+'Table 18 data'!G$4,0)</f>
        <v>1837</v>
      </c>
      <c r="H111" s="457">
        <f>VLOOKUP($A111,'Table 18 data'!$A$9:$AA$184,$R$1+'Table 18 data'!H$4,0)</f>
        <v>78.7</v>
      </c>
      <c r="I111" s="456">
        <f>VLOOKUP($A111,'Table 18 data'!$A$9:$AA$184,$R$1+'Table 18 data'!I$4,0)</f>
        <v>1925</v>
      </c>
      <c r="J111" s="457">
        <f>VLOOKUP($A111,'Table 18 data'!$A$9:$AA$184,$R$1+'Table 18 data'!J$4,0)</f>
        <v>75.099999999999994</v>
      </c>
      <c r="K111" s="456">
        <f>VLOOKUP($A111,'Table 18 data'!$A$9:$AA$184,$R$1+'Table 18 data'!K$4,0)</f>
        <v>1984</v>
      </c>
      <c r="L111" s="457">
        <f>VLOOKUP($A111,'Table 18 data'!$A$9:$AA$184,$R$1+'Table 18 data'!L$4,0)</f>
        <v>79.099999999999994</v>
      </c>
      <c r="M111" s="456">
        <f>VLOOKUP($A111,'Table 18 data'!$A$9:$AA$184,$R$1+'Table 18 data'!M$4,0)</f>
        <v>1905</v>
      </c>
      <c r="N111" s="457">
        <f>VLOOKUP($A111,'Table 18 data'!$A$9:$AA$184,$R$1+'Table 18 data'!N$4,0)</f>
        <v>79.900000000000006</v>
      </c>
      <c r="P111" s="158"/>
      <c r="Q111" s="330"/>
      <c r="R111" s="158"/>
      <c r="S111" s="330"/>
      <c r="T111" s="158"/>
      <c r="U111" s="158"/>
      <c r="V111" s="158"/>
      <c r="W111" s="158"/>
      <c r="X111" s="158"/>
      <c r="Y111" s="158"/>
    </row>
    <row r="112" spans="1:25" ht="11.25" customHeight="1" x14ac:dyDescent="0.2">
      <c r="A112" s="141" t="s">
        <v>315</v>
      </c>
      <c r="B112" s="173" t="s">
        <v>316</v>
      </c>
      <c r="C112" s="456">
        <f>VLOOKUP($A112,'Table 18 data'!$A$9:$AA$184,$R$1+'Table 18 data'!C$4,0)</f>
        <v>1287</v>
      </c>
      <c r="D112" s="457">
        <f>VLOOKUP($A112,'Table 18 data'!$A$9:$AA$184,$R$1+'Table 18 data'!D$4,0)</f>
        <v>70.3</v>
      </c>
      <c r="E112" s="456">
        <f>VLOOKUP($A112,'Table 18 data'!$A$9:$AA$184,$R$1+'Table 18 data'!E$4,0)</f>
        <v>1284</v>
      </c>
      <c r="F112" s="457">
        <f>VLOOKUP($A112,'Table 18 data'!$A$9:$AA$184,$R$1+'Table 18 data'!F$4,0)</f>
        <v>70.7</v>
      </c>
      <c r="G112" s="456">
        <f>VLOOKUP($A112,'Table 18 data'!$A$9:$AA$184,$R$1+'Table 18 data'!G$4,0)</f>
        <v>1208</v>
      </c>
      <c r="H112" s="457">
        <f>VLOOKUP($A112,'Table 18 data'!$A$9:$AA$184,$R$1+'Table 18 data'!H$4,0)</f>
        <v>69.099999999999994</v>
      </c>
      <c r="I112" s="456">
        <f>VLOOKUP($A112,'Table 18 data'!$A$9:$AA$184,$R$1+'Table 18 data'!I$4,0)</f>
        <v>1353</v>
      </c>
      <c r="J112" s="457">
        <f>VLOOKUP($A112,'Table 18 data'!$A$9:$AA$184,$R$1+'Table 18 data'!J$4,0)</f>
        <v>69.599999999999994</v>
      </c>
      <c r="K112" s="456">
        <f>VLOOKUP($A112,'Table 18 data'!$A$9:$AA$184,$R$1+'Table 18 data'!K$4,0)</f>
        <v>1327</v>
      </c>
      <c r="L112" s="457">
        <f>VLOOKUP($A112,'Table 18 data'!$A$9:$AA$184,$R$1+'Table 18 data'!L$4,0)</f>
        <v>79.8</v>
      </c>
      <c r="M112" s="456">
        <f>VLOOKUP($A112,'Table 18 data'!$A$9:$AA$184,$R$1+'Table 18 data'!M$4,0)</f>
        <v>1318</v>
      </c>
      <c r="N112" s="457">
        <f>VLOOKUP($A112,'Table 18 data'!$A$9:$AA$184,$R$1+'Table 18 data'!N$4,0)</f>
        <v>83.2</v>
      </c>
      <c r="P112" s="158"/>
      <c r="Q112" s="330"/>
      <c r="R112" s="158"/>
      <c r="S112" s="330"/>
      <c r="T112" s="158"/>
      <c r="U112" s="158"/>
      <c r="V112" s="158"/>
      <c r="W112" s="158"/>
      <c r="X112" s="158"/>
      <c r="Y112" s="158"/>
    </row>
    <row r="113" spans="1:25" ht="11.25" customHeight="1" x14ac:dyDescent="0.2">
      <c r="A113" s="141" t="s">
        <v>317</v>
      </c>
      <c r="B113" s="173" t="s">
        <v>318</v>
      </c>
      <c r="C113" s="456">
        <f>VLOOKUP($A113,'Table 18 data'!$A$9:$AA$184,$R$1+'Table 18 data'!C$4,0)</f>
        <v>546</v>
      </c>
      <c r="D113" s="457">
        <f>VLOOKUP($A113,'Table 18 data'!$A$9:$AA$184,$R$1+'Table 18 data'!D$4,0)</f>
        <v>75.5</v>
      </c>
      <c r="E113" s="456">
        <f>VLOOKUP($A113,'Table 18 data'!$A$9:$AA$184,$R$1+'Table 18 data'!E$4,0)</f>
        <v>533</v>
      </c>
      <c r="F113" s="457">
        <f>VLOOKUP($A113,'Table 18 data'!$A$9:$AA$184,$R$1+'Table 18 data'!F$4,0)</f>
        <v>80.3</v>
      </c>
      <c r="G113" s="456">
        <f>VLOOKUP($A113,'Table 18 data'!$A$9:$AA$184,$R$1+'Table 18 data'!G$4,0)</f>
        <v>551</v>
      </c>
      <c r="H113" s="457">
        <f>VLOOKUP($A113,'Table 18 data'!$A$9:$AA$184,$R$1+'Table 18 data'!H$4,0)</f>
        <v>86.4</v>
      </c>
      <c r="I113" s="456">
        <f>VLOOKUP($A113,'Table 18 data'!$A$9:$AA$184,$R$1+'Table 18 data'!I$4,0)</f>
        <v>581</v>
      </c>
      <c r="J113" s="457">
        <f>VLOOKUP($A113,'Table 18 data'!$A$9:$AA$184,$R$1+'Table 18 data'!J$4,0)</f>
        <v>86.1</v>
      </c>
      <c r="K113" s="456">
        <f>VLOOKUP($A113,'Table 18 data'!$A$9:$AA$184,$R$1+'Table 18 data'!K$4,0)</f>
        <v>585</v>
      </c>
      <c r="L113" s="457">
        <f>VLOOKUP($A113,'Table 18 data'!$A$9:$AA$184,$R$1+'Table 18 data'!L$4,0)</f>
        <v>87.9</v>
      </c>
      <c r="M113" s="456">
        <f>VLOOKUP($A113,'Table 18 data'!$A$9:$AA$184,$R$1+'Table 18 data'!M$4,0)</f>
        <v>725</v>
      </c>
      <c r="N113" s="457">
        <f>VLOOKUP($A113,'Table 18 data'!$A$9:$AA$184,$R$1+'Table 18 data'!N$4,0)</f>
        <v>81.7</v>
      </c>
      <c r="P113" s="158"/>
      <c r="Q113" s="330"/>
      <c r="R113" s="158"/>
      <c r="S113" s="330"/>
      <c r="T113" s="158"/>
      <c r="U113" s="158"/>
      <c r="V113" s="158"/>
      <c r="W113" s="158"/>
      <c r="X113" s="158"/>
      <c r="Y113" s="158"/>
    </row>
    <row r="114" spans="1:25" ht="11.25" customHeight="1" x14ac:dyDescent="0.2">
      <c r="A114" s="141" t="s">
        <v>319</v>
      </c>
      <c r="B114" s="173" t="s">
        <v>320</v>
      </c>
      <c r="C114" s="456">
        <f>VLOOKUP($A114,'Table 18 data'!$A$9:$AA$184,$R$1+'Table 18 data'!C$4,0)</f>
        <v>1382</v>
      </c>
      <c r="D114" s="457">
        <f>VLOOKUP($A114,'Table 18 data'!$A$9:$AA$184,$R$1+'Table 18 data'!D$4,0)</f>
        <v>71.599999999999994</v>
      </c>
      <c r="E114" s="456">
        <f>VLOOKUP($A114,'Table 18 data'!$A$9:$AA$184,$R$1+'Table 18 data'!E$4,0)</f>
        <v>1449</v>
      </c>
      <c r="F114" s="457">
        <f>VLOOKUP($A114,'Table 18 data'!$A$9:$AA$184,$R$1+'Table 18 data'!F$4,0)</f>
        <v>71.2</v>
      </c>
      <c r="G114" s="456">
        <f>VLOOKUP($A114,'Table 18 data'!$A$9:$AA$184,$R$1+'Table 18 data'!G$4,0)</f>
        <v>1459</v>
      </c>
      <c r="H114" s="457">
        <f>VLOOKUP($A114,'Table 18 data'!$A$9:$AA$184,$R$1+'Table 18 data'!H$4,0)</f>
        <v>75.400000000000006</v>
      </c>
      <c r="I114" s="456">
        <f>VLOOKUP($A114,'Table 18 data'!$A$9:$AA$184,$R$1+'Table 18 data'!I$4,0)</f>
        <v>1613</v>
      </c>
      <c r="J114" s="457">
        <f>VLOOKUP($A114,'Table 18 data'!$A$9:$AA$184,$R$1+'Table 18 data'!J$4,0)</f>
        <v>77.2</v>
      </c>
      <c r="K114" s="456">
        <f>VLOOKUP($A114,'Table 18 data'!$A$9:$AA$184,$R$1+'Table 18 data'!K$4,0)</f>
        <v>1736</v>
      </c>
      <c r="L114" s="457">
        <f>VLOOKUP($A114,'Table 18 data'!$A$9:$AA$184,$R$1+'Table 18 data'!L$4,0)</f>
        <v>78.2</v>
      </c>
      <c r="M114" s="456">
        <f>VLOOKUP($A114,'Table 18 data'!$A$9:$AA$184,$R$1+'Table 18 data'!M$4,0)</f>
        <v>1708</v>
      </c>
      <c r="N114" s="457">
        <f>VLOOKUP($A114,'Table 18 data'!$A$9:$AA$184,$R$1+'Table 18 data'!N$4,0)</f>
        <v>79.400000000000006</v>
      </c>
      <c r="P114" s="158"/>
      <c r="Q114" s="330"/>
      <c r="R114" s="158"/>
      <c r="S114" s="330"/>
      <c r="T114" s="158"/>
      <c r="U114" s="158"/>
      <c r="V114" s="158"/>
      <c r="W114" s="158"/>
      <c r="X114" s="158"/>
      <c r="Y114" s="158"/>
    </row>
    <row r="115" spans="1:25" ht="11.25" customHeight="1" x14ac:dyDescent="0.2">
      <c r="A115" s="141" t="s">
        <v>321</v>
      </c>
      <c r="B115" s="173" t="s">
        <v>322</v>
      </c>
      <c r="C115" s="456">
        <f>VLOOKUP($A115,'Table 18 data'!$A$9:$AA$184,$R$1+'Table 18 data'!C$4,0)</f>
        <v>1924</v>
      </c>
      <c r="D115" s="457">
        <f>VLOOKUP($A115,'Table 18 data'!$A$9:$AA$184,$R$1+'Table 18 data'!D$4,0)</f>
        <v>69.3</v>
      </c>
      <c r="E115" s="456">
        <f>VLOOKUP($A115,'Table 18 data'!$A$9:$AA$184,$R$1+'Table 18 data'!E$4,0)</f>
        <v>1978</v>
      </c>
      <c r="F115" s="457">
        <f>VLOOKUP($A115,'Table 18 data'!$A$9:$AA$184,$R$1+'Table 18 data'!F$4,0)</f>
        <v>68.099999999999994</v>
      </c>
      <c r="G115" s="456">
        <f>VLOOKUP($A115,'Table 18 data'!$A$9:$AA$184,$R$1+'Table 18 data'!G$4,0)</f>
        <v>1956</v>
      </c>
      <c r="H115" s="457">
        <f>VLOOKUP($A115,'Table 18 data'!$A$9:$AA$184,$R$1+'Table 18 data'!H$4,0)</f>
        <v>75.2</v>
      </c>
      <c r="I115" s="456">
        <f>VLOOKUP($A115,'Table 18 data'!$A$9:$AA$184,$R$1+'Table 18 data'!I$4,0)</f>
        <v>2042</v>
      </c>
      <c r="J115" s="457">
        <f>VLOOKUP($A115,'Table 18 data'!$A$9:$AA$184,$R$1+'Table 18 data'!J$4,0)</f>
        <v>71.099999999999994</v>
      </c>
      <c r="K115" s="456">
        <f>VLOOKUP($A115,'Table 18 data'!$A$9:$AA$184,$R$1+'Table 18 data'!K$4,0)</f>
        <v>2148</v>
      </c>
      <c r="L115" s="457">
        <f>VLOOKUP($A115,'Table 18 data'!$A$9:$AA$184,$R$1+'Table 18 data'!L$4,0)</f>
        <v>73.5</v>
      </c>
      <c r="M115" s="456">
        <f>VLOOKUP($A115,'Table 18 data'!$A$9:$AA$184,$R$1+'Table 18 data'!M$4,0)</f>
        <v>2016</v>
      </c>
      <c r="N115" s="457">
        <f>VLOOKUP($A115,'Table 18 data'!$A$9:$AA$184,$R$1+'Table 18 data'!N$4,0)</f>
        <v>77.2</v>
      </c>
      <c r="P115" s="158"/>
      <c r="Q115" s="330"/>
      <c r="R115" s="158"/>
      <c r="S115" s="330"/>
      <c r="T115" s="158"/>
      <c r="U115" s="158"/>
      <c r="V115" s="158"/>
      <c r="W115" s="158"/>
      <c r="X115" s="158"/>
      <c r="Y115" s="158"/>
    </row>
    <row r="116" spans="1:25" ht="11.25" customHeight="1" x14ac:dyDescent="0.2">
      <c r="A116" s="141" t="s">
        <v>323</v>
      </c>
      <c r="B116" s="173" t="s">
        <v>324</v>
      </c>
      <c r="C116" s="456">
        <f>VLOOKUP($A116,'Table 18 data'!$A$9:$AA$184,$R$1+'Table 18 data'!C$4,0)</f>
        <v>3075</v>
      </c>
      <c r="D116" s="457">
        <f>VLOOKUP($A116,'Table 18 data'!$A$9:$AA$184,$R$1+'Table 18 data'!D$4,0)</f>
        <v>68.599999999999994</v>
      </c>
      <c r="E116" s="456">
        <f>VLOOKUP($A116,'Table 18 data'!$A$9:$AA$184,$R$1+'Table 18 data'!E$4,0)</f>
        <v>3019</v>
      </c>
      <c r="F116" s="457">
        <f>VLOOKUP($A116,'Table 18 data'!$A$9:$AA$184,$R$1+'Table 18 data'!F$4,0)</f>
        <v>69.3</v>
      </c>
      <c r="G116" s="456">
        <f>VLOOKUP($A116,'Table 18 data'!$A$9:$AA$184,$R$1+'Table 18 data'!G$4,0)</f>
        <v>2946</v>
      </c>
      <c r="H116" s="457">
        <f>VLOOKUP($A116,'Table 18 data'!$A$9:$AA$184,$R$1+'Table 18 data'!H$4,0)</f>
        <v>75.7</v>
      </c>
      <c r="I116" s="456">
        <f>VLOOKUP($A116,'Table 18 data'!$A$9:$AA$184,$R$1+'Table 18 data'!I$4,0)</f>
        <v>3175</v>
      </c>
      <c r="J116" s="457">
        <f>VLOOKUP($A116,'Table 18 data'!$A$9:$AA$184,$R$1+'Table 18 data'!J$4,0)</f>
        <v>76.3</v>
      </c>
      <c r="K116" s="456">
        <f>VLOOKUP($A116,'Table 18 data'!$A$9:$AA$184,$R$1+'Table 18 data'!K$4,0)</f>
        <v>3197</v>
      </c>
      <c r="L116" s="457">
        <f>VLOOKUP($A116,'Table 18 data'!$A$9:$AA$184,$R$1+'Table 18 data'!L$4,0)</f>
        <v>77.5</v>
      </c>
      <c r="M116" s="456">
        <f>VLOOKUP($A116,'Table 18 data'!$A$9:$AA$184,$R$1+'Table 18 data'!M$4,0)</f>
        <v>3135</v>
      </c>
      <c r="N116" s="457">
        <f>VLOOKUP($A116,'Table 18 data'!$A$9:$AA$184,$R$1+'Table 18 data'!N$4,0)</f>
        <v>74.2</v>
      </c>
      <c r="P116" s="158"/>
      <c r="Q116" s="330"/>
      <c r="R116" s="158"/>
      <c r="S116" s="330"/>
      <c r="T116" s="158"/>
      <c r="U116" s="158"/>
      <c r="V116" s="158"/>
      <c r="W116" s="158"/>
      <c r="X116" s="158"/>
      <c r="Y116" s="158"/>
    </row>
    <row r="117" spans="1:25" ht="11.25" customHeight="1" x14ac:dyDescent="0.2">
      <c r="A117" s="141" t="s">
        <v>325</v>
      </c>
      <c r="B117" s="173" t="s">
        <v>326</v>
      </c>
      <c r="C117" s="456">
        <f>VLOOKUP($A117,'Table 18 data'!$A$9:$AA$184,$R$1+'Table 18 data'!C$4,0)</f>
        <v>2097</v>
      </c>
      <c r="D117" s="457">
        <f>VLOOKUP($A117,'Table 18 data'!$A$9:$AA$184,$R$1+'Table 18 data'!D$4,0)</f>
        <v>67.099999999999994</v>
      </c>
      <c r="E117" s="456">
        <f>VLOOKUP($A117,'Table 18 data'!$A$9:$AA$184,$R$1+'Table 18 data'!E$4,0)</f>
        <v>2073</v>
      </c>
      <c r="F117" s="457">
        <f>VLOOKUP($A117,'Table 18 data'!$A$9:$AA$184,$R$1+'Table 18 data'!F$4,0)</f>
        <v>75.7</v>
      </c>
      <c r="G117" s="456">
        <f>VLOOKUP($A117,'Table 18 data'!$A$9:$AA$184,$R$1+'Table 18 data'!G$4,0)</f>
        <v>2065</v>
      </c>
      <c r="H117" s="457">
        <f>VLOOKUP($A117,'Table 18 data'!$A$9:$AA$184,$R$1+'Table 18 data'!H$4,0)</f>
        <v>76.599999999999994</v>
      </c>
      <c r="I117" s="456">
        <f>VLOOKUP($A117,'Table 18 data'!$A$9:$AA$184,$R$1+'Table 18 data'!I$4,0)</f>
        <v>2052</v>
      </c>
      <c r="J117" s="457">
        <f>VLOOKUP($A117,'Table 18 data'!$A$9:$AA$184,$R$1+'Table 18 data'!J$4,0)</f>
        <v>76.8</v>
      </c>
      <c r="K117" s="456">
        <f>VLOOKUP($A117,'Table 18 data'!$A$9:$AA$184,$R$1+'Table 18 data'!K$4,0)</f>
        <v>2114</v>
      </c>
      <c r="L117" s="457">
        <f>VLOOKUP($A117,'Table 18 data'!$A$9:$AA$184,$R$1+'Table 18 data'!L$4,0)</f>
        <v>81.599999999999994</v>
      </c>
      <c r="M117" s="456">
        <f>VLOOKUP($A117,'Table 18 data'!$A$9:$AA$184,$R$1+'Table 18 data'!M$4,0)</f>
        <v>2112</v>
      </c>
      <c r="N117" s="457">
        <f>VLOOKUP($A117,'Table 18 data'!$A$9:$AA$184,$R$1+'Table 18 data'!N$4,0)</f>
        <v>80.400000000000006</v>
      </c>
      <c r="P117" s="158"/>
      <c r="Q117" s="330"/>
      <c r="R117" s="158"/>
      <c r="S117" s="330"/>
      <c r="T117" s="158"/>
      <c r="U117" s="158"/>
      <c r="V117" s="158"/>
      <c r="W117" s="158"/>
      <c r="X117" s="158"/>
      <c r="Y117" s="158"/>
    </row>
    <row r="118" spans="1:25" ht="11.25" customHeight="1" x14ac:dyDescent="0.2">
      <c r="A118" s="141" t="s">
        <v>327</v>
      </c>
      <c r="B118" s="173" t="s">
        <v>328</v>
      </c>
      <c r="C118" s="456">
        <f>VLOOKUP($A118,'Table 18 data'!$A$9:$AA$184,$R$1+'Table 18 data'!C$4,0)</f>
        <v>2164</v>
      </c>
      <c r="D118" s="457">
        <f>VLOOKUP($A118,'Table 18 data'!$A$9:$AA$184,$R$1+'Table 18 data'!D$4,0)</f>
        <v>63.5</v>
      </c>
      <c r="E118" s="456">
        <f>VLOOKUP($A118,'Table 18 data'!$A$9:$AA$184,$R$1+'Table 18 data'!E$4,0)</f>
        <v>2228</v>
      </c>
      <c r="F118" s="457">
        <f>VLOOKUP($A118,'Table 18 data'!$A$9:$AA$184,$R$1+'Table 18 data'!F$4,0)</f>
        <v>69.400000000000006</v>
      </c>
      <c r="G118" s="456">
        <f>VLOOKUP($A118,'Table 18 data'!$A$9:$AA$184,$R$1+'Table 18 data'!G$4,0)</f>
        <v>2361</v>
      </c>
      <c r="H118" s="457">
        <f>VLOOKUP($A118,'Table 18 data'!$A$9:$AA$184,$R$1+'Table 18 data'!H$4,0)</f>
        <v>76.099999999999994</v>
      </c>
      <c r="I118" s="456">
        <f>VLOOKUP($A118,'Table 18 data'!$A$9:$AA$184,$R$1+'Table 18 data'!I$4,0)</f>
        <v>2246</v>
      </c>
      <c r="J118" s="457">
        <f>VLOOKUP($A118,'Table 18 data'!$A$9:$AA$184,$R$1+'Table 18 data'!J$4,0)</f>
        <v>73.3</v>
      </c>
      <c r="K118" s="456">
        <f>VLOOKUP($A118,'Table 18 data'!$A$9:$AA$184,$R$1+'Table 18 data'!K$4,0)</f>
        <v>2376</v>
      </c>
      <c r="L118" s="457">
        <f>VLOOKUP($A118,'Table 18 data'!$A$9:$AA$184,$R$1+'Table 18 data'!L$4,0)</f>
        <v>78.599999999999994</v>
      </c>
      <c r="M118" s="456">
        <f>VLOOKUP($A118,'Table 18 data'!$A$9:$AA$184,$R$1+'Table 18 data'!M$4,0)</f>
        <v>2335</v>
      </c>
      <c r="N118" s="457">
        <f>VLOOKUP($A118,'Table 18 data'!$A$9:$AA$184,$R$1+'Table 18 data'!N$4,0)</f>
        <v>75.2</v>
      </c>
      <c r="P118" s="158"/>
      <c r="Q118" s="330"/>
      <c r="R118" s="158"/>
      <c r="S118" s="330"/>
      <c r="T118" s="158"/>
      <c r="U118" s="158"/>
      <c r="V118" s="158"/>
      <c r="W118" s="158"/>
      <c r="X118" s="158"/>
      <c r="Y118" s="158"/>
    </row>
    <row r="119" spans="1:25" ht="11.25" customHeight="1" x14ac:dyDescent="0.2">
      <c r="A119" s="141" t="s">
        <v>329</v>
      </c>
      <c r="B119" s="173" t="s">
        <v>330</v>
      </c>
      <c r="C119" s="456">
        <f>VLOOKUP($A119,'Table 18 data'!$A$9:$AA$184,$R$1+'Table 18 data'!C$4,0)</f>
        <v>1632</v>
      </c>
      <c r="D119" s="457">
        <f>VLOOKUP($A119,'Table 18 data'!$A$9:$AA$184,$R$1+'Table 18 data'!D$4,0)</f>
        <v>73.8</v>
      </c>
      <c r="E119" s="456">
        <f>VLOOKUP($A119,'Table 18 data'!$A$9:$AA$184,$R$1+'Table 18 data'!E$4,0)</f>
        <v>1630</v>
      </c>
      <c r="F119" s="457">
        <f>VLOOKUP($A119,'Table 18 data'!$A$9:$AA$184,$R$1+'Table 18 data'!F$4,0)</f>
        <v>78.8</v>
      </c>
      <c r="G119" s="456">
        <f>VLOOKUP($A119,'Table 18 data'!$A$9:$AA$184,$R$1+'Table 18 data'!G$4,0)</f>
        <v>1630</v>
      </c>
      <c r="H119" s="457">
        <f>VLOOKUP($A119,'Table 18 data'!$A$9:$AA$184,$R$1+'Table 18 data'!H$4,0)</f>
        <v>81</v>
      </c>
      <c r="I119" s="456">
        <f>VLOOKUP($A119,'Table 18 data'!$A$9:$AA$184,$R$1+'Table 18 data'!I$4,0)</f>
        <v>1621</v>
      </c>
      <c r="J119" s="457">
        <f>VLOOKUP($A119,'Table 18 data'!$A$9:$AA$184,$R$1+'Table 18 data'!J$4,0)</f>
        <v>72.900000000000006</v>
      </c>
      <c r="K119" s="456">
        <f>VLOOKUP($A119,'Table 18 data'!$A$9:$AA$184,$R$1+'Table 18 data'!K$4,0)</f>
        <v>1648</v>
      </c>
      <c r="L119" s="457">
        <f>VLOOKUP($A119,'Table 18 data'!$A$9:$AA$184,$R$1+'Table 18 data'!L$4,0)</f>
        <v>76</v>
      </c>
      <c r="M119" s="456">
        <f>VLOOKUP($A119,'Table 18 data'!$A$9:$AA$184,$R$1+'Table 18 data'!M$4,0)</f>
        <v>1581</v>
      </c>
      <c r="N119" s="457">
        <f>VLOOKUP($A119,'Table 18 data'!$A$9:$AA$184,$R$1+'Table 18 data'!N$4,0)</f>
        <v>77.400000000000006</v>
      </c>
      <c r="P119" s="158"/>
      <c r="Q119" s="330"/>
      <c r="R119" s="158"/>
      <c r="S119" s="330"/>
      <c r="T119" s="158"/>
      <c r="U119" s="158"/>
      <c r="V119" s="158"/>
      <c r="W119" s="158"/>
      <c r="X119" s="158"/>
      <c r="Y119" s="158"/>
    </row>
    <row r="120" spans="1:25" ht="11.25" customHeight="1" x14ac:dyDescent="0.2">
      <c r="A120" s="141" t="s">
        <v>331</v>
      </c>
      <c r="B120" s="173" t="s">
        <v>332</v>
      </c>
      <c r="C120" s="456">
        <f>VLOOKUP($A120,'Table 18 data'!$A$9:$AA$184,$R$1+'Table 18 data'!C$4,0)</f>
        <v>1175</v>
      </c>
      <c r="D120" s="457">
        <f>VLOOKUP($A120,'Table 18 data'!$A$9:$AA$184,$R$1+'Table 18 data'!D$4,0)</f>
        <v>72.099999999999994</v>
      </c>
      <c r="E120" s="456">
        <f>VLOOKUP($A120,'Table 18 data'!$A$9:$AA$184,$R$1+'Table 18 data'!E$4,0)</f>
        <v>1253</v>
      </c>
      <c r="F120" s="457">
        <f>VLOOKUP($A120,'Table 18 data'!$A$9:$AA$184,$R$1+'Table 18 data'!F$4,0)</f>
        <v>82.7</v>
      </c>
      <c r="G120" s="456">
        <f>VLOOKUP($A120,'Table 18 data'!$A$9:$AA$184,$R$1+'Table 18 data'!G$4,0)</f>
        <v>1255</v>
      </c>
      <c r="H120" s="457">
        <f>VLOOKUP($A120,'Table 18 data'!$A$9:$AA$184,$R$1+'Table 18 data'!H$4,0)</f>
        <v>86.3</v>
      </c>
      <c r="I120" s="456">
        <f>VLOOKUP($A120,'Table 18 data'!$A$9:$AA$184,$R$1+'Table 18 data'!I$4,0)</f>
        <v>1275</v>
      </c>
      <c r="J120" s="457">
        <f>VLOOKUP($A120,'Table 18 data'!$A$9:$AA$184,$R$1+'Table 18 data'!J$4,0)</f>
        <v>82.3</v>
      </c>
      <c r="K120" s="456">
        <f>VLOOKUP($A120,'Table 18 data'!$A$9:$AA$184,$R$1+'Table 18 data'!K$4,0)</f>
        <v>1327</v>
      </c>
      <c r="L120" s="457">
        <f>VLOOKUP($A120,'Table 18 data'!$A$9:$AA$184,$R$1+'Table 18 data'!L$4,0)</f>
        <v>85.3</v>
      </c>
      <c r="M120" s="456">
        <f>VLOOKUP($A120,'Table 18 data'!$A$9:$AA$184,$R$1+'Table 18 data'!M$4,0)</f>
        <v>1394</v>
      </c>
      <c r="N120" s="457">
        <f>VLOOKUP($A120,'Table 18 data'!$A$9:$AA$184,$R$1+'Table 18 data'!N$4,0)</f>
        <v>82.9</v>
      </c>
      <c r="P120" s="158"/>
      <c r="Q120" s="330"/>
      <c r="R120" s="158"/>
      <c r="S120" s="330"/>
      <c r="T120" s="158"/>
      <c r="U120" s="158"/>
      <c r="V120" s="158"/>
      <c r="W120" s="158"/>
      <c r="X120" s="158"/>
      <c r="Y120" s="158"/>
    </row>
    <row r="121" spans="1:25" ht="11.25" customHeight="1" x14ac:dyDescent="0.2">
      <c r="A121" s="32"/>
      <c r="B121" s="173"/>
      <c r="C121" s="456"/>
      <c r="D121" s="441"/>
      <c r="E121" s="456"/>
      <c r="F121" s="441"/>
      <c r="G121" s="456"/>
      <c r="H121" s="457"/>
      <c r="I121" s="439"/>
      <c r="J121" s="439"/>
      <c r="K121" s="563"/>
      <c r="L121" s="439"/>
      <c r="M121" s="439"/>
      <c r="N121" s="439"/>
      <c r="P121" s="158"/>
      <c r="Q121" s="330"/>
      <c r="R121" s="158"/>
      <c r="S121" s="330"/>
      <c r="T121" s="158"/>
      <c r="U121" s="158"/>
      <c r="V121" s="158"/>
      <c r="W121" s="158"/>
      <c r="X121" s="158"/>
      <c r="Y121" s="158"/>
    </row>
    <row r="122" spans="1:25" s="121" customFormat="1" ht="11.25" customHeight="1" x14ac:dyDescent="0.2">
      <c r="A122" s="73" t="s">
        <v>333</v>
      </c>
      <c r="B122" s="115" t="s">
        <v>334</v>
      </c>
      <c r="C122" s="454">
        <f>VLOOKUP($A122,'Table 18 data'!$A$9:$AA$184,$R$1+'Table 18 data'!C$4,0)</f>
        <v>47062</v>
      </c>
      <c r="D122" s="455">
        <f>VLOOKUP($A122,'Table 18 data'!$A$9:$AA$184,$R$1+'Table 18 data'!D$4,0)</f>
        <v>72.599999999999994</v>
      </c>
      <c r="E122" s="454">
        <f>VLOOKUP($A122,'Table 18 data'!$A$9:$AA$184,$R$1+'Table 18 data'!E$4,0)</f>
        <v>47789</v>
      </c>
      <c r="F122" s="455">
        <f>VLOOKUP($A122,'Table 18 data'!$A$9:$AA$184,$R$1+'Table 18 data'!F$4,0)</f>
        <v>76.7</v>
      </c>
      <c r="G122" s="454">
        <f>VLOOKUP($A122,'Table 18 data'!$A$9:$AA$184,$R$1+'Table 18 data'!G$4,0)</f>
        <v>47059</v>
      </c>
      <c r="H122" s="455">
        <f>VLOOKUP($A122,'Table 18 data'!$A$9:$AA$184,$R$1+'Table 18 data'!H$4,0)</f>
        <v>78.7</v>
      </c>
      <c r="I122" s="454">
        <f>VLOOKUP($A122,'Table 18 data'!$A$9:$AA$184,$R$1+'Table 18 data'!I$4,0)</f>
        <v>47075</v>
      </c>
      <c r="J122" s="455">
        <f>VLOOKUP($A122,'Table 18 data'!$A$9:$AA$184,$R$1+'Table 18 data'!J$4,0)</f>
        <v>74.8</v>
      </c>
      <c r="K122" s="454">
        <f>VLOOKUP($A122,'Table 18 data'!$A$9:$AA$184,$R$1+'Table 18 data'!K$4,0)</f>
        <v>48489</v>
      </c>
      <c r="L122" s="455">
        <f>VLOOKUP($A122,'Table 18 data'!$A$9:$AA$184,$R$1+'Table 18 data'!L$4,0)</f>
        <v>78.2</v>
      </c>
      <c r="M122" s="454">
        <f>VLOOKUP($A122,'Table 18 data'!$A$9:$AA$184,$R$1+'Table 18 data'!M$4,0)</f>
        <v>48345</v>
      </c>
      <c r="N122" s="455">
        <f>VLOOKUP($A122,'Table 18 data'!$A$9:$AA$184,$R$1+'Table 18 data'!N$4,0)</f>
        <v>79.2</v>
      </c>
      <c r="P122" s="158"/>
      <c r="Q122" s="330"/>
      <c r="R122" s="158"/>
      <c r="S122" s="330"/>
      <c r="T122" s="158"/>
      <c r="U122" s="158"/>
      <c r="V122" s="158"/>
      <c r="W122" s="158"/>
      <c r="X122" s="158"/>
      <c r="Y122" s="158"/>
    </row>
    <row r="123" spans="1:25" ht="11.25" customHeight="1" x14ac:dyDescent="0.2">
      <c r="A123" s="141" t="s">
        <v>335</v>
      </c>
      <c r="B123" s="173" t="s">
        <v>336</v>
      </c>
      <c r="C123" s="456">
        <f>VLOOKUP($A123,'Table 18 data'!$A$9:$AA$184,$R$1+'Table 18 data'!C$4,0)</f>
        <v>1898</v>
      </c>
      <c r="D123" s="457">
        <f>VLOOKUP($A123,'Table 18 data'!$A$9:$AA$184,$R$1+'Table 18 data'!D$4,0)</f>
        <v>64.400000000000006</v>
      </c>
      <c r="E123" s="456">
        <f>VLOOKUP($A123,'Table 18 data'!$A$9:$AA$184,$R$1+'Table 18 data'!E$4,0)</f>
        <v>1997</v>
      </c>
      <c r="F123" s="457">
        <f>VLOOKUP($A123,'Table 18 data'!$A$9:$AA$184,$R$1+'Table 18 data'!F$4,0)</f>
        <v>70.3</v>
      </c>
      <c r="G123" s="456">
        <f>VLOOKUP($A123,'Table 18 data'!$A$9:$AA$184,$R$1+'Table 18 data'!G$4,0)</f>
        <v>1919</v>
      </c>
      <c r="H123" s="457">
        <f>VLOOKUP($A123,'Table 18 data'!$A$9:$AA$184,$R$1+'Table 18 data'!H$4,0)</f>
        <v>74</v>
      </c>
      <c r="I123" s="456">
        <f>VLOOKUP($A123,'Table 18 data'!$A$9:$AA$184,$R$1+'Table 18 data'!I$4,0)</f>
        <v>1972</v>
      </c>
      <c r="J123" s="457">
        <f>VLOOKUP($A123,'Table 18 data'!$A$9:$AA$184,$R$1+'Table 18 data'!J$4,0)</f>
        <v>71.5</v>
      </c>
      <c r="K123" s="456">
        <f>VLOOKUP($A123,'Table 18 data'!$A$9:$AA$184,$R$1+'Table 18 data'!K$4,0)</f>
        <v>2100</v>
      </c>
      <c r="L123" s="457">
        <f>VLOOKUP($A123,'Table 18 data'!$A$9:$AA$184,$R$1+'Table 18 data'!L$4,0)</f>
        <v>78.8</v>
      </c>
      <c r="M123" s="456">
        <f>VLOOKUP($A123,'Table 18 data'!$A$9:$AA$184,$R$1+'Table 18 data'!M$4,0)</f>
        <v>2029</v>
      </c>
      <c r="N123" s="457">
        <f>VLOOKUP($A123,'Table 18 data'!$A$9:$AA$184,$R$1+'Table 18 data'!N$4,0)</f>
        <v>80.900000000000006</v>
      </c>
      <c r="P123" s="158"/>
      <c r="Q123" s="330"/>
      <c r="R123" s="158"/>
      <c r="S123" s="330"/>
      <c r="T123" s="158"/>
      <c r="U123" s="158"/>
      <c r="V123" s="158"/>
      <c r="W123" s="158"/>
      <c r="X123" s="158"/>
      <c r="Y123" s="158"/>
    </row>
    <row r="124" spans="1:25" ht="11.25" customHeight="1" x14ac:dyDescent="0.2">
      <c r="A124" s="141" t="s">
        <v>337</v>
      </c>
      <c r="B124" s="173" t="s">
        <v>338</v>
      </c>
      <c r="C124" s="456">
        <f>VLOOKUP($A124,'Table 18 data'!$A$9:$AA$184,$R$1+'Table 18 data'!C$4,0)</f>
        <v>3012</v>
      </c>
      <c r="D124" s="457">
        <f>VLOOKUP($A124,'Table 18 data'!$A$9:$AA$184,$R$1+'Table 18 data'!D$4,0)</f>
        <v>79.400000000000006</v>
      </c>
      <c r="E124" s="456">
        <f>VLOOKUP($A124,'Table 18 data'!$A$9:$AA$184,$R$1+'Table 18 data'!E$4,0)</f>
        <v>3152</v>
      </c>
      <c r="F124" s="457">
        <f>VLOOKUP($A124,'Table 18 data'!$A$9:$AA$184,$R$1+'Table 18 data'!F$4,0)</f>
        <v>83.3</v>
      </c>
      <c r="G124" s="456">
        <f>VLOOKUP($A124,'Table 18 data'!$A$9:$AA$184,$R$1+'Table 18 data'!G$4,0)</f>
        <v>3131</v>
      </c>
      <c r="H124" s="457">
        <f>VLOOKUP($A124,'Table 18 data'!$A$9:$AA$184,$R$1+'Table 18 data'!H$4,0)</f>
        <v>83.5</v>
      </c>
      <c r="I124" s="456">
        <f>VLOOKUP($A124,'Table 18 data'!$A$9:$AA$184,$R$1+'Table 18 data'!I$4,0)</f>
        <v>3056</v>
      </c>
      <c r="J124" s="457">
        <f>VLOOKUP($A124,'Table 18 data'!$A$9:$AA$184,$R$1+'Table 18 data'!J$4,0)</f>
        <v>82.2</v>
      </c>
      <c r="K124" s="456">
        <f>VLOOKUP($A124,'Table 18 data'!$A$9:$AA$184,$R$1+'Table 18 data'!K$4,0)</f>
        <v>3257</v>
      </c>
      <c r="L124" s="457">
        <f>VLOOKUP($A124,'Table 18 data'!$A$9:$AA$184,$R$1+'Table 18 data'!L$4,0)</f>
        <v>82.5</v>
      </c>
      <c r="M124" s="456">
        <f>VLOOKUP($A124,'Table 18 data'!$A$9:$AA$184,$R$1+'Table 18 data'!M$4,0)</f>
        <v>3213</v>
      </c>
      <c r="N124" s="457">
        <f>VLOOKUP($A124,'Table 18 data'!$A$9:$AA$184,$R$1+'Table 18 data'!N$4,0)</f>
        <v>82.9</v>
      </c>
      <c r="P124" s="158"/>
      <c r="Q124" s="330"/>
      <c r="R124" s="158"/>
      <c r="S124" s="330"/>
      <c r="T124" s="158"/>
      <c r="U124" s="158"/>
      <c r="V124" s="158"/>
      <c r="W124" s="158"/>
      <c r="X124" s="158"/>
      <c r="Y124" s="158"/>
    </row>
    <row r="125" spans="1:25" ht="11.25" customHeight="1" x14ac:dyDescent="0.2">
      <c r="A125" s="141" t="s">
        <v>339</v>
      </c>
      <c r="B125" s="173" t="s">
        <v>340</v>
      </c>
      <c r="C125" s="456">
        <f>VLOOKUP($A125,'Table 18 data'!$A$9:$AA$184,$R$1+'Table 18 data'!C$4,0)</f>
        <v>3065</v>
      </c>
      <c r="D125" s="457">
        <f>VLOOKUP($A125,'Table 18 data'!$A$9:$AA$184,$R$1+'Table 18 data'!D$4,0)</f>
        <v>69.8</v>
      </c>
      <c r="E125" s="456">
        <f>VLOOKUP($A125,'Table 18 data'!$A$9:$AA$184,$R$1+'Table 18 data'!E$4,0)</f>
        <v>3144</v>
      </c>
      <c r="F125" s="457">
        <f>VLOOKUP($A125,'Table 18 data'!$A$9:$AA$184,$R$1+'Table 18 data'!F$4,0)</f>
        <v>72.2</v>
      </c>
      <c r="G125" s="456">
        <f>VLOOKUP($A125,'Table 18 data'!$A$9:$AA$184,$R$1+'Table 18 data'!G$4,0)</f>
        <v>3129</v>
      </c>
      <c r="H125" s="457">
        <f>VLOOKUP($A125,'Table 18 data'!$A$9:$AA$184,$R$1+'Table 18 data'!H$4,0)</f>
        <v>75.5</v>
      </c>
      <c r="I125" s="456">
        <f>VLOOKUP($A125,'Table 18 data'!$A$9:$AA$184,$R$1+'Table 18 data'!I$4,0)</f>
        <v>3161</v>
      </c>
      <c r="J125" s="457">
        <f>VLOOKUP($A125,'Table 18 data'!$A$9:$AA$184,$R$1+'Table 18 data'!J$4,0)</f>
        <v>69.599999999999994</v>
      </c>
      <c r="K125" s="456">
        <f>VLOOKUP($A125,'Table 18 data'!$A$9:$AA$184,$R$1+'Table 18 data'!K$4,0)</f>
        <v>3063</v>
      </c>
      <c r="L125" s="457">
        <f>VLOOKUP($A125,'Table 18 data'!$A$9:$AA$184,$R$1+'Table 18 data'!L$4,0)</f>
        <v>71.099999999999994</v>
      </c>
      <c r="M125" s="456">
        <f>VLOOKUP($A125,'Table 18 data'!$A$9:$AA$184,$R$1+'Table 18 data'!M$4,0)</f>
        <v>3060</v>
      </c>
      <c r="N125" s="457">
        <f>VLOOKUP($A125,'Table 18 data'!$A$9:$AA$184,$R$1+'Table 18 data'!N$4,0)</f>
        <v>72.900000000000006</v>
      </c>
      <c r="P125" s="158"/>
      <c r="Q125" s="330"/>
      <c r="R125" s="158"/>
      <c r="S125" s="330"/>
      <c r="T125" s="158"/>
      <c r="U125" s="158"/>
      <c r="V125" s="158"/>
      <c r="W125" s="158"/>
      <c r="X125" s="158"/>
      <c r="Y125" s="158"/>
    </row>
    <row r="126" spans="1:25" ht="11.25" customHeight="1" x14ac:dyDescent="0.2">
      <c r="A126" s="141" t="s">
        <v>341</v>
      </c>
      <c r="B126" s="173" t="s">
        <v>342</v>
      </c>
      <c r="C126" s="456">
        <f>VLOOKUP($A126,'Table 18 data'!$A$9:$AA$184,$R$1+'Table 18 data'!C$4,0)</f>
        <v>2436</v>
      </c>
      <c r="D126" s="457">
        <f>VLOOKUP($A126,'Table 18 data'!$A$9:$AA$184,$R$1+'Table 18 data'!D$4,0)</f>
        <v>77.099999999999994</v>
      </c>
      <c r="E126" s="456">
        <f>VLOOKUP($A126,'Table 18 data'!$A$9:$AA$184,$R$1+'Table 18 data'!E$4,0)</f>
        <v>2550</v>
      </c>
      <c r="F126" s="457">
        <f>VLOOKUP($A126,'Table 18 data'!$A$9:$AA$184,$R$1+'Table 18 data'!F$4,0)</f>
        <v>79.400000000000006</v>
      </c>
      <c r="G126" s="456">
        <f>VLOOKUP($A126,'Table 18 data'!$A$9:$AA$184,$R$1+'Table 18 data'!G$4,0)</f>
        <v>2454</v>
      </c>
      <c r="H126" s="457">
        <f>VLOOKUP($A126,'Table 18 data'!$A$9:$AA$184,$R$1+'Table 18 data'!H$4,0)</f>
        <v>82</v>
      </c>
      <c r="I126" s="456">
        <f>VLOOKUP($A126,'Table 18 data'!$A$9:$AA$184,$R$1+'Table 18 data'!I$4,0)</f>
        <v>2523</v>
      </c>
      <c r="J126" s="457">
        <f>VLOOKUP($A126,'Table 18 data'!$A$9:$AA$184,$R$1+'Table 18 data'!J$4,0)</f>
        <v>74.8</v>
      </c>
      <c r="K126" s="456">
        <f>VLOOKUP($A126,'Table 18 data'!$A$9:$AA$184,$R$1+'Table 18 data'!K$4,0)</f>
        <v>2575</v>
      </c>
      <c r="L126" s="457">
        <f>VLOOKUP($A126,'Table 18 data'!$A$9:$AA$184,$R$1+'Table 18 data'!L$4,0)</f>
        <v>78.8</v>
      </c>
      <c r="M126" s="456">
        <f>VLOOKUP($A126,'Table 18 data'!$A$9:$AA$184,$R$1+'Table 18 data'!M$4,0)</f>
        <v>2609</v>
      </c>
      <c r="N126" s="457">
        <f>VLOOKUP($A126,'Table 18 data'!$A$9:$AA$184,$R$1+'Table 18 data'!N$4,0)</f>
        <v>79.599999999999994</v>
      </c>
      <c r="P126" s="158"/>
      <c r="Q126" s="330"/>
      <c r="R126" s="158"/>
      <c r="S126" s="330"/>
      <c r="T126" s="158"/>
      <c r="U126" s="158"/>
      <c r="V126" s="158"/>
      <c r="W126" s="158"/>
      <c r="X126" s="158"/>
      <c r="Y126" s="158"/>
    </row>
    <row r="127" spans="1:25" ht="11.25" customHeight="1" x14ac:dyDescent="0.2">
      <c r="A127" s="141" t="s">
        <v>343</v>
      </c>
      <c r="B127" s="173" t="s">
        <v>344</v>
      </c>
      <c r="C127" s="456">
        <f>VLOOKUP($A127,'Table 18 data'!$A$9:$AA$184,$R$1+'Table 18 data'!C$4,0)</f>
        <v>3367</v>
      </c>
      <c r="D127" s="457">
        <f>VLOOKUP($A127,'Table 18 data'!$A$9:$AA$184,$R$1+'Table 18 data'!D$4,0)</f>
        <v>76.3</v>
      </c>
      <c r="E127" s="456">
        <f>VLOOKUP($A127,'Table 18 data'!$A$9:$AA$184,$R$1+'Table 18 data'!E$4,0)</f>
        <v>3289</v>
      </c>
      <c r="F127" s="457">
        <f>VLOOKUP($A127,'Table 18 data'!$A$9:$AA$184,$R$1+'Table 18 data'!F$4,0)</f>
        <v>78.8</v>
      </c>
      <c r="G127" s="456">
        <f>VLOOKUP($A127,'Table 18 data'!$A$9:$AA$184,$R$1+'Table 18 data'!G$4,0)</f>
        <v>3299</v>
      </c>
      <c r="H127" s="457">
        <f>VLOOKUP($A127,'Table 18 data'!$A$9:$AA$184,$R$1+'Table 18 data'!H$4,0)</f>
        <v>81.099999999999994</v>
      </c>
      <c r="I127" s="456">
        <f>VLOOKUP($A127,'Table 18 data'!$A$9:$AA$184,$R$1+'Table 18 data'!I$4,0)</f>
        <v>3209</v>
      </c>
      <c r="J127" s="457">
        <f>VLOOKUP($A127,'Table 18 data'!$A$9:$AA$184,$R$1+'Table 18 data'!J$4,0)</f>
        <v>77.7</v>
      </c>
      <c r="K127" s="456">
        <f>VLOOKUP($A127,'Table 18 data'!$A$9:$AA$184,$R$1+'Table 18 data'!K$4,0)</f>
        <v>3291</v>
      </c>
      <c r="L127" s="457">
        <f>VLOOKUP($A127,'Table 18 data'!$A$9:$AA$184,$R$1+'Table 18 data'!L$4,0)</f>
        <v>82.7</v>
      </c>
      <c r="M127" s="456">
        <f>VLOOKUP($A127,'Table 18 data'!$A$9:$AA$184,$R$1+'Table 18 data'!M$4,0)</f>
        <v>3227</v>
      </c>
      <c r="N127" s="457">
        <f>VLOOKUP($A127,'Table 18 data'!$A$9:$AA$184,$R$1+'Table 18 data'!N$4,0)</f>
        <v>77.599999999999994</v>
      </c>
      <c r="P127" s="158"/>
      <c r="Q127" s="330"/>
      <c r="R127" s="158"/>
      <c r="S127" s="330"/>
      <c r="T127" s="158"/>
      <c r="U127" s="158"/>
      <c r="V127" s="158"/>
      <c r="W127" s="158"/>
      <c r="X127" s="158"/>
      <c r="Y127" s="158"/>
    </row>
    <row r="128" spans="1:25" ht="11.25" customHeight="1" x14ac:dyDescent="0.2">
      <c r="A128" s="141" t="s">
        <v>345</v>
      </c>
      <c r="B128" s="173" t="s">
        <v>346</v>
      </c>
      <c r="C128" s="456">
        <f>VLOOKUP($A128,'Table 18 data'!$A$9:$AA$184,$R$1+'Table 18 data'!C$4,0)</f>
        <v>3408</v>
      </c>
      <c r="D128" s="457">
        <f>VLOOKUP($A128,'Table 18 data'!$A$9:$AA$184,$R$1+'Table 18 data'!D$4,0)</f>
        <v>67.8</v>
      </c>
      <c r="E128" s="456">
        <f>VLOOKUP($A128,'Table 18 data'!$A$9:$AA$184,$R$1+'Table 18 data'!E$4,0)</f>
        <v>3431</v>
      </c>
      <c r="F128" s="457">
        <f>VLOOKUP($A128,'Table 18 data'!$A$9:$AA$184,$R$1+'Table 18 data'!F$4,0)</f>
        <v>71.900000000000006</v>
      </c>
      <c r="G128" s="456">
        <f>VLOOKUP($A128,'Table 18 data'!$A$9:$AA$184,$R$1+'Table 18 data'!G$4,0)</f>
        <v>3446</v>
      </c>
      <c r="H128" s="457">
        <f>VLOOKUP($A128,'Table 18 data'!$A$9:$AA$184,$R$1+'Table 18 data'!H$4,0)</f>
        <v>74.900000000000006</v>
      </c>
      <c r="I128" s="456">
        <f>VLOOKUP($A128,'Table 18 data'!$A$9:$AA$184,$R$1+'Table 18 data'!I$4,0)</f>
        <v>3350</v>
      </c>
      <c r="J128" s="457">
        <f>VLOOKUP($A128,'Table 18 data'!$A$9:$AA$184,$R$1+'Table 18 data'!J$4,0)</f>
        <v>74.2</v>
      </c>
      <c r="K128" s="456">
        <f>VLOOKUP($A128,'Table 18 data'!$A$9:$AA$184,$R$1+'Table 18 data'!K$4,0)</f>
        <v>3482</v>
      </c>
      <c r="L128" s="457">
        <f>VLOOKUP($A128,'Table 18 data'!$A$9:$AA$184,$R$1+'Table 18 data'!L$4,0)</f>
        <v>77.3</v>
      </c>
      <c r="M128" s="456">
        <f>VLOOKUP($A128,'Table 18 data'!$A$9:$AA$184,$R$1+'Table 18 data'!M$4,0)</f>
        <v>3457</v>
      </c>
      <c r="N128" s="457">
        <f>VLOOKUP($A128,'Table 18 data'!$A$9:$AA$184,$R$1+'Table 18 data'!N$4,0)</f>
        <v>73.900000000000006</v>
      </c>
      <c r="P128" s="158"/>
      <c r="Q128" s="330"/>
      <c r="R128" s="158"/>
      <c r="S128" s="330"/>
      <c r="T128" s="158"/>
      <c r="U128" s="158"/>
      <c r="V128" s="158"/>
      <c r="W128" s="158"/>
      <c r="X128" s="158"/>
      <c r="Y128" s="158"/>
    </row>
    <row r="129" spans="1:25" ht="11.25" customHeight="1" x14ac:dyDescent="0.2">
      <c r="A129" s="141" t="s">
        <v>347</v>
      </c>
      <c r="B129" s="173" t="s">
        <v>348</v>
      </c>
      <c r="C129" s="456">
        <f>VLOOKUP($A129,'Table 18 data'!$A$9:$AA$184,$R$1+'Table 18 data'!C$4,0)</f>
        <v>2492</v>
      </c>
      <c r="D129" s="457">
        <f>VLOOKUP($A129,'Table 18 data'!$A$9:$AA$184,$R$1+'Table 18 data'!D$4,0)</f>
        <v>75.900000000000006</v>
      </c>
      <c r="E129" s="456">
        <f>VLOOKUP($A129,'Table 18 data'!$A$9:$AA$184,$R$1+'Table 18 data'!E$4,0)</f>
        <v>2590</v>
      </c>
      <c r="F129" s="457">
        <f>VLOOKUP($A129,'Table 18 data'!$A$9:$AA$184,$R$1+'Table 18 data'!F$4,0)</f>
        <v>80.3</v>
      </c>
      <c r="G129" s="456">
        <f>VLOOKUP($A129,'Table 18 data'!$A$9:$AA$184,$R$1+'Table 18 data'!G$4,0)</f>
        <v>2444</v>
      </c>
      <c r="H129" s="457">
        <f>VLOOKUP($A129,'Table 18 data'!$A$9:$AA$184,$R$1+'Table 18 data'!H$4,0)</f>
        <v>79.099999999999994</v>
      </c>
      <c r="I129" s="456">
        <f>VLOOKUP($A129,'Table 18 data'!$A$9:$AA$184,$R$1+'Table 18 data'!I$4,0)</f>
        <v>2534</v>
      </c>
      <c r="J129" s="457">
        <f>VLOOKUP($A129,'Table 18 data'!$A$9:$AA$184,$R$1+'Table 18 data'!J$4,0)</f>
        <v>77.599999999999994</v>
      </c>
      <c r="K129" s="456">
        <f>VLOOKUP($A129,'Table 18 data'!$A$9:$AA$184,$R$1+'Table 18 data'!K$4,0)</f>
        <v>2600</v>
      </c>
      <c r="L129" s="457">
        <f>VLOOKUP($A129,'Table 18 data'!$A$9:$AA$184,$R$1+'Table 18 data'!L$4,0)</f>
        <v>78.900000000000006</v>
      </c>
      <c r="M129" s="456">
        <f>VLOOKUP($A129,'Table 18 data'!$A$9:$AA$184,$R$1+'Table 18 data'!M$4,0)</f>
        <v>2642</v>
      </c>
      <c r="N129" s="457">
        <f>VLOOKUP($A129,'Table 18 data'!$A$9:$AA$184,$R$1+'Table 18 data'!N$4,0)</f>
        <v>81.5</v>
      </c>
      <c r="P129" s="158"/>
      <c r="Q129" s="330"/>
      <c r="R129" s="158"/>
      <c r="S129" s="330"/>
      <c r="T129" s="158"/>
      <c r="U129" s="158"/>
      <c r="V129" s="158"/>
      <c r="W129" s="158"/>
      <c r="X129" s="158"/>
      <c r="Y129" s="158"/>
    </row>
    <row r="130" spans="1:25" ht="11.25" customHeight="1" x14ac:dyDescent="0.2">
      <c r="A130" s="141" t="s">
        <v>349</v>
      </c>
      <c r="B130" s="173" t="s">
        <v>350</v>
      </c>
      <c r="C130" s="456">
        <f>VLOOKUP($A130,'Table 18 data'!$A$9:$AA$184,$R$1+'Table 18 data'!C$4,0)</f>
        <v>3394</v>
      </c>
      <c r="D130" s="457">
        <f>VLOOKUP($A130,'Table 18 data'!$A$9:$AA$184,$R$1+'Table 18 data'!D$4,0)</f>
        <v>69.2</v>
      </c>
      <c r="E130" s="456">
        <f>VLOOKUP($A130,'Table 18 data'!$A$9:$AA$184,$R$1+'Table 18 data'!E$4,0)</f>
        <v>3407</v>
      </c>
      <c r="F130" s="457">
        <f>VLOOKUP($A130,'Table 18 data'!$A$9:$AA$184,$R$1+'Table 18 data'!F$4,0)</f>
        <v>76</v>
      </c>
      <c r="G130" s="456">
        <f>VLOOKUP($A130,'Table 18 data'!$A$9:$AA$184,$R$1+'Table 18 data'!G$4,0)</f>
        <v>3296</v>
      </c>
      <c r="H130" s="457">
        <f>VLOOKUP($A130,'Table 18 data'!$A$9:$AA$184,$R$1+'Table 18 data'!H$4,0)</f>
        <v>75.900000000000006</v>
      </c>
      <c r="I130" s="456">
        <f>VLOOKUP($A130,'Table 18 data'!$A$9:$AA$184,$R$1+'Table 18 data'!I$4,0)</f>
        <v>3480</v>
      </c>
      <c r="J130" s="457">
        <f>VLOOKUP($A130,'Table 18 data'!$A$9:$AA$184,$R$1+'Table 18 data'!J$4,0)</f>
        <v>71.599999999999994</v>
      </c>
      <c r="K130" s="456">
        <f>VLOOKUP($A130,'Table 18 data'!$A$9:$AA$184,$R$1+'Table 18 data'!K$4,0)</f>
        <v>3559</v>
      </c>
      <c r="L130" s="457">
        <f>VLOOKUP($A130,'Table 18 data'!$A$9:$AA$184,$R$1+'Table 18 data'!L$4,0)</f>
        <v>76.400000000000006</v>
      </c>
      <c r="M130" s="456">
        <f>VLOOKUP($A130,'Table 18 data'!$A$9:$AA$184,$R$1+'Table 18 data'!M$4,0)</f>
        <v>3517</v>
      </c>
      <c r="N130" s="457">
        <f>VLOOKUP($A130,'Table 18 data'!$A$9:$AA$184,$R$1+'Table 18 data'!N$4,0)</f>
        <v>80.5</v>
      </c>
      <c r="P130" s="158"/>
      <c r="Q130" s="330"/>
      <c r="R130" s="158"/>
      <c r="S130" s="330"/>
      <c r="T130" s="158"/>
      <c r="U130" s="158"/>
      <c r="V130" s="158"/>
      <c r="W130" s="158"/>
      <c r="X130" s="158"/>
      <c r="Y130" s="158"/>
    </row>
    <row r="131" spans="1:25" ht="11.25" customHeight="1" x14ac:dyDescent="0.2">
      <c r="A131" s="141" t="s">
        <v>351</v>
      </c>
      <c r="B131" s="173" t="s">
        <v>352</v>
      </c>
      <c r="C131" s="456">
        <f>VLOOKUP($A131,'Table 18 data'!$A$9:$AA$184,$R$1+'Table 18 data'!C$4,0)</f>
        <v>2183</v>
      </c>
      <c r="D131" s="457">
        <f>VLOOKUP($A131,'Table 18 data'!$A$9:$AA$184,$R$1+'Table 18 data'!D$4,0)</f>
        <v>64.5</v>
      </c>
      <c r="E131" s="456">
        <f>VLOOKUP($A131,'Table 18 data'!$A$9:$AA$184,$R$1+'Table 18 data'!E$4,0)</f>
        <v>2109</v>
      </c>
      <c r="F131" s="457">
        <f>VLOOKUP($A131,'Table 18 data'!$A$9:$AA$184,$R$1+'Table 18 data'!F$4,0)</f>
        <v>73</v>
      </c>
      <c r="G131" s="456">
        <f>VLOOKUP($A131,'Table 18 data'!$A$9:$AA$184,$R$1+'Table 18 data'!G$4,0)</f>
        <v>2042</v>
      </c>
      <c r="H131" s="457">
        <f>VLOOKUP($A131,'Table 18 data'!$A$9:$AA$184,$R$1+'Table 18 data'!H$4,0)</f>
        <v>74.8</v>
      </c>
      <c r="I131" s="456">
        <f>VLOOKUP($A131,'Table 18 data'!$A$9:$AA$184,$R$1+'Table 18 data'!I$4,0)</f>
        <v>1974</v>
      </c>
      <c r="J131" s="457">
        <f>VLOOKUP($A131,'Table 18 data'!$A$9:$AA$184,$R$1+'Table 18 data'!J$4,0)</f>
        <v>76.7</v>
      </c>
      <c r="K131" s="456">
        <f>VLOOKUP($A131,'Table 18 data'!$A$9:$AA$184,$R$1+'Table 18 data'!K$4,0)</f>
        <v>1961</v>
      </c>
      <c r="L131" s="457">
        <f>VLOOKUP($A131,'Table 18 data'!$A$9:$AA$184,$R$1+'Table 18 data'!L$4,0)</f>
        <v>80.599999999999994</v>
      </c>
      <c r="M131" s="456">
        <f>VLOOKUP($A131,'Table 18 data'!$A$9:$AA$184,$R$1+'Table 18 data'!M$4,0)</f>
        <v>2011</v>
      </c>
      <c r="N131" s="457">
        <f>VLOOKUP($A131,'Table 18 data'!$A$9:$AA$184,$R$1+'Table 18 data'!N$4,0)</f>
        <v>81.400000000000006</v>
      </c>
      <c r="P131" s="158"/>
      <c r="Q131" s="330"/>
      <c r="R131" s="158"/>
      <c r="S131" s="330"/>
      <c r="T131" s="158"/>
      <c r="U131" s="158"/>
      <c r="V131" s="158"/>
      <c r="W131" s="158"/>
      <c r="X131" s="158"/>
      <c r="Y131" s="158"/>
    </row>
    <row r="132" spans="1:25" ht="11.25" customHeight="1" x14ac:dyDescent="0.2">
      <c r="A132" s="141" t="s">
        <v>353</v>
      </c>
      <c r="B132" s="173" t="s">
        <v>354</v>
      </c>
      <c r="C132" s="456">
        <f>VLOOKUP($A132,'Table 18 data'!$A$9:$AA$184,$R$1+'Table 18 data'!C$4,0)</f>
        <v>1900</v>
      </c>
      <c r="D132" s="457">
        <f>VLOOKUP($A132,'Table 18 data'!$A$9:$AA$184,$R$1+'Table 18 data'!D$4,0)</f>
        <v>78.599999999999994</v>
      </c>
      <c r="E132" s="456">
        <f>VLOOKUP($A132,'Table 18 data'!$A$9:$AA$184,$R$1+'Table 18 data'!E$4,0)</f>
        <v>1965</v>
      </c>
      <c r="F132" s="457">
        <f>VLOOKUP($A132,'Table 18 data'!$A$9:$AA$184,$R$1+'Table 18 data'!F$4,0)</f>
        <v>80.099999999999994</v>
      </c>
      <c r="G132" s="456">
        <f>VLOOKUP($A132,'Table 18 data'!$A$9:$AA$184,$R$1+'Table 18 data'!G$4,0)</f>
        <v>1915</v>
      </c>
      <c r="H132" s="457">
        <f>VLOOKUP($A132,'Table 18 data'!$A$9:$AA$184,$R$1+'Table 18 data'!H$4,0)</f>
        <v>80.900000000000006</v>
      </c>
      <c r="I132" s="456">
        <f>VLOOKUP($A132,'Table 18 data'!$A$9:$AA$184,$R$1+'Table 18 data'!I$4,0)</f>
        <v>1907</v>
      </c>
      <c r="J132" s="457">
        <f>VLOOKUP($A132,'Table 18 data'!$A$9:$AA$184,$R$1+'Table 18 data'!J$4,0)</f>
        <v>82.3</v>
      </c>
      <c r="K132" s="456">
        <f>VLOOKUP($A132,'Table 18 data'!$A$9:$AA$184,$R$1+'Table 18 data'!K$4,0)</f>
        <v>1956</v>
      </c>
      <c r="L132" s="457">
        <f>VLOOKUP($A132,'Table 18 data'!$A$9:$AA$184,$R$1+'Table 18 data'!L$4,0)</f>
        <v>79.7</v>
      </c>
      <c r="M132" s="456">
        <f>VLOOKUP($A132,'Table 18 data'!$A$9:$AA$184,$R$1+'Table 18 data'!M$4,0)</f>
        <v>1915</v>
      </c>
      <c r="N132" s="457">
        <f>VLOOKUP($A132,'Table 18 data'!$A$9:$AA$184,$R$1+'Table 18 data'!N$4,0)</f>
        <v>83.1</v>
      </c>
      <c r="P132" s="158"/>
      <c r="Q132" s="330"/>
      <c r="R132" s="158"/>
      <c r="S132" s="330"/>
      <c r="T132" s="158"/>
      <c r="U132" s="158"/>
      <c r="V132" s="158"/>
      <c r="W132" s="158"/>
      <c r="X132" s="158"/>
      <c r="Y132" s="158"/>
    </row>
    <row r="133" spans="1:25" ht="11.25" customHeight="1" x14ac:dyDescent="0.2">
      <c r="A133" s="141" t="s">
        <v>355</v>
      </c>
      <c r="B133" s="173" t="s">
        <v>356</v>
      </c>
      <c r="C133" s="456">
        <f>VLOOKUP($A133,'Table 18 data'!$A$9:$AA$184,$R$1+'Table 18 data'!C$4,0)</f>
        <v>2945</v>
      </c>
      <c r="D133" s="457">
        <f>VLOOKUP($A133,'Table 18 data'!$A$9:$AA$184,$R$1+'Table 18 data'!D$4,0)</f>
        <v>69.2</v>
      </c>
      <c r="E133" s="456">
        <f>VLOOKUP($A133,'Table 18 data'!$A$9:$AA$184,$R$1+'Table 18 data'!E$4,0)</f>
        <v>3004</v>
      </c>
      <c r="F133" s="457">
        <f>VLOOKUP($A133,'Table 18 data'!$A$9:$AA$184,$R$1+'Table 18 data'!F$4,0)</f>
        <v>70.900000000000006</v>
      </c>
      <c r="G133" s="456">
        <f>VLOOKUP($A133,'Table 18 data'!$A$9:$AA$184,$R$1+'Table 18 data'!G$4,0)</f>
        <v>2969</v>
      </c>
      <c r="H133" s="457">
        <f>VLOOKUP($A133,'Table 18 data'!$A$9:$AA$184,$R$1+'Table 18 data'!H$4,0)</f>
        <v>75.599999999999994</v>
      </c>
      <c r="I133" s="456">
        <f>VLOOKUP($A133,'Table 18 data'!$A$9:$AA$184,$R$1+'Table 18 data'!I$4,0)</f>
        <v>2933</v>
      </c>
      <c r="J133" s="457">
        <f>VLOOKUP($A133,'Table 18 data'!$A$9:$AA$184,$R$1+'Table 18 data'!J$4,0)</f>
        <v>64.900000000000006</v>
      </c>
      <c r="K133" s="456">
        <f>VLOOKUP($A133,'Table 18 data'!$A$9:$AA$184,$R$1+'Table 18 data'!K$4,0)</f>
        <v>2960</v>
      </c>
      <c r="L133" s="457">
        <f>VLOOKUP($A133,'Table 18 data'!$A$9:$AA$184,$R$1+'Table 18 data'!L$4,0)</f>
        <v>72.5</v>
      </c>
      <c r="M133" s="456">
        <f>VLOOKUP($A133,'Table 18 data'!$A$9:$AA$184,$R$1+'Table 18 data'!M$4,0)</f>
        <v>2964</v>
      </c>
      <c r="N133" s="457">
        <f>VLOOKUP($A133,'Table 18 data'!$A$9:$AA$184,$R$1+'Table 18 data'!N$4,0)</f>
        <v>73.8</v>
      </c>
      <c r="P133" s="158"/>
      <c r="Q133" s="330"/>
      <c r="R133" s="158"/>
      <c r="S133" s="330"/>
      <c r="T133" s="158"/>
      <c r="U133" s="158"/>
      <c r="V133" s="158"/>
      <c r="W133" s="158"/>
      <c r="X133" s="158"/>
      <c r="Y133" s="158"/>
    </row>
    <row r="134" spans="1:25" ht="11.25" customHeight="1" x14ac:dyDescent="0.2">
      <c r="A134" s="141" t="s">
        <v>357</v>
      </c>
      <c r="B134" s="173" t="s">
        <v>358</v>
      </c>
      <c r="C134" s="456">
        <f>VLOOKUP($A134,'Table 18 data'!$A$9:$AA$184,$R$1+'Table 18 data'!C$4,0)</f>
        <v>2692</v>
      </c>
      <c r="D134" s="457">
        <f>VLOOKUP($A134,'Table 18 data'!$A$9:$AA$184,$R$1+'Table 18 data'!D$4,0)</f>
        <v>66.400000000000006</v>
      </c>
      <c r="E134" s="456">
        <f>VLOOKUP($A134,'Table 18 data'!$A$9:$AA$184,$R$1+'Table 18 data'!E$4,0)</f>
        <v>2814</v>
      </c>
      <c r="F134" s="457">
        <f>VLOOKUP($A134,'Table 18 data'!$A$9:$AA$184,$R$1+'Table 18 data'!F$4,0)</f>
        <v>73.3</v>
      </c>
      <c r="G134" s="456">
        <f>VLOOKUP($A134,'Table 18 data'!$A$9:$AA$184,$R$1+'Table 18 data'!G$4,0)</f>
        <v>2774</v>
      </c>
      <c r="H134" s="457">
        <f>VLOOKUP($A134,'Table 18 data'!$A$9:$AA$184,$R$1+'Table 18 data'!H$4,0)</f>
        <v>75.2</v>
      </c>
      <c r="I134" s="456">
        <f>VLOOKUP($A134,'Table 18 data'!$A$9:$AA$184,$R$1+'Table 18 data'!I$4,0)</f>
        <v>2752</v>
      </c>
      <c r="J134" s="457">
        <f>VLOOKUP($A134,'Table 18 data'!$A$9:$AA$184,$R$1+'Table 18 data'!J$4,0)</f>
        <v>71</v>
      </c>
      <c r="K134" s="456">
        <f>VLOOKUP($A134,'Table 18 data'!$A$9:$AA$184,$R$1+'Table 18 data'!K$4,0)</f>
        <v>2838</v>
      </c>
      <c r="L134" s="457">
        <f>VLOOKUP($A134,'Table 18 data'!$A$9:$AA$184,$R$1+'Table 18 data'!L$4,0)</f>
        <v>74</v>
      </c>
      <c r="M134" s="456">
        <f>VLOOKUP($A134,'Table 18 data'!$A$9:$AA$184,$R$1+'Table 18 data'!M$4,0)</f>
        <v>2927</v>
      </c>
      <c r="N134" s="457">
        <f>VLOOKUP($A134,'Table 18 data'!$A$9:$AA$184,$R$1+'Table 18 data'!N$4,0)</f>
        <v>73.599999999999994</v>
      </c>
      <c r="P134" s="158"/>
      <c r="Q134" s="330"/>
      <c r="R134" s="158"/>
      <c r="S134" s="330"/>
      <c r="T134" s="158"/>
      <c r="U134" s="158"/>
      <c r="V134" s="158"/>
      <c r="W134" s="158"/>
      <c r="X134" s="158"/>
      <c r="Y134" s="158"/>
    </row>
    <row r="135" spans="1:25" ht="11.25" customHeight="1" x14ac:dyDescent="0.2">
      <c r="A135" s="141" t="s">
        <v>359</v>
      </c>
      <c r="B135" s="173" t="s">
        <v>360</v>
      </c>
      <c r="C135" s="456">
        <f>VLOOKUP($A135,'Table 18 data'!$A$9:$AA$184,$R$1+'Table 18 data'!C$4,0)</f>
        <v>2316</v>
      </c>
      <c r="D135" s="457">
        <f>VLOOKUP($A135,'Table 18 data'!$A$9:$AA$184,$R$1+'Table 18 data'!D$4,0)</f>
        <v>73.599999999999994</v>
      </c>
      <c r="E135" s="456">
        <f>VLOOKUP($A135,'Table 18 data'!$A$9:$AA$184,$R$1+'Table 18 data'!E$4,0)</f>
        <v>2383</v>
      </c>
      <c r="F135" s="457">
        <f>VLOOKUP($A135,'Table 18 data'!$A$9:$AA$184,$R$1+'Table 18 data'!F$4,0)</f>
        <v>78.7</v>
      </c>
      <c r="G135" s="456">
        <f>VLOOKUP($A135,'Table 18 data'!$A$9:$AA$184,$R$1+'Table 18 data'!G$4,0)</f>
        <v>2353</v>
      </c>
      <c r="H135" s="457">
        <f>VLOOKUP($A135,'Table 18 data'!$A$9:$AA$184,$R$1+'Table 18 data'!H$4,0)</f>
        <v>81.3</v>
      </c>
      <c r="I135" s="456">
        <f>VLOOKUP($A135,'Table 18 data'!$A$9:$AA$184,$R$1+'Table 18 data'!I$4,0)</f>
        <v>2292</v>
      </c>
      <c r="J135" s="457">
        <f>VLOOKUP($A135,'Table 18 data'!$A$9:$AA$184,$R$1+'Table 18 data'!J$4,0)</f>
        <v>75.599999999999994</v>
      </c>
      <c r="K135" s="456">
        <f>VLOOKUP($A135,'Table 18 data'!$A$9:$AA$184,$R$1+'Table 18 data'!K$4,0)</f>
        <v>2492</v>
      </c>
      <c r="L135" s="457">
        <f>VLOOKUP($A135,'Table 18 data'!$A$9:$AA$184,$R$1+'Table 18 data'!L$4,0)</f>
        <v>79</v>
      </c>
      <c r="M135" s="456">
        <f>VLOOKUP($A135,'Table 18 data'!$A$9:$AA$184,$R$1+'Table 18 data'!M$4,0)</f>
        <v>2484</v>
      </c>
      <c r="N135" s="457">
        <f>VLOOKUP($A135,'Table 18 data'!$A$9:$AA$184,$R$1+'Table 18 data'!N$4,0)</f>
        <v>82.3</v>
      </c>
      <c r="P135" s="158"/>
      <c r="Q135" s="330"/>
      <c r="R135" s="158"/>
      <c r="S135" s="330"/>
      <c r="T135" s="158"/>
      <c r="U135" s="158"/>
      <c r="V135" s="158"/>
      <c r="W135" s="158"/>
      <c r="X135" s="158"/>
      <c r="Y135" s="158"/>
    </row>
    <row r="136" spans="1:25" ht="11.25" customHeight="1" x14ac:dyDescent="0.2">
      <c r="A136" s="141" t="s">
        <v>361</v>
      </c>
      <c r="B136" s="173" t="s">
        <v>362</v>
      </c>
      <c r="C136" s="456">
        <f>VLOOKUP($A136,'Table 18 data'!$A$9:$AA$184,$R$1+'Table 18 data'!C$4,0)</f>
        <v>1395</v>
      </c>
      <c r="D136" s="457">
        <f>VLOOKUP($A136,'Table 18 data'!$A$9:$AA$184,$R$1+'Table 18 data'!D$4,0)</f>
        <v>81.099999999999994</v>
      </c>
      <c r="E136" s="456">
        <f>VLOOKUP($A136,'Table 18 data'!$A$9:$AA$184,$R$1+'Table 18 data'!E$4,0)</f>
        <v>1366</v>
      </c>
      <c r="F136" s="457">
        <f>VLOOKUP($A136,'Table 18 data'!$A$9:$AA$184,$R$1+'Table 18 data'!F$4,0)</f>
        <v>82.2</v>
      </c>
      <c r="G136" s="456">
        <f>VLOOKUP($A136,'Table 18 data'!$A$9:$AA$184,$R$1+'Table 18 data'!G$4,0)</f>
        <v>1416</v>
      </c>
      <c r="H136" s="457">
        <f>VLOOKUP($A136,'Table 18 data'!$A$9:$AA$184,$R$1+'Table 18 data'!H$4,0)</f>
        <v>84.1</v>
      </c>
      <c r="I136" s="456">
        <f>VLOOKUP($A136,'Table 18 data'!$A$9:$AA$184,$R$1+'Table 18 data'!I$4,0)</f>
        <v>1417</v>
      </c>
      <c r="J136" s="457">
        <f>VLOOKUP($A136,'Table 18 data'!$A$9:$AA$184,$R$1+'Table 18 data'!J$4,0)</f>
        <v>80</v>
      </c>
      <c r="K136" s="456">
        <f>VLOOKUP($A136,'Table 18 data'!$A$9:$AA$184,$R$1+'Table 18 data'!K$4,0)</f>
        <v>1488</v>
      </c>
      <c r="L136" s="457">
        <f>VLOOKUP($A136,'Table 18 data'!$A$9:$AA$184,$R$1+'Table 18 data'!L$4,0)</f>
        <v>81.900000000000006</v>
      </c>
      <c r="M136" s="456">
        <f>VLOOKUP($A136,'Table 18 data'!$A$9:$AA$184,$R$1+'Table 18 data'!M$4,0)</f>
        <v>1484</v>
      </c>
      <c r="N136" s="457">
        <f>VLOOKUP($A136,'Table 18 data'!$A$9:$AA$184,$R$1+'Table 18 data'!N$4,0)</f>
        <v>83.2</v>
      </c>
      <c r="P136" s="158"/>
      <c r="Q136" s="330"/>
      <c r="R136" s="158"/>
      <c r="S136" s="330"/>
      <c r="T136" s="158"/>
      <c r="U136" s="158"/>
      <c r="V136" s="158"/>
      <c r="W136" s="158"/>
      <c r="X136" s="158"/>
      <c r="Y136" s="158"/>
    </row>
    <row r="137" spans="1:25" ht="11.25" customHeight="1" x14ac:dyDescent="0.2">
      <c r="A137" s="141" t="s">
        <v>363</v>
      </c>
      <c r="B137" s="173" t="s">
        <v>364</v>
      </c>
      <c r="C137" s="456">
        <f>VLOOKUP($A137,'Table 18 data'!$A$9:$AA$184,$R$1+'Table 18 data'!C$4,0)</f>
        <v>1391</v>
      </c>
      <c r="D137" s="457">
        <f>VLOOKUP($A137,'Table 18 data'!$A$9:$AA$184,$R$1+'Table 18 data'!D$4,0)</f>
        <v>70.7</v>
      </c>
      <c r="E137" s="456">
        <f>VLOOKUP($A137,'Table 18 data'!$A$9:$AA$184,$R$1+'Table 18 data'!E$4,0)</f>
        <v>1412</v>
      </c>
      <c r="F137" s="457">
        <f>VLOOKUP($A137,'Table 18 data'!$A$9:$AA$184,$R$1+'Table 18 data'!F$4,0)</f>
        <v>69.3</v>
      </c>
      <c r="G137" s="456">
        <f>VLOOKUP($A137,'Table 18 data'!$A$9:$AA$184,$R$1+'Table 18 data'!G$4,0)</f>
        <v>1349</v>
      </c>
      <c r="H137" s="457">
        <f>VLOOKUP($A137,'Table 18 data'!$A$9:$AA$184,$R$1+'Table 18 data'!H$4,0)</f>
        <v>75.900000000000006</v>
      </c>
      <c r="I137" s="456">
        <f>VLOOKUP($A137,'Table 18 data'!$A$9:$AA$184,$R$1+'Table 18 data'!I$4,0)</f>
        <v>1396</v>
      </c>
      <c r="J137" s="457">
        <f>VLOOKUP($A137,'Table 18 data'!$A$9:$AA$184,$R$1+'Table 18 data'!J$4,0)</f>
        <v>72.599999999999994</v>
      </c>
      <c r="K137" s="456">
        <f>VLOOKUP($A137,'Table 18 data'!$A$9:$AA$184,$R$1+'Table 18 data'!K$4,0)</f>
        <v>1447</v>
      </c>
      <c r="L137" s="457">
        <f>VLOOKUP($A137,'Table 18 data'!$A$9:$AA$184,$R$1+'Table 18 data'!L$4,0)</f>
        <v>77.099999999999994</v>
      </c>
      <c r="M137" s="456">
        <f>VLOOKUP($A137,'Table 18 data'!$A$9:$AA$184,$R$1+'Table 18 data'!M$4,0)</f>
        <v>1425</v>
      </c>
      <c r="N137" s="457">
        <f>VLOOKUP($A137,'Table 18 data'!$A$9:$AA$184,$R$1+'Table 18 data'!N$4,0)</f>
        <v>83.7</v>
      </c>
      <c r="P137" s="158"/>
      <c r="Q137" s="330"/>
      <c r="R137" s="158"/>
      <c r="S137" s="330"/>
      <c r="T137" s="158"/>
      <c r="U137" s="158"/>
      <c r="V137" s="158"/>
      <c r="W137" s="158"/>
      <c r="X137" s="158"/>
      <c r="Y137" s="158"/>
    </row>
    <row r="138" spans="1:25" ht="11.25" customHeight="1" x14ac:dyDescent="0.2">
      <c r="A138" s="141" t="s">
        <v>365</v>
      </c>
      <c r="B138" s="173" t="s">
        <v>366</v>
      </c>
      <c r="C138" s="456">
        <f>VLOOKUP($A138,'Table 18 data'!$A$9:$AA$184,$R$1+'Table 18 data'!C$4,0)</f>
        <v>3008</v>
      </c>
      <c r="D138" s="457">
        <f>VLOOKUP($A138,'Table 18 data'!$A$9:$AA$184,$R$1+'Table 18 data'!D$4,0)</f>
        <v>80.400000000000006</v>
      </c>
      <c r="E138" s="456">
        <f>VLOOKUP($A138,'Table 18 data'!$A$9:$AA$184,$R$1+'Table 18 data'!E$4,0)</f>
        <v>2999</v>
      </c>
      <c r="F138" s="457">
        <f>VLOOKUP($A138,'Table 18 data'!$A$9:$AA$184,$R$1+'Table 18 data'!F$4,0)</f>
        <v>84.6</v>
      </c>
      <c r="G138" s="456">
        <f>VLOOKUP($A138,'Table 18 data'!$A$9:$AA$184,$R$1+'Table 18 data'!G$4,0)</f>
        <v>3080</v>
      </c>
      <c r="H138" s="457">
        <f>VLOOKUP($A138,'Table 18 data'!$A$9:$AA$184,$R$1+'Table 18 data'!H$4,0)</f>
        <v>83.7</v>
      </c>
      <c r="I138" s="456">
        <f>VLOOKUP($A138,'Table 18 data'!$A$9:$AA$184,$R$1+'Table 18 data'!I$4,0)</f>
        <v>3122</v>
      </c>
      <c r="J138" s="457">
        <f>VLOOKUP($A138,'Table 18 data'!$A$9:$AA$184,$R$1+'Table 18 data'!J$4,0)</f>
        <v>80.3</v>
      </c>
      <c r="K138" s="456">
        <f>VLOOKUP($A138,'Table 18 data'!$A$9:$AA$184,$R$1+'Table 18 data'!K$4,0)</f>
        <v>3243</v>
      </c>
      <c r="L138" s="457">
        <f>VLOOKUP($A138,'Table 18 data'!$A$9:$AA$184,$R$1+'Table 18 data'!L$4,0)</f>
        <v>81.5</v>
      </c>
      <c r="M138" s="456">
        <f>VLOOKUP($A138,'Table 18 data'!$A$9:$AA$184,$R$1+'Table 18 data'!M$4,0)</f>
        <v>3133</v>
      </c>
      <c r="N138" s="457">
        <f>VLOOKUP($A138,'Table 18 data'!$A$9:$AA$184,$R$1+'Table 18 data'!N$4,0)</f>
        <v>80.099999999999994</v>
      </c>
      <c r="P138" s="158"/>
      <c r="Q138" s="330"/>
      <c r="R138" s="158"/>
      <c r="S138" s="330"/>
      <c r="T138" s="158"/>
      <c r="U138" s="158"/>
      <c r="V138" s="158"/>
      <c r="W138" s="158"/>
      <c r="X138" s="158"/>
      <c r="Y138" s="158"/>
    </row>
    <row r="139" spans="1:25" ht="11.25" customHeight="1" x14ac:dyDescent="0.2">
      <c r="A139" s="141" t="s">
        <v>367</v>
      </c>
      <c r="B139" s="173" t="s">
        <v>368</v>
      </c>
      <c r="C139" s="456">
        <f>VLOOKUP($A139,'Table 18 data'!$A$9:$AA$184,$R$1+'Table 18 data'!C$4,0)</f>
        <v>1336</v>
      </c>
      <c r="D139" s="457">
        <f>VLOOKUP($A139,'Table 18 data'!$A$9:$AA$184,$R$1+'Table 18 data'!D$4,0)</f>
        <v>70.5</v>
      </c>
      <c r="E139" s="456">
        <f>VLOOKUP($A139,'Table 18 data'!$A$9:$AA$184,$R$1+'Table 18 data'!E$4,0)</f>
        <v>1265</v>
      </c>
      <c r="F139" s="457">
        <f>VLOOKUP($A139,'Table 18 data'!$A$9:$AA$184,$R$1+'Table 18 data'!F$4,0)</f>
        <v>73.7</v>
      </c>
      <c r="G139" s="456">
        <f>VLOOKUP($A139,'Table 18 data'!$A$9:$AA$184,$R$1+'Table 18 data'!G$4,0)</f>
        <v>1288</v>
      </c>
      <c r="H139" s="457">
        <f>VLOOKUP($A139,'Table 18 data'!$A$9:$AA$184,$R$1+'Table 18 data'!H$4,0)</f>
        <v>77.5</v>
      </c>
      <c r="I139" s="456">
        <f>VLOOKUP($A139,'Table 18 data'!$A$9:$AA$184,$R$1+'Table 18 data'!I$4,0)</f>
        <v>1207</v>
      </c>
      <c r="J139" s="457">
        <f>VLOOKUP($A139,'Table 18 data'!$A$9:$AA$184,$R$1+'Table 18 data'!J$4,0)</f>
        <v>69.3</v>
      </c>
      <c r="K139" s="456">
        <f>VLOOKUP($A139,'Table 18 data'!$A$9:$AA$184,$R$1+'Table 18 data'!K$4,0)</f>
        <v>1247</v>
      </c>
      <c r="L139" s="457">
        <f>VLOOKUP($A139,'Table 18 data'!$A$9:$AA$184,$R$1+'Table 18 data'!L$4,0)</f>
        <v>75.900000000000006</v>
      </c>
      <c r="M139" s="456">
        <f>VLOOKUP($A139,'Table 18 data'!$A$9:$AA$184,$R$1+'Table 18 data'!M$4,0)</f>
        <v>1321</v>
      </c>
      <c r="N139" s="457">
        <f>VLOOKUP($A139,'Table 18 data'!$A$9:$AA$184,$R$1+'Table 18 data'!N$4,0)</f>
        <v>76.7</v>
      </c>
      <c r="P139" s="158"/>
      <c r="Q139" s="330"/>
      <c r="R139" s="158"/>
      <c r="S139" s="330"/>
      <c r="T139" s="158"/>
      <c r="U139" s="158"/>
      <c r="V139" s="158"/>
      <c r="W139" s="158"/>
      <c r="X139" s="158"/>
      <c r="Y139" s="158"/>
    </row>
    <row r="140" spans="1:25" ht="11.25" customHeight="1" x14ac:dyDescent="0.2">
      <c r="A140" s="141" t="s">
        <v>369</v>
      </c>
      <c r="B140" s="173" t="s">
        <v>370</v>
      </c>
      <c r="C140" s="456">
        <f>VLOOKUP($A140,'Table 18 data'!$A$9:$AA$184,$R$1+'Table 18 data'!C$4,0)</f>
        <v>2496</v>
      </c>
      <c r="D140" s="457">
        <f>VLOOKUP($A140,'Table 18 data'!$A$9:$AA$184,$R$1+'Table 18 data'!D$4,0)</f>
        <v>76.8</v>
      </c>
      <c r="E140" s="456">
        <f>VLOOKUP($A140,'Table 18 data'!$A$9:$AA$184,$R$1+'Table 18 data'!E$4,0)</f>
        <v>2553</v>
      </c>
      <c r="F140" s="457">
        <f>VLOOKUP($A140,'Table 18 data'!$A$9:$AA$184,$R$1+'Table 18 data'!F$4,0)</f>
        <v>80.599999999999994</v>
      </c>
      <c r="G140" s="456">
        <f>VLOOKUP($A140,'Table 18 data'!$A$9:$AA$184,$R$1+'Table 18 data'!G$4,0)</f>
        <v>2515</v>
      </c>
      <c r="H140" s="457">
        <f>VLOOKUP($A140,'Table 18 data'!$A$9:$AA$184,$R$1+'Table 18 data'!H$4,0)</f>
        <v>83.7</v>
      </c>
      <c r="I140" s="456">
        <f>VLOOKUP($A140,'Table 18 data'!$A$9:$AA$184,$R$1+'Table 18 data'!I$4,0)</f>
        <v>2545</v>
      </c>
      <c r="J140" s="457">
        <f>VLOOKUP($A140,'Table 18 data'!$A$9:$AA$184,$R$1+'Table 18 data'!J$4,0)</f>
        <v>79.7</v>
      </c>
      <c r="K140" s="456">
        <f>VLOOKUP($A140,'Table 18 data'!$A$9:$AA$184,$R$1+'Table 18 data'!K$4,0)</f>
        <v>2597</v>
      </c>
      <c r="L140" s="457">
        <f>VLOOKUP($A140,'Table 18 data'!$A$9:$AA$184,$R$1+'Table 18 data'!L$4,0)</f>
        <v>84.9</v>
      </c>
      <c r="M140" s="456">
        <f>VLOOKUP($A140,'Table 18 data'!$A$9:$AA$184,$R$1+'Table 18 data'!M$4,0)</f>
        <v>2641</v>
      </c>
      <c r="N140" s="457">
        <f>VLOOKUP($A140,'Table 18 data'!$A$9:$AA$184,$R$1+'Table 18 data'!N$4,0)</f>
        <v>85.8</v>
      </c>
      <c r="P140" s="158"/>
      <c r="Q140" s="330"/>
      <c r="R140" s="158"/>
      <c r="S140" s="330"/>
      <c r="T140" s="158"/>
      <c r="U140" s="158"/>
      <c r="V140" s="158"/>
      <c r="W140" s="158"/>
      <c r="X140" s="158"/>
      <c r="Y140" s="158"/>
    </row>
    <row r="141" spans="1:25" ht="11.25" customHeight="1" x14ac:dyDescent="0.2">
      <c r="A141" s="141" t="s">
        <v>371</v>
      </c>
      <c r="B141" s="173" t="s">
        <v>372</v>
      </c>
      <c r="C141" s="456">
        <f>VLOOKUP($A141,'Table 18 data'!$A$9:$AA$184,$R$1+'Table 18 data'!C$4,0)</f>
        <v>2328</v>
      </c>
      <c r="D141" s="457">
        <f>VLOOKUP($A141,'Table 18 data'!$A$9:$AA$184,$R$1+'Table 18 data'!D$4,0)</f>
        <v>68.099999999999994</v>
      </c>
      <c r="E141" s="456">
        <f>VLOOKUP($A141,'Table 18 data'!$A$9:$AA$184,$R$1+'Table 18 data'!E$4,0)</f>
        <v>2359</v>
      </c>
      <c r="F141" s="457">
        <f>VLOOKUP($A141,'Table 18 data'!$A$9:$AA$184,$R$1+'Table 18 data'!F$4,0)</f>
        <v>75.599999999999994</v>
      </c>
      <c r="G141" s="456">
        <f>VLOOKUP($A141,'Table 18 data'!$A$9:$AA$184,$R$1+'Table 18 data'!G$4,0)</f>
        <v>2240</v>
      </c>
      <c r="H141" s="457">
        <f>VLOOKUP($A141,'Table 18 data'!$A$9:$AA$184,$R$1+'Table 18 data'!H$4,0)</f>
        <v>76</v>
      </c>
      <c r="I141" s="456">
        <f>VLOOKUP($A141,'Table 18 data'!$A$9:$AA$184,$R$1+'Table 18 data'!I$4,0)</f>
        <v>2245</v>
      </c>
      <c r="J141" s="457">
        <f>VLOOKUP($A141,'Table 18 data'!$A$9:$AA$184,$R$1+'Table 18 data'!J$4,0)</f>
        <v>70.599999999999994</v>
      </c>
      <c r="K141" s="456">
        <f>VLOOKUP($A141,'Table 18 data'!$A$9:$AA$184,$R$1+'Table 18 data'!K$4,0)</f>
        <v>2333</v>
      </c>
      <c r="L141" s="457">
        <f>VLOOKUP($A141,'Table 18 data'!$A$9:$AA$184,$R$1+'Table 18 data'!L$4,0)</f>
        <v>73</v>
      </c>
      <c r="M141" s="456">
        <f>VLOOKUP($A141,'Table 18 data'!$A$9:$AA$184,$R$1+'Table 18 data'!M$4,0)</f>
        <v>2286</v>
      </c>
      <c r="N141" s="457">
        <f>VLOOKUP($A141,'Table 18 data'!$A$9:$AA$184,$R$1+'Table 18 data'!N$4,0)</f>
        <v>78</v>
      </c>
      <c r="P141" s="158"/>
      <c r="Q141" s="330"/>
      <c r="R141" s="158"/>
      <c r="S141" s="330"/>
      <c r="T141" s="158"/>
      <c r="U141" s="158"/>
      <c r="V141" s="158"/>
      <c r="W141" s="158"/>
      <c r="X141" s="158"/>
      <c r="Y141" s="158"/>
    </row>
    <row r="142" spans="1:25" ht="11.25" customHeight="1" x14ac:dyDescent="0.2">
      <c r="A142" s="32"/>
      <c r="B142" s="173"/>
      <c r="C142" s="456"/>
      <c r="D142" s="441"/>
      <c r="E142" s="456"/>
      <c r="F142" s="441"/>
      <c r="G142" s="456"/>
      <c r="H142" s="457"/>
      <c r="I142" s="439"/>
      <c r="J142" s="439"/>
      <c r="K142" s="563"/>
      <c r="L142" s="439"/>
      <c r="M142" s="439"/>
      <c r="N142" s="439"/>
      <c r="P142" s="158"/>
      <c r="Q142" s="330"/>
      <c r="R142" s="158"/>
      <c r="S142" s="330"/>
      <c r="T142" s="158"/>
      <c r="U142" s="158"/>
      <c r="V142" s="158"/>
      <c r="W142" s="158"/>
      <c r="X142" s="158"/>
      <c r="Y142" s="158"/>
    </row>
    <row r="143" spans="1:25" s="121" customFormat="1" ht="11.25" customHeight="1" x14ac:dyDescent="0.2">
      <c r="A143" s="72" t="s">
        <v>572</v>
      </c>
      <c r="B143" s="115" t="s">
        <v>373</v>
      </c>
      <c r="C143" s="454">
        <f>VLOOKUP($A143,'Table 18 data'!$A$9:$AA$184,$R$1+'Table 18 data'!C$4,0)</f>
        <v>85200</v>
      </c>
      <c r="D143" s="455">
        <f>VLOOKUP($A143,'Table 18 data'!$A$9:$AA$184,$R$1+'Table 18 data'!D$4,0)</f>
        <v>68.7</v>
      </c>
      <c r="E143" s="454">
        <f>VLOOKUP($A143,'Table 18 data'!$A$9:$AA$184,$R$1+'Table 18 data'!E$4,0)</f>
        <v>86830</v>
      </c>
      <c r="F143" s="455">
        <f>VLOOKUP($A143,'Table 18 data'!$A$9:$AA$184,$R$1+'Table 18 data'!F$4,0)</f>
        <v>73</v>
      </c>
      <c r="G143" s="454">
        <f>VLOOKUP($A143,'Table 18 data'!$A$9:$AA$184,$R$1+'Table 18 data'!G$4,0)</f>
        <v>83869</v>
      </c>
      <c r="H143" s="455">
        <f>VLOOKUP($A143,'Table 18 data'!$A$9:$AA$184,$R$1+'Table 18 data'!H$4,0)</f>
        <v>73.5</v>
      </c>
      <c r="I143" s="454">
        <f>VLOOKUP($A143,'Table 18 data'!$A$9:$AA$184,$R$1+'Table 18 data'!I$4,0)</f>
        <v>83465</v>
      </c>
      <c r="J143" s="455">
        <f>VLOOKUP($A143,'Table 18 data'!$A$9:$AA$184,$R$1+'Table 18 data'!J$4,0)</f>
        <v>69.7</v>
      </c>
      <c r="K143" s="454">
        <f>VLOOKUP($A143,'Table 18 data'!$A$9:$AA$184,$R$1+'Table 18 data'!K$4,0)</f>
        <v>85275</v>
      </c>
      <c r="L143" s="455">
        <f>VLOOKUP($A143,'Table 18 data'!$A$9:$AA$184,$R$1+'Table 18 data'!L$4,0)</f>
        <v>73.7</v>
      </c>
      <c r="M143" s="454">
        <f>VLOOKUP($A143,'Table 18 data'!$A$9:$AA$184,$R$1+'Table 18 data'!M$4,0)</f>
        <v>84517</v>
      </c>
      <c r="N143" s="455">
        <f>VLOOKUP($A143,'Table 18 data'!$A$9:$AA$184,$R$1+'Table 18 data'!N$4,0)</f>
        <v>74.599999999999994</v>
      </c>
      <c r="P143" s="158"/>
      <c r="Q143" s="330"/>
      <c r="R143" s="158"/>
      <c r="S143" s="330"/>
      <c r="T143" s="158"/>
      <c r="U143" s="158"/>
      <c r="V143" s="158"/>
      <c r="W143" s="158"/>
      <c r="X143" s="158"/>
      <c r="Y143" s="158"/>
    </row>
    <row r="144" spans="1:25" ht="11.25" customHeight="1" x14ac:dyDescent="0.2">
      <c r="A144" s="141" t="s">
        <v>374</v>
      </c>
      <c r="B144" s="173" t="s">
        <v>375</v>
      </c>
      <c r="C144" s="456">
        <f>VLOOKUP($A144,'Table 18 data'!$A$9:$AA$184,$R$1+'Table 18 data'!C$4,0)</f>
        <v>1054</v>
      </c>
      <c r="D144" s="457">
        <f>VLOOKUP($A144,'Table 18 data'!$A$9:$AA$184,$R$1+'Table 18 data'!D$4,0)</f>
        <v>61.1</v>
      </c>
      <c r="E144" s="456">
        <f>VLOOKUP($A144,'Table 18 data'!$A$9:$AA$184,$R$1+'Table 18 data'!E$4,0)</f>
        <v>1044</v>
      </c>
      <c r="F144" s="457">
        <f>VLOOKUP($A144,'Table 18 data'!$A$9:$AA$184,$R$1+'Table 18 data'!F$4,0)</f>
        <v>72.099999999999994</v>
      </c>
      <c r="G144" s="456">
        <f>VLOOKUP($A144,'Table 18 data'!$A$9:$AA$184,$R$1+'Table 18 data'!G$4,0)</f>
        <v>1035</v>
      </c>
      <c r="H144" s="457">
        <f>VLOOKUP($A144,'Table 18 data'!$A$9:$AA$184,$R$1+'Table 18 data'!H$4,0)</f>
        <v>74.2</v>
      </c>
      <c r="I144" s="456">
        <f>VLOOKUP($A144,'Table 18 data'!$A$9:$AA$184,$R$1+'Table 18 data'!I$4,0)</f>
        <v>1048</v>
      </c>
      <c r="J144" s="457">
        <f>VLOOKUP($A144,'Table 18 data'!$A$9:$AA$184,$R$1+'Table 18 data'!J$4,0)</f>
        <v>71.900000000000006</v>
      </c>
      <c r="K144" s="456">
        <f>VLOOKUP($A144,'Table 18 data'!$A$9:$AA$184,$R$1+'Table 18 data'!K$4,0)</f>
        <v>1032</v>
      </c>
      <c r="L144" s="457">
        <f>VLOOKUP($A144,'Table 18 data'!$A$9:$AA$184,$R$1+'Table 18 data'!L$4,0)</f>
        <v>71.5</v>
      </c>
      <c r="M144" s="456">
        <f>VLOOKUP($A144,'Table 18 data'!$A$9:$AA$184,$R$1+'Table 18 data'!M$4,0)</f>
        <v>1140</v>
      </c>
      <c r="N144" s="457">
        <f>VLOOKUP($A144,'Table 18 data'!$A$9:$AA$184,$R$1+'Table 18 data'!N$4,0)</f>
        <v>76.3</v>
      </c>
      <c r="P144" s="158"/>
      <c r="Q144" s="330"/>
      <c r="R144" s="158"/>
      <c r="S144" s="330"/>
      <c r="T144" s="158"/>
      <c r="U144" s="158"/>
      <c r="V144" s="158"/>
      <c r="W144" s="158"/>
      <c r="X144" s="158"/>
      <c r="Y144" s="158"/>
    </row>
    <row r="145" spans="1:25" ht="11.25" customHeight="1" x14ac:dyDescent="0.2">
      <c r="A145" s="141" t="s">
        <v>376</v>
      </c>
      <c r="B145" s="173" t="s">
        <v>377</v>
      </c>
      <c r="C145" s="456">
        <f>VLOOKUP($A145,'Table 18 data'!$A$9:$AA$184,$R$1+'Table 18 data'!C$4,0)</f>
        <v>2130</v>
      </c>
      <c r="D145" s="457">
        <f>VLOOKUP($A145,'Table 18 data'!$A$9:$AA$184,$R$1+'Table 18 data'!D$4,0)</f>
        <v>63.6</v>
      </c>
      <c r="E145" s="456">
        <f>VLOOKUP($A145,'Table 18 data'!$A$9:$AA$184,$R$1+'Table 18 data'!E$4,0)</f>
        <v>2216</v>
      </c>
      <c r="F145" s="457">
        <f>VLOOKUP($A145,'Table 18 data'!$A$9:$AA$184,$R$1+'Table 18 data'!F$4,0)</f>
        <v>68.5</v>
      </c>
      <c r="G145" s="456">
        <f>VLOOKUP($A145,'Table 18 data'!$A$9:$AA$184,$R$1+'Table 18 data'!G$4,0)</f>
        <v>2158</v>
      </c>
      <c r="H145" s="457">
        <f>VLOOKUP($A145,'Table 18 data'!$A$9:$AA$184,$R$1+'Table 18 data'!H$4,0)</f>
        <v>65.900000000000006</v>
      </c>
      <c r="I145" s="456">
        <f>VLOOKUP($A145,'Table 18 data'!$A$9:$AA$184,$R$1+'Table 18 data'!I$4,0)</f>
        <v>2054</v>
      </c>
      <c r="J145" s="457">
        <f>VLOOKUP($A145,'Table 18 data'!$A$9:$AA$184,$R$1+'Table 18 data'!J$4,0)</f>
        <v>72.599999999999994</v>
      </c>
      <c r="K145" s="456">
        <f>VLOOKUP($A145,'Table 18 data'!$A$9:$AA$184,$R$1+'Table 18 data'!K$4,0)</f>
        <v>2145</v>
      </c>
      <c r="L145" s="457">
        <f>VLOOKUP($A145,'Table 18 data'!$A$9:$AA$184,$R$1+'Table 18 data'!L$4,0)</f>
        <v>75.2</v>
      </c>
      <c r="M145" s="456">
        <f>VLOOKUP($A145,'Table 18 data'!$A$9:$AA$184,$R$1+'Table 18 data'!M$4,0)</f>
        <v>2146</v>
      </c>
      <c r="N145" s="457">
        <f>VLOOKUP($A145,'Table 18 data'!$A$9:$AA$184,$R$1+'Table 18 data'!N$4,0)</f>
        <v>72.3</v>
      </c>
      <c r="P145" s="158"/>
      <c r="Q145" s="330"/>
      <c r="R145" s="158"/>
      <c r="S145" s="330"/>
      <c r="T145" s="158"/>
      <c r="U145" s="158"/>
      <c r="V145" s="158"/>
      <c r="W145" s="158"/>
      <c r="X145" s="158"/>
      <c r="Y145" s="158"/>
    </row>
    <row r="146" spans="1:25" ht="11.25" customHeight="1" x14ac:dyDescent="0.2">
      <c r="A146" s="141" t="s">
        <v>378</v>
      </c>
      <c r="B146" s="173" t="s">
        <v>379</v>
      </c>
      <c r="C146" s="456">
        <f>VLOOKUP($A146,'Table 18 data'!$A$9:$AA$184,$R$1+'Table 18 data'!C$4,0)</f>
        <v>5357</v>
      </c>
      <c r="D146" s="457">
        <f>VLOOKUP($A146,'Table 18 data'!$A$9:$AA$184,$R$1+'Table 18 data'!D$4,0)</f>
        <v>77.099999999999994</v>
      </c>
      <c r="E146" s="456">
        <f>VLOOKUP($A146,'Table 18 data'!$A$9:$AA$184,$R$1+'Table 18 data'!E$4,0)</f>
        <v>5509</v>
      </c>
      <c r="F146" s="457">
        <f>VLOOKUP($A146,'Table 18 data'!$A$9:$AA$184,$R$1+'Table 18 data'!F$4,0)</f>
        <v>77.8</v>
      </c>
      <c r="G146" s="456">
        <f>VLOOKUP($A146,'Table 18 data'!$A$9:$AA$184,$R$1+'Table 18 data'!G$4,0)</f>
        <v>5259</v>
      </c>
      <c r="H146" s="457">
        <f>VLOOKUP($A146,'Table 18 data'!$A$9:$AA$184,$R$1+'Table 18 data'!H$4,0)</f>
        <v>79</v>
      </c>
      <c r="I146" s="456">
        <f>VLOOKUP($A146,'Table 18 data'!$A$9:$AA$184,$R$1+'Table 18 data'!I$4,0)</f>
        <v>5248</v>
      </c>
      <c r="J146" s="457">
        <f>VLOOKUP($A146,'Table 18 data'!$A$9:$AA$184,$R$1+'Table 18 data'!J$4,0)</f>
        <v>76</v>
      </c>
      <c r="K146" s="456">
        <f>VLOOKUP($A146,'Table 18 data'!$A$9:$AA$184,$R$1+'Table 18 data'!K$4,0)</f>
        <v>5317</v>
      </c>
      <c r="L146" s="457">
        <f>VLOOKUP($A146,'Table 18 data'!$A$9:$AA$184,$R$1+'Table 18 data'!L$4,0)</f>
        <v>79.7</v>
      </c>
      <c r="M146" s="456">
        <f>VLOOKUP($A146,'Table 18 data'!$A$9:$AA$184,$R$1+'Table 18 data'!M$4,0)</f>
        <v>5442</v>
      </c>
      <c r="N146" s="457">
        <f>VLOOKUP($A146,'Table 18 data'!$A$9:$AA$184,$R$1+'Table 18 data'!N$4,0)</f>
        <v>79.5</v>
      </c>
      <c r="P146" s="158"/>
      <c r="Q146" s="330"/>
      <c r="R146" s="158"/>
      <c r="S146" s="330"/>
      <c r="T146" s="158"/>
      <c r="U146" s="158"/>
      <c r="V146" s="158"/>
      <c r="W146" s="158"/>
      <c r="X146" s="158"/>
      <c r="Y146" s="158"/>
    </row>
    <row r="147" spans="1:25" ht="11.25" customHeight="1" x14ac:dyDescent="0.2">
      <c r="A147" s="141" t="s">
        <v>380</v>
      </c>
      <c r="B147" s="173" t="s">
        <v>381</v>
      </c>
      <c r="C147" s="456">
        <f>VLOOKUP($A147,'Table 18 data'!$A$9:$AA$184,$R$1+'Table 18 data'!C$4,0)</f>
        <v>4963</v>
      </c>
      <c r="D147" s="457">
        <f>VLOOKUP($A147,'Table 18 data'!$A$9:$AA$184,$R$1+'Table 18 data'!D$4,0)</f>
        <v>64.2</v>
      </c>
      <c r="E147" s="456">
        <f>VLOOKUP($A147,'Table 18 data'!$A$9:$AA$184,$R$1+'Table 18 data'!E$4,0)</f>
        <v>5169</v>
      </c>
      <c r="F147" s="457">
        <f>VLOOKUP($A147,'Table 18 data'!$A$9:$AA$184,$R$1+'Table 18 data'!F$4,0)</f>
        <v>69.2</v>
      </c>
      <c r="G147" s="456">
        <f>VLOOKUP($A147,'Table 18 data'!$A$9:$AA$184,$R$1+'Table 18 data'!G$4,0)</f>
        <v>4952</v>
      </c>
      <c r="H147" s="457">
        <f>VLOOKUP($A147,'Table 18 data'!$A$9:$AA$184,$R$1+'Table 18 data'!H$4,0)</f>
        <v>71.2</v>
      </c>
      <c r="I147" s="456">
        <f>VLOOKUP($A147,'Table 18 data'!$A$9:$AA$184,$R$1+'Table 18 data'!I$4,0)</f>
        <v>4831</v>
      </c>
      <c r="J147" s="457">
        <f>VLOOKUP($A147,'Table 18 data'!$A$9:$AA$184,$R$1+'Table 18 data'!J$4,0)</f>
        <v>66.900000000000006</v>
      </c>
      <c r="K147" s="456">
        <f>VLOOKUP($A147,'Table 18 data'!$A$9:$AA$184,$R$1+'Table 18 data'!K$4,0)</f>
        <v>5106</v>
      </c>
      <c r="L147" s="457">
        <f>VLOOKUP($A147,'Table 18 data'!$A$9:$AA$184,$R$1+'Table 18 data'!L$4,0)</f>
        <v>73.5</v>
      </c>
      <c r="M147" s="456">
        <f>VLOOKUP($A147,'Table 18 data'!$A$9:$AA$184,$R$1+'Table 18 data'!M$4,0)</f>
        <v>5007</v>
      </c>
      <c r="N147" s="457">
        <f>VLOOKUP($A147,'Table 18 data'!$A$9:$AA$184,$R$1+'Table 18 data'!N$4,0)</f>
        <v>71.3</v>
      </c>
      <c r="P147" s="158"/>
      <c r="Q147" s="330"/>
      <c r="R147" s="158"/>
      <c r="S147" s="330"/>
      <c r="T147" s="158"/>
      <c r="U147" s="158"/>
      <c r="V147" s="158"/>
      <c r="W147" s="158"/>
      <c r="X147" s="158"/>
      <c r="Y147" s="158"/>
    </row>
    <row r="148" spans="1:25" ht="11.25" customHeight="1" x14ac:dyDescent="0.2">
      <c r="A148" s="141" t="s">
        <v>382</v>
      </c>
      <c r="B148" s="173" t="s">
        <v>383</v>
      </c>
      <c r="C148" s="456">
        <f>VLOOKUP($A148,'Table 18 data'!$A$9:$AA$184,$R$1+'Table 18 data'!C$4,0)</f>
        <v>13498</v>
      </c>
      <c r="D148" s="457">
        <f>VLOOKUP($A148,'Table 18 data'!$A$9:$AA$184,$R$1+'Table 18 data'!D$4,0)</f>
        <v>71</v>
      </c>
      <c r="E148" s="456">
        <f>VLOOKUP($A148,'Table 18 data'!$A$9:$AA$184,$R$1+'Table 18 data'!E$4,0)</f>
        <v>13579</v>
      </c>
      <c r="F148" s="457">
        <f>VLOOKUP($A148,'Table 18 data'!$A$9:$AA$184,$R$1+'Table 18 data'!F$4,0)</f>
        <v>73.7</v>
      </c>
      <c r="G148" s="456">
        <f>VLOOKUP($A148,'Table 18 data'!$A$9:$AA$184,$R$1+'Table 18 data'!G$4,0)</f>
        <v>13198</v>
      </c>
      <c r="H148" s="457">
        <f>VLOOKUP($A148,'Table 18 data'!$A$9:$AA$184,$R$1+'Table 18 data'!H$4,0)</f>
        <v>74.400000000000006</v>
      </c>
      <c r="I148" s="456">
        <f>VLOOKUP($A148,'Table 18 data'!$A$9:$AA$184,$R$1+'Table 18 data'!I$4,0)</f>
        <v>13208</v>
      </c>
      <c r="J148" s="457">
        <f>VLOOKUP($A148,'Table 18 data'!$A$9:$AA$184,$R$1+'Table 18 data'!J$4,0)</f>
        <v>67.400000000000006</v>
      </c>
      <c r="K148" s="456">
        <f>VLOOKUP($A148,'Table 18 data'!$A$9:$AA$184,$R$1+'Table 18 data'!K$4,0)</f>
        <v>13354</v>
      </c>
      <c r="L148" s="457">
        <f>VLOOKUP($A148,'Table 18 data'!$A$9:$AA$184,$R$1+'Table 18 data'!L$4,0)</f>
        <v>70.5</v>
      </c>
      <c r="M148" s="456">
        <f>VLOOKUP($A148,'Table 18 data'!$A$9:$AA$184,$R$1+'Table 18 data'!M$4,0)</f>
        <v>13086</v>
      </c>
      <c r="N148" s="457">
        <f>VLOOKUP($A148,'Table 18 data'!$A$9:$AA$184,$R$1+'Table 18 data'!N$4,0)</f>
        <v>73.099999999999994</v>
      </c>
      <c r="P148" s="158"/>
      <c r="Q148" s="330"/>
      <c r="R148" s="158"/>
      <c r="S148" s="330"/>
      <c r="T148" s="158"/>
      <c r="U148" s="158"/>
      <c r="V148" s="158"/>
      <c r="W148" s="158"/>
      <c r="X148" s="158"/>
      <c r="Y148" s="158"/>
    </row>
    <row r="149" spans="1:25" ht="11.25" customHeight="1" x14ac:dyDescent="0.2">
      <c r="A149" s="141" t="s">
        <v>384</v>
      </c>
      <c r="B149" s="173" t="s">
        <v>385</v>
      </c>
      <c r="C149" s="456">
        <f>VLOOKUP($A149,'Table 18 data'!$A$9:$AA$184,$R$1+'Table 18 data'!C$4,0)</f>
        <v>1467</v>
      </c>
      <c r="D149" s="457">
        <f>VLOOKUP($A149,'Table 18 data'!$A$9:$AA$184,$R$1+'Table 18 data'!D$4,0)</f>
        <v>59.5</v>
      </c>
      <c r="E149" s="456">
        <f>VLOOKUP($A149,'Table 18 data'!$A$9:$AA$184,$R$1+'Table 18 data'!E$4,0)</f>
        <v>1488</v>
      </c>
      <c r="F149" s="457">
        <f>VLOOKUP($A149,'Table 18 data'!$A$9:$AA$184,$R$1+'Table 18 data'!F$4,0)</f>
        <v>65</v>
      </c>
      <c r="G149" s="456">
        <f>VLOOKUP($A149,'Table 18 data'!$A$9:$AA$184,$R$1+'Table 18 data'!G$4,0)</f>
        <v>1416</v>
      </c>
      <c r="H149" s="457">
        <f>VLOOKUP($A149,'Table 18 data'!$A$9:$AA$184,$R$1+'Table 18 data'!H$4,0)</f>
        <v>64.2</v>
      </c>
      <c r="I149" s="456">
        <f>VLOOKUP($A149,'Table 18 data'!$A$9:$AA$184,$R$1+'Table 18 data'!I$4,0)</f>
        <v>1503</v>
      </c>
      <c r="J149" s="457">
        <f>VLOOKUP($A149,'Table 18 data'!$A$9:$AA$184,$R$1+'Table 18 data'!J$4,0)</f>
        <v>53.3</v>
      </c>
      <c r="K149" s="456">
        <f>VLOOKUP($A149,'Table 18 data'!$A$9:$AA$184,$R$1+'Table 18 data'!K$4,0)</f>
        <v>1416</v>
      </c>
      <c r="L149" s="457">
        <f>VLOOKUP($A149,'Table 18 data'!$A$9:$AA$184,$R$1+'Table 18 data'!L$4,0)</f>
        <v>62.1</v>
      </c>
      <c r="M149" s="456">
        <f>VLOOKUP($A149,'Table 18 data'!$A$9:$AA$184,$R$1+'Table 18 data'!M$4,0)</f>
        <v>1378</v>
      </c>
      <c r="N149" s="457">
        <f>VLOOKUP($A149,'Table 18 data'!$A$9:$AA$184,$R$1+'Table 18 data'!N$4,0)</f>
        <v>66.5</v>
      </c>
      <c r="P149" s="158"/>
      <c r="Q149" s="330"/>
      <c r="R149" s="158"/>
      <c r="S149" s="330"/>
      <c r="T149" s="158"/>
      <c r="U149" s="158"/>
      <c r="V149" s="158"/>
      <c r="W149" s="158"/>
      <c r="X149" s="158"/>
      <c r="Y149" s="158"/>
    </row>
    <row r="150" spans="1:25" ht="11.25" customHeight="1" x14ac:dyDescent="0.2">
      <c r="A150" s="141" t="s">
        <v>386</v>
      </c>
      <c r="B150" s="173" t="s">
        <v>387</v>
      </c>
      <c r="C150" s="456">
        <f>VLOOKUP($A150,'Table 18 data'!$A$9:$AA$184,$R$1+'Table 18 data'!C$4,0)</f>
        <v>15975</v>
      </c>
      <c r="D150" s="457">
        <f>VLOOKUP($A150,'Table 18 data'!$A$9:$AA$184,$R$1+'Table 18 data'!D$4,0)</f>
        <v>65.8</v>
      </c>
      <c r="E150" s="456">
        <f>VLOOKUP($A150,'Table 18 data'!$A$9:$AA$184,$R$1+'Table 18 data'!E$4,0)</f>
        <v>16131</v>
      </c>
      <c r="F150" s="457">
        <f>VLOOKUP($A150,'Table 18 data'!$A$9:$AA$184,$R$1+'Table 18 data'!F$4,0)</f>
        <v>71.599999999999994</v>
      </c>
      <c r="G150" s="456">
        <f>VLOOKUP($A150,'Table 18 data'!$A$9:$AA$184,$R$1+'Table 18 data'!G$4,0)</f>
        <v>15398</v>
      </c>
      <c r="H150" s="457">
        <f>VLOOKUP($A150,'Table 18 data'!$A$9:$AA$184,$R$1+'Table 18 data'!H$4,0)</f>
        <v>72.599999999999994</v>
      </c>
      <c r="I150" s="456">
        <f>VLOOKUP($A150,'Table 18 data'!$A$9:$AA$184,$R$1+'Table 18 data'!I$4,0)</f>
        <v>15559</v>
      </c>
      <c r="J150" s="457">
        <f>VLOOKUP($A150,'Table 18 data'!$A$9:$AA$184,$R$1+'Table 18 data'!J$4,0)</f>
        <v>70.2</v>
      </c>
      <c r="K150" s="456">
        <f>VLOOKUP($A150,'Table 18 data'!$A$9:$AA$184,$R$1+'Table 18 data'!K$4,0)</f>
        <v>15869</v>
      </c>
      <c r="L150" s="457">
        <f>VLOOKUP($A150,'Table 18 data'!$A$9:$AA$184,$R$1+'Table 18 data'!L$4,0)</f>
        <v>74.400000000000006</v>
      </c>
      <c r="M150" s="456">
        <f>VLOOKUP($A150,'Table 18 data'!$A$9:$AA$184,$R$1+'Table 18 data'!M$4,0)</f>
        <v>15631</v>
      </c>
      <c r="N150" s="457">
        <f>VLOOKUP($A150,'Table 18 data'!$A$9:$AA$184,$R$1+'Table 18 data'!N$4,0)</f>
        <v>75.3</v>
      </c>
      <c r="P150" s="158"/>
      <c r="Q150" s="330"/>
      <c r="R150" s="158"/>
      <c r="S150" s="330"/>
      <c r="T150" s="158"/>
      <c r="U150" s="158"/>
      <c r="V150" s="158"/>
      <c r="W150" s="158"/>
      <c r="X150" s="158"/>
      <c r="Y150" s="158"/>
    </row>
    <row r="151" spans="1:25" ht="11.25" customHeight="1" x14ac:dyDescent="0.2">
      <c r="A151" s="141" t="s">
        <v>388</v>
      </c>
      <c r="B151" s="173" t="s">
        <v>389</v>
      </c>
      <c r="C151" s="456">
        <f>VLOOKUP($A151,'Table 18 data'!$A$9:$AA$184,$R$1+'Table 18 data'!C$4,0)</f>
        <v>3268</v>
      </c>
      <c r="D151" s="457">
        <f>VLOOKUP($A151,'Table 18 data'!$A$9:$AA$184,$R$1+'Table 18 data'!D$4,0)</f>
        <v>70.2</v>
      </c>
      <c r="E151" s="456">
        <f>VLOOKUP($A151,'Table 18 data'!$A$9:$AA$184,$R$1+'Table 18 data'!E$4,0)</f>
        <v>3310</v>
      </c>
      <c r="F151" s="457">
        <f>VLOOKUP($A151,'Table 18 data'!$A$9:$AA$184,$R$1+'Table 18 data'!F$4,0)</f>
        <v>69.099999999999994</v>
      </c>
      <c r="G151" s="456">
        <f>VLOOKUP($A151,'Table 18 data'!$A$9:$AA$184,$R$1+'Table 18 data'!G$4,0)</f>
        <v>3105</v>
      </c>
      <c r="H151" s="457">
        <f>VLOOKUP($A151,'Table 18 data'!$A$9:$AA$184,$R$1+'Table 18 data'!H$4,0)</f>
        <v>68.5</v>
      </c>
      <c r="I151" s="456">
        <f>VLOOKUP($A151,'Table 18 data'!$A$9:$AA$184,$R$1+'Table 18 data'!I$4,0)</f>
        <v>3035</v>
      </c>
      <c r="J151" s="457">
        <f>VLOOKUP($A151,'Table 18 data'!$A$9:$AA$184,$R$1+'Table 18 data'!J$4,0)</f>
        <v>73.8</v>
      </c>
      <c r="K151" s="456">
        <f>VLOOKUP($A151,'Table 18 data'!$A$9:$AA$184,$R$1+'Table 18 data'!K$4,0)</f>
        <v>3105</v>
      </c>
      <c r="L151" s="457">
        <f>VLOOKUP($A151,'Table 18 data'!$A$9:$AA$184,$R$1+'Table 18 data'!L$4,0)</f>
        <v>73</v>
      </c>
      <c r="M151" s="456">
        <f>VLOOKUP($A151,'Table 18 data'!$A$9:$AA$184,$R$1+'Table 18 data'!M$4,0)</f>
        <v>2953</v>
      </c>
      <c r="N151" s="457">
        <f>VLOOKUP($A151,'Table 18 data'!$A$9:$AA$184,$R$1+'Table 18 data'!N$4,0)</f>
        <v>72.7</v>
      </c>
      <c r="P151" s="158"/>
      <c r="Q151" s="330"/>
      <c r="R151" s="158"/>
      <c r="S151" s="330"/>
      <c r="T151" s="158"/>
      <c r="U151" s="158"/>
      <c r="V151" s="158"/>
      <c r="W151" s="158"/>
      <c r="X151" s="158"/>
      <c r="Y151" s="158"/>
    </row>
    <row r="152" spans="1:25" ht="11.25" customHeight="1" x14ac:dyDescent="0.2">
      <c r="A152" s="141" t="s">
        <v>390</v>
      </c>
      <c r="B152" s="173" t="s">
        <v>391</v>
      </c>
      <c r="C152" s="456">
        <f>VLOOKUP($A152,'Table 18 data'!$A$9:$AA$184,$R$1+'Table 18 data'!C$4,0)</f>
        <v>2447</v>
      </c>
      <c r="D152" s="457">
        <f>VLOOKUP($A152,'Table 18 data'!$A$9:$AA$184,$R$1+'Table 18 data'!D$4,0)</f>
        <v>68.2</v>
      </c>
      <c r="E152" s="456">
        <f>VLOOKUP($A152,'Table 18 data'!$A$9:$AA$184,$R$1+'Table 18 data'!E$4,0)</f>
        <v>2582</v>
      </c>
      <c r="F152" s="457">
        <f>VLOOKUP($A152,'Table 18 data'!$A$9:$AA$184,$R$1+'Table 18 data'!F$4,0)</f>
        <v>72.3</v>
      </c>
      <c r="G152" s="456">
        <f>VLOOKUP($A152,'Table 18 data'!$A$9:$AA$184,$R$1+'Table 18 data'!G$4,0)</f>
        <v>2470</v>
      </c>
      <c r="H152" s="457">
        <f>VLOOKUP($A152,'Table 18 data'!$A$9:$AA$184,$R$1+'Table 18 data'!H$4,0)</f>
        <v>71</v>
      </c>
      <c r="I152" s="456">
        <f>VLOOKUP($A152,'Table 18 data'!$A$9:$AA$184,$R$1+'Table 18 data'!I$4,0)</f>
        <v>2554</v>
      </c>
      <c r="J152" s="457">
        <f>VLOOKUP($A152,'Table 18 data'!$A$9:$AA$184,$R$1+'Table 18 data'!J$4,0)</f>
        <v>77.099999999999994</v>
      </c>
      <c r="K152" s="456">
        <f>VLOOKUP($A152,'Table 18 data'!$A$9:$AA$184,$R$1+'Table 18 data'!K$4,0)</f>
        <v>2600</v>
      </c>
      <c r="L152" s="457">
        <f>VLOOKUP($A152,'Table 18 data'!$A$9:$AA$184,$R$1+'Table 18 data'!L$4,0)</f>
        <v>74.599999999999994</v>
      </c>
      <c r="M152" s="456">
        <f>VLOOKUP($A152,'Table 18 data'!$A$9:$AA$184,$R$1+'Table 18 data'!M$4,0)</f>
        <v>2644</v>
      </c>
      <c r="N152" s="457">
        <f>VLOOKUP($A152,'Table 18 data'!$A$9:$AA$184,$R$1+'Table 18 data'!N$4,0)</f>
        <v>63.4</v>
      </c>
      <c r="P152" s="158"/>
      <c r="Q152" s="330"/>
      <c r="R152" s="158"/>
      <c r="S152" s="330"/>
      <c r="T152" s="158"/>
      <c r="U152" s="158"/>
      <c r="V152" s="158"/>
      <c r="W152" s="158"/>
      <c r="X152" s="158"/>
      <c r="Y152" s="158"/>
    </row>
    <row r="153" spans="1:25" ht="11.25" customHeight="1" x14ac:dyDescent="0.2">
      <c r="A153" s="141" t="s">
        <v>392</v>
      </c>
      <c r="B153" s="173" t="s">
        <v>393</v>
      </c>
      <c r="C153" s="456">
        <f>VLOOKUP($A153,'Table 18 data'!$A$9:$AA$184,$R$1+'Table 18 data'!C$4,0)</f>
        <v>5953</v>
      </c>
      <c r="D153" s="457">
        <f>VLOOKUP($A153,'Table 18 data'!$A$9:$AA$184,$R$1+'Table 18 data'!D$4,0)</f>
        <v>67.900000000000006</v>
      </c>
      <c r="E153" s="456">
        <f>VLOOKUP($A153,'Table 18 data'!$A$9:$AA$184,$R$1+'Table 18 data'!E$4,0)</f>
        <v>6106</v>
      </c>
      <c r="F153" s="457">
        <f>VLOOKUP($A153,'Table 18 data'!$A$9:$AA$184,$R$1+'Table 18 data'!F$4,0)</f>
        <v>71.7</v>
      </c>
      <c r="G153" s="456">
        <f>VLOOKUP($A153,'Table 18 data'!$A$9:$AA$184,$R$1+'Table 18 data'!G$4,0)</f>
        <v>5862</v>
      </c>
      <c r="H153" s="457">
        <f>VLOOKUP($A153,'Table 18 data'!$A$9:$AA$184,$R$1+'Table 18 data'!H$4,0)</f>
        <v>70.7</v>
      </c>
      <c r="I153" s="456">
        <f>VLOOKUP($A153,'Table 18 data'!$A$9:$AA$184,$R$1+'Table 18 data'!I$4,0)</f>
        <v>5758</v>
      </c>
      <c r="J153" s="457">
        <f>VLOOKUP($A153,'Table 18 data'!$A$9:$AA$184,$R$1+'Table 18 data'!J$4,0)</f>
        <v>66.099999999999994</v>
      </c>
      <c r="K153" s="456">
        <f>VLOOKUP($A153,'Table 18 data'!$A$9:$AA$184,$R$1+'Table 18 data'!K$4,0)</f>
        <v>6012</v>
      </c>
      <c r="L153" s="457">
        <f>VLOOKUP($A153,'Table 18 data'!$A$9:$AA$184,$R$1+'Table 18 data'!L$4,0)</f>
        <v>71.2</v>
      </c>
      <c r="M153" s="456">
        <f>VLOOKUP($A153,'Table 18 data'!$A$9:$AA$184,$R$1+'Table 18 data'!M$4,0)</f>
        <v>5900</v>
      </c>
      <c r="N153" s="457">
        <f>VLOOKUP($A153,'Table 18 data'!$A$9:$AA$184,$R$1+'Table 18 data'!N$4,0)</f>
        <v>74.2</v>
      </c>
      <c r="P153" s="158"/>
      <c r="Q153" s="330"/>
      <c r="R153" s="158"/>
      <c r="S153" s="330"/>
      <c r="T153" s="158"/>
      <c r="U153" s="158"/>
      <c r="V153" s="158"/>
      <c r="W153" s="158"/>
      <c r="X153" s="158"/>
      <c r="Y153" s="158"/>
    </row>
    <row r="154" spans="1:25" ht="11.25" customHeight="1" x14ac:dyDescent="0.2">
      <c r="A154" s="141" t="s">
        <v>394</v>
      </c>
      <c r="B154" s="173" t="s">
        <v>395</v>
      </c>
      <c r="C154" s="456">
        <f>VLOOKUP($A154,'Table 18 data'!$A$9:$AA$184,$R$1+'Table 18 data'!C$4,0)</f>
        <v>1861</v>
      </c>
      <c r="D154" s="457">
        <f>VLOOKUP($A154,'Table 18 data'!$A$9:$AA$184,$R$1+'Table 18 data'!D$4,0)</f>
        <v>57.9</v>
      </c>
      <c r="E154" s="456">
        <f>VLOOKUP($A154,'Table 18 data'!$A$9:$AA$184,$R$1+'Table 18 data'!E$4,0)</f>
        <v>1793</v>
      </c>
      <c r="F154" s="457">
        <f>VLOOKUP($A154,'Table 18 data'!$A$9:$AA$184,$R$1+'Table 18 data'!F$4,0)</f>
        <v>64.599999999999994</v>
      </c>
      <c r="G154" s="456">
        <f>VLOOKUP($A154,'Table 18 data'!$A$9:$AA$184,$R$1+'Table 18 data'!G$4,0)</f>
        <v>1796</v>
      </c>
      <c r="H154" s="457">
        <f>VLOOKUP($A154,'Table 18 data'!$A$9:$AA$184,$R$1+'Table 18 data'!H$4,0)</f>
        <v>66.3</v>
      </c>
      <c r="I154" s="456">
        <f>VLOOKUP($A154,'Table 18 data'!$A$9:$AA$184,$R$1+'Table 18 data'!I$4,0)</f>
        <v>1703</v>
      </c>
      <c r="J154" s="457">
        <f>VLOOKUP($A154,'Table 18 data'!$A$9:$AA$184,$R$1+'Table 18 data'!J$4,0)</f>
        <v>64.900000000000006</v>
      </c>
      <c r="K154" s="456">
        <f>VLOOKUP($A154,'Table 18 data'!$A$9:$AA$184,$R$1+'Table 18 data'!K$4,0)</f>
        <v>1717</v>
      </c>
      <c r="L154" s="457">
        <f>VLOOKUP($A154,'Table 18 data'!$A$9:$AA$184,$R$1+'Table 18 data'!L$4,0)</f>
        <v>60.6</v>
      </c>
      <c r="M154" s="456">
        <f>VLOOKUP($A154,'Table 18 data'!$A$9:$AA$184,$R$1+'Table 18 data'!M$4,0)</f>
        <v>1680</v>
      </c>
      <c r="N154" s="457">
        <f>VLOOKUP($A154,'Table 18 data'!$A$9:$AA$184,$R$1+'Table 18 data'!N$4,0)</f>
        <v>67.2</v>
      </c>
      <c r="P154" s="158"/>
      <c r="Q154" s="330"/>
      <c r="R154" s="158"/>
      <c r="S154" s="330"/>
      <c r="T154" s="158"/>
      <c r="U154" s="158"/>
      <c r="V154" s="158"/>
      <c r="W154" s="158"/>
      <c r="X154" s="158"/>
      <c r="Y154" s="158"/>
    </row>
    <row r="155" spans="1:25" ht="11.25" customHeight="1" x14ac:dyDescent="0.2">
      <c r="A155" s="141" t="s">
        <v>396</v>
      </c>
      <c r="B155" s="173" t="s">
        <v>397</v>
      </c>
      <c r="C155" s="456">
        <f>VLOOKUP($A155,'Table 18 data'!$A$9:$AA$184,$R$1+'Table 18 data'!C$4,0)</f>
        <v>869</v>
      </c>
      <c r="D155" s="457">
        <f>VLOOKUP($A155,'Table 18 data'!$A$9:$AA$184,$R$1+'Table 18 data'!D$4,0)</f>
        <v>67.400000000000006</v>
      </c>
      <c r="E155" s="456">
        <f>VLOOKUP($A155,'Table 18 data'!$A$9:$AA$184,$R$1+'Table 18 data'!E$4,0)</f>
        <v>903</v>
      </c>
      <c r="F155" s="457">
        <f>VLOOKUP($A155,'Table 18 data'!$A$9:$AA$184,$R$1+'Table 18 data'!F$4,0)</f>
        <v>72.400000000000006</v>
      </c>
      <c r="G155" s="456">
        <f>VLOOKUP($A155,'Table 18 data'!$A$9:$AA$184,$R$1+'Table 18 data'!G$4,0)</f>
        <v>907</v>
      </c>
      <c r="H155" s="457">
        <f>VLOOKUP($A155,'Table 18 data'!$A$9:$AA$184,$R$1+'Table 18 data'!H$4,0)</f>
        <v>67.7</v>
      </c>
      <c r="I155" s="456">
        <f>VLOOKUP($A155,'Table 18 data'!$A$9:$AA$184,$R$1+'Table 18 data'!I$4,0)</f>
        <v>935</v>
      </c>
      <c r="J155" s="457">
        <f>VLOOKUP($A155,'Table 18 data'!$A$9:$AA$184,$R$1+'Table 18 data'!J$4,0)</f>
        <v>70.900000000000006</v>
      </c>
      <c r="K155" s="456">
        <f>VLOOKUP($A155,'Table 18 data'!$A$9:$AA$184,$R$1+'Table 18 data'!K$4,0)</f>
        <v>1010</v>
      </c>
      <c r="L155" s="457">
        <f>VLOOKUP($A155,'Table 18 data'!$A$9:$AA$184,$R$1+'Table 18 data'!L$4,0)</f>
        <v>73.8</v>
      </c>
      <c r="M155" s="456">
        <f>VLOOKUP($A155,'Table 18 data'!$A$9:$AA$184,$R$1+'Table 18 data'!M$4,0)</f>
        <v>997</v>
      </c>
      <c r="N155" s="457">
        <f>VLOOKUP($A155,'Table 18 data'!$A$9:$AA$184,$R$1+'Table 18 data'!N$4,0)</f>
        <v>80.400000000000006</v>
      </c>
      <c r="P155" s="158"/>
      <c r="Q155" s="330"/>
      <c r="R155" s="158"/>
      <c r="S155" s="330"/>
      <c r="T155" s="158"/>
      <c r="U155" s="158"/>
      <c r="V155" s="158"/>
      <c r="W155" s="158"/>
      <c r="X155" s="158"/>
      <c r="Y155" s="158"/>
    </row>
    <row r="156" spans="1:25" ht="11.25" customHeight="1" x14ac:dyDescent="0.2">
      <c r="A156" s="141" t="s">
        <v>398</v>
      </c>
      <c r="B156" s="173" t="s">
        <v>399</v>
      </c>
      <c r="C156" s="456">
        <f>VLOOKUP($A156,'Table 18 data'!$A$9:$AA$184,$R$1+'Table 18 data'!C$4,0)</f>
        <v>1347</v>
      </c>
      <c r="D156" s="457">
        <f>VLOOKUP($A156,'Table 18 data'!$A$9:$AA$184,$R$1+'Table 18 data'!D$4,0)</f>
        <v>77.5</v>
      </c>
      <c r="E156" s="456">
        <f>VLOOKUP($A156,'Table 18 data'!$A$9:$AA$184,$R$1+'Table 18 data'!E$4,0)</f>
        <v>1444</v>
      </c>
      <c r="F156" s="457">
        <f>VLOOKUP($A156,'Table 18 data'!$A$9:$AA$184,$R$1+'Table 18 data'!F$4,0)</f>
        <v>81.5</v>
      </c>
      <c r="G156" s="456">
        <f>VLOOKUP($A156,'Table 18 data'!$A$9:$AA$184,$R$1+'Table 18 data'!G$4,0)</f>
        <v>1433</v>
      </c>
      <c r="H156" s="457">
        <f>VLOOKUP($A156,'Table 18 data'!$A$9:$AA$184,$R$1+'Table 18 data'!H$4,0)</f>
        <v>80.7</v>
      </c>
      <c r="I156" s="456">
        <f>VLOOKUP($A156,'Table 18 data'!$A$9:$AA$184,$R$1+'Table 18 data'!I$4,0)</f>
        <v>1466</v>
      </c>
      <c r="J156" s="457">
        <f>VLOOKUP($A156,'Table 18 data'!$A$9:$AA$184,$R$1+'Table 18 data'!J$4,0)</f>
        <v>76.599999999999994</v>
      </c>
      <c r="K156" s="456">
        <f>VLOOKUP($A156,'Table 18 data'!$A$9:$AA$184,$R$1+'Table 18 data'!K$4,0)</f>
        <v>1572</v>
      </c>
      <c r="L156" s="457">
        <f>VLOOKUP($A156,'Table 18 data'!$A$9:$AA$184,$R$1+'Table 18 data'!L$4,0)</f>
        <v>85.2</v>
      </c>
      <c r="M156" s="456">
        <f>VLOOKUP($A156,'Table 18 data'!$A$9:$AA$184,$R$1+'Table 18 data'!M$4,0)</f>
        <v>1525</v>
      </c>
      <c r="N156" s="457">
        <f>VLOOKUP($A156,'Table 18 data'!$A$9:$AA$184,$R$1+'Table 18 data'!N$4,0)</f>
        <v>86.8</v>
      </c>
      <c r="P156" s="158"/>
      <c r="Q156" s="330"/>
      <c r="R156" s="158"/>
      <c r="S156" s="330"/>
      <c r="T156" s="158"/>
      <c r="U156" s="158"/>
      <c r="V156" s="158"/>
      <c r="W156" s="158"/>
      <c r="X156" s="158"/>
      <c r="Y156" s="158"/>
    </row>
    <row r="157" spans="1:25" ht="11.25" customHeight="1" x14ac:dyDescent="0.2">
      <c r="A157" s="141" t="s">
        <v>400</v>
      </c>
      <c r="B157" s="173" t="s">
        <v>401</v>
      </c>
      <c r="C157" s="456">
        <f>VLOOKUP($A157,'Table 18 data'!$A$9:$AA$184,$R$1+'Table 18 data'!C$4,0)</f>
        <v>2130</v>
      </c>
      <c r="D157" s="457">
        <f>VLOOKUP($A157,'Table 18 data'!$A$9:$AA$184,$R$1+'Table 18 data'!D$4,0)</f>
        <v>63.1</v>
      </c>
      <c r="E157" s="456">
        <f>VLOOKUP($A157,'Table 18 data'!$A$9:$AA$184,$R$1+'Table 18 data'!E$4,0)</f>
        <v>1981</v>
      </c>
      <c r="F157" s="457">
        <f>VLOOKUP($A157,'Table 18 data'!$A$9:$AA$184,$R$1+'Table 18 data'!F$4,0)</f>
        <v>63.9</v>
      </c>
      <c r="G157" s="456">
        <f>VLOOKUP($A157,'Table 18 data'!$A$9:$AA$184,$R$1+'Table 18 data'!G$4,0)</f>
        <v>1901</v>
      </c>
      <c r="H157" s="457">
        <f>VLOOKUP($A157,'Table 18 data'!$A$9:$AA$184,$R$1+'Table 18 data'!H$4,0)</f>
        <v>68.5</v>
      </c>
      <c r="I157" s="456">
        <f>VLOOKUP($A157,'Table 18 data'!$A$9:$AA$184,$R$1+'Table 18 data'!I$4,0)</f>
        <v>1786</v>
      </c>
      <c r="J157" s="457">
        <f>VLOOKUP($A157,'Table 18 data'!$A$9:$AA$184,$R$1+'Table 18 data'!J$4,0)</f>
        <v>68.8</v>
      </c>
      <c r="K157" s="456">
        <f>VLOOKUP($A157,'Table 18 data'!$A$9:$AA$184,$R$1+'Table 18 data'!K$4,0)</f>
        <v>1938</v>
      </c>
      <c r="L157" s="457">
        <f>VLOOKUP($A157,'Table 18 data'!$A$9:$AA$184,$R$1+'Table 18 data'!L$4,0)</f>
        <v>73.5</v>
      </c>
      <c r="M157" s="456">
        <f>VLOOKUP($A157,'Table 18 data'!$A$9:$AA$184,$R$1+'Table 18 data'!M$4,0)</f>
        <v>1828</v>
      </c>
      <c r="N157" s="457">
        <f>VLOOKUP($A157,'Table 18 data'!$A$9:$AA$184,$R$1+'Table 18 data'!N$4,0)</f>
        <v>75.900000000000006</v>
      </c>
      <c r="P157" s="158"/>
      <c r="Q157" s="330"/>
      <c r="R157" s="158"/>
      <c r="S157" s="330"/>
      <c r="T157" s="158"/>
      <c r="U157" s="158"/>
      <c r="V157" s="158"/>
      <c r="W157" s="158"/>
      <c r="X157" s="158"/>
      <c r="Y157" s="158"/>
    </row>
    <row r="158" spans="1:25" ht="11.25" customHeight="1" x14ac:dyDescent="0.2">
      <c r="A158" s="141" t="s">
        <v>402</v>
      </c>
      <c r="B158" s="173" t="s">
        <v>403</v>
      </c>
      <c r="C158" s="456">
        <f>VLOOKUP($A158,'Table 18 data'!$A$9:$AA$184,$R$1+'Table 18 data'!C$4,0)</f>
        <v>10011</v>
      </c>
      <c r="D158" s="457">
        <f>VLOOKUP($A158,'Table 18 data'!$A$9:$AA$184,$R$1+'Table 18 data'!D$4,0)</f>
        <v>71.400000000000006</v>
      </c>
      <c r="E158" s="456">
        <f>VLOOKUP($A158,'Table 18 data'!$A$9:$AA$184,$R$1+'Table 18 data'!E$4,0)</f>
        <v>10259</v>
      </c>
      <c r="F158" s="457">
        <f>VLOOKUP($A158,'Table 18 data'!$A$9:$AA$184,$R$1+'Table 18 data'!F$4,0)</f>
        <v>76.2</v>
      </c>
      <c r="G158" s="456">
        <f>VLOOKUP($A158,'Table 18 data'!$A$9:$AA$184,$R$1+'Table 18 data'!G$4,0)</f>
        <v>10207</v>
      </c>
      <c r="H158" s="457">
        <f>VLOOKUP($A158,'Table 18 data'!$A$9:$AA$184,$R$1+'Table 18 data'!H$4,0)</f>
        <v>76.8</v>
      </c>
      <c r="I158" s="456">
        <f>VLOOKUP($A158,'Table 18 data'!$A$9:$AA$184,$R$1+'Table 18 data'!I$4,0)</f>
        <v>10083</v>
      </c>
      <c r="J158" s="457">
        <f>VLOOKUP($A158,'Table 18 data'!$A$9:$AA$184,$R$1+'Table 18 data'!J$4,0)</f>
        <v>72.400000000000006</v>
      </c>
      <c r="K158" s="456">
        <f>VLOOKUP($A158,'Table 18 data'!$A$9:$AA$184,$R$1+'Table 18 data'!K$4,0)</f>
        <v>10140</v>
      </c>
      <c r="L158" s="457">
        <f>VLOOKUP($A158,'Table 18 data'!$A$9:$AA$184,$R$1+'Table 18 data'!L$4,0)</f>
        <v>78.099999999999994</v>
      </c>
      <c r="M158" s="456">
        <f>VLOOKUP($A158,'Table 18 data'!$A$9:$AA$184,$R$1+'Table 18 data'!M$4,0)</f>
        <v>10247</v>
      </c>
      <c r="N158" s="457">
        <f>VLOOKUP($A158,'Table 18 data'!$A$9:$AA$184,$R$1+'Table 18 data'!N$4,0)</f>
        <v>76.7</v>
      </c>
      <c r="P158" s="158"/>
      <c r="Q158" s="330"/>
      <c r="R158" s="158"/>
      <c r="S158" s="330"/>
      <c r="T158" s="158"/>
      <c r="U158" s="158"/>
      <c r="V158" s="158"/>
      <c r="W158" s="158"/>
      <c r="X158" s="158"/>
      <c r="Y158" s="158"/>
    </row>
    <row r="159" spans="1:25" ht="11.25" customHeight="1" x14ac:dyDescent="0.2">
      <c r="A159" s="141" t="s">
        <v>404</v>
      </c>
      <c r="B159" s="173" t="s">
        <v>405</v>
      </c>
      <c r="C159" s="456">
        <f>VLOOKUP($A159,'Table 18 data'!$A$9:$AA$184,$R$1+'Table 18 data'!C$4,0)</f>
        <v>1918</v>
      </c>
      <c r="D159" s="457">
        <f>VLOOKUP($A159,'Table 18 data'!$A$9:$AA$184,$R$1+'Table 18 data'!D$4,0)</f>
        <v>68.599999999999994</v>
      </c>
      <c r="E159" s="456">
        <f>VLOOKUP($A159,'Table 18 data'!$A$9:$AA$184,$R$1+'Table 18 data'!E$4,0)</f>
        <v>1927</v>
      </c>
      <c r="F159" s="457">
        <f>VLOOKUP($A159,'Table 18 data'!$A$9:$AA$184,$R$1+'Table 18 data'!F$4,0)</f>
        <v>77.400000000000006</v>
      </c>
      <c r="G159" s="456">
        <f>VLOOKUP($A159,'Table 18 data'!$A$9:$AA$184,$R$1+'Table 18 data'!G$4,0)</f>
        <v>1894</v>
      </c>
      <c r="H159" s="457">
        <f>VLOOKUP($A159,'Table 18 data'!$A$9:$AA$184,$R$1+'Table 18 data'!H$4,0)</f>
        <v>77.599999999999994</v>
      </c>
      <c r="I159" s="456">
        <f>VLOOKUP($A159,'Table 18 data'!$A$9:$AA$184,$R$1+'Table 18 data'!I$4,0)</f>
        <v>1834</v>
      </c>
      <c r="J159" s="457">
        <f>VLOOKUP($A159,'Table 18 data'!$A$9:$AA$184,$R$1+'Table 18 data'!J$4,0)</f>
        <v>63.2</v>
      </c>
      <c r="K159" s="456">
        <f>VLOOKUP($A159,'Table 18 data'!$A$9:$AA$184,$R$1+'Table 18 data'!K$4,0)</f>
        <v>1896</v>
      </c>
      <c r="L159" s="457">
        <f>VLOOKUP($A159,'Table 18 data'!$A$9:$AA$184,$R$1+'Table 18 data'!L$4,0)</f>
        <v>71.8</v>
      </c>
      <c r="M159" s="456">
        <f>VLOOKUP($A159,'Table 18 data'!$A$9:$AA$184,$R$1+'Table 18 data'!M$4,0)</f>
        <v>1842</v>
      </c>
      <c r="N159" s="457">
        <f>VLOOKUP($A159,'Table 18 data'!$A$9:$AA$184,$R$1+'Table 18 data'!N$4,0)</f>
        <v>73</v>
      </c>
      <c r="P159" s="158"/>
      <c r="Q159" s="330"/>
      <c r="R159" s="158"/>
      <c r="S159" s="330"/>
      <c r="T159" s="158"/>
      <c r="U159" s="158"/>
      <c r="V159" s="158"/>
      <c r="W159" s="158"/>
      <c r="X159" s="158"/>
      <c r="Y159" s="158"/>
    </row>
    <row r="160" spans="1:25" ht="11.25" customHeight="1" x14ac:dyDescent="0.2">
      <c r="A160" s="141" t="s">
        <v>406</v>
      </c>
      <c r="B160" s="173" t="s">
        <v>407</v>
      </c>
      <c r="C160" s="456">
        <f>VLOOKUP($A160,'Table 18 data'!$A$9:$AA$184,$R$1+'Table 18 data'!C$4,0)</f>
        <v>7854</v>
      </c>
      <c r="D160" s="457">
        <f>VLOOKUP($A160,'Table 18 data'!$A$9:$AA$184,$R$1+'Table 18 data'!D$4,0)</f>
        <v>69.599999999999994</v>
      </c>
      <c r="E160" s="456">
        <f>VLOOKUP($A160,'Table 18 data'!$A$9:$AA$184,$R$1+'Table 18 data'!E$4,0)</f>
        <v>8159</v>
      </c>
      <c r="F160" s="457">
        <f>VLOOKUP($A160,'Table 18 data'!$A$9:$AA$184,$R$1+'Table 18 data'!F$4,0)</f>
        <v>74.7</v>
      </c>
      <c r="G160" s="456">
        <f>VLOOKUP($A160,'Table 18 data'!$A$9:$AA$184,$R$1+'Table 18 data'!G$4,0)</f>
        <v>7822</v>
      </c>
      <c r="H160" s="457">
        <f>VLOOKUP($A160,'Table 18 data'!$A$9:$AA$184,$R$1+'Table 18 data'!H$4,0)</f>
        <v>75.8</v>
      </c>
      <c r="I160" s="456">
        <f>VLOOKUP($A160,'Table 18 data'!$A$9:$AA$184,$R$1+'Table 18 data'!I$4,0)</f>
        <v>7842</v>
      </c>
      <c r="J160" s="457">
        <f>VLOOKUP($A160,'Table 18 data'!$A$9:$AA$184,$R$1+'Table 18 data'!J$4,0)</f>
        <v>68</v>
      </c>
      <c r="K160" s="456">
        <f>VLOOKUP($A160,'Table 18 data'!$A$9:$AA$184,$R$1+'Table 18 data'!K$4,0)</f>
        <v>7930</v>
      </c>
      <c r="L160" s="457">
        <f>VLOOKUP($A160,'Table 18 data'!$A$9:$AA$184,$R$1+'Table 18 data'!L$4,0)</f>
        <v>72</v>
      </c>
      <c r="M160" s="456">
        <f>VLOOKUP($A160,'Table 18 data'!$A$9:$AA$184,$R$1+'Table 18 data'!M$4,0)</f>
        <v>8034</v>
      </c>
      <c r="N160" s="457">
        <f>VLOOKUP($A160,'Table 18 data'!$A$9:$AA$184,$R$1+'Table 18 data'!N$4,0)</f>
        <v>75</v>
      </c>
      <c r="P160" s="158"/>
      <c r="Q160" s="330"/>
      <c r="R160" s="158"/>
      <c r="S160" s="330"/>
      <c r="T160" s="158"/>
      <c r="U160" s="158"/>
      <c r="V160" s="158"/>
      <c r="W160" s="158"/>
      <c r="X160" s="158"/>
      <c r="Y160" s="158"/>
    </row>
    <row r="161" spans="1:25" ht="11.25" customHeight="1" x14ac:dyDescent="0.2">
      <c r="A161" s="141" t="s">
        <v>408</v>
      </c>
      <c r="B161" s="173" t="s">
        <v>409</v>
      </c>
      <c r="C161" s="456">
        <f>VLOOKUP($A161,'Table 18 data'!$A$9:$AA$184,$R$1+'Table 18 data'!C$4,0)</f>
        <v>1459</v>
      </c>
      <c r="D161" s="457">
        <f>VLOOKUP($A161,'Table 18 data'!$A$9:$AA$184,$R$1+'Table 18 data'!D$4,0)</f>
        <v>71.900000000000006</v>
      </c>
      <c r="E161" s="456">
        <f>VLOOKUP($A161,'Table 18 data'!$A$9:$AA$184,$R$1+'Table 18 data'!E$4,0)</f>
        <v>1478</v>
      </c>
      <c r="F161" s="457">
        <f>VLOOKUP($A161,'Table 18 data'!$A$9:$AA$184,$R$1+'Table 18 data'!F$4,0)</f>
        <v>75.3</v>
      </c>
      <c r="G161" s="456">
        <f>VLOOKUP($A161,'Table 18 data'!$A$9:$AA$184,$R$1+'Table 18 data'!G$4,0)</f>
        <v>1432</v>
      </c>
      <c r="H161" s="457">
        <f>VLOOKUP($A161,'Table 18 data'!$A$9:$AA$184,$R$1+'Table 18 data'!H$4,0)</f>
        <v>75.7</v>
      </c>
      <c r="I161" s="456">
        <f>VLOOKUP($A161,'Table 18 data'!$A$9:$AA$184,$R$1+'Table 18 data'!I$4,0)</f>
        <v>1450</v>
      </c>
      <c r="J161" s="457">
        <f>VLOOKUP($A161,'Table 18 data'!$A$9:$AA$184,$R$1+'Table 18 data'!J$4,0)</f>
        <v>70.8</v>
      </c>
      <c r="K161" s="456">
        <f>VLOOKUP($A161,'Table 18 data'!$A$9:$AA$184,$R$1+'Table 18 data'!K$4,0)</f>
        <v>1508</v>
      </c>
      <c r="L161" s="457">
        <f>VLOOKUP($A161,'Table 18 data'!$A$9:$AA$184,$R$1+'Table 18 data'!L$4,0)</f>
        <v>77.7</v>
      </c>
      <c r="M161" s="456">
        <f>VLOOKUP($A161,'Table 18 data'!$A$9:$AA$184,$R$1+'Table 18 data'!M$4,0)</f>
        <v>1446</v>
      </c>
      <c r="N161" s="457">
        <f>VLOOKUP($A161,'Table 18 data'!$A$9:$AA$184,$R$1+'Table 18 data'!N$4,0)</f>
        <v>77</v>
      </c>
      <c r="P161" s="158"/>
      <c r="Q161" s="330"/>
      <c r="R161" s="158"/>
      <c r="S161" s="330"/>
      <c r="T161" s="158"/>
      <c r="U161" s="158"/>
      <c r="V161" s="158"/>
      <c r="W161" s="158"/>
      <c r="X161" s="158"/>
      <c r="Y161" s="158"/>
    </row>
    <row r="162" spans="1:25" ht="11.25" customHeight="1" x14ac:dyDescent="0.2">
      <c r="A162" s="141" t="s">
        <v>410</v>
      </c>
      <c r="B162" s="173" t="s">
        <v>411</v>
      </c>
      <c r="C162" s="456">
        <f>VLOOKUP($A162,'Table 18 data'!$A$9:$AA$184,$R$1+'Table 18 data'!C$4,0)</f>
        <v>1639</v>
      </c>
      <c r="D162" s="457">
        <f>VLOOKUP($A162,'Table 18 data'!$A$9:$AA$184,$R$1+'Table 18 data'!D$4,0)</f>
        <v>76.099999999999994</v>
      </c>
      <c r="E162" s="456">
        <f>VLOOKUP($A162,'Table 18 data'!$A$9:$AA$184,$R$1+'Table 18 data'!E$4,0)</f>
        <v>1752</v>
      </c>
      <c r="F162" s="457">
        <f>VLOOKUP($A162,'Table 18 data'!$A$9:$AA$184,$R$1+'Table 18 data'!F$4,0)</f>
        <v>80.8</v>
      </c>
      <c r="G162" s="456">
        <f>VLOOKUP($A162,'Table 18 data'!$A$9:$AA$184,$R$1+'Table 18 data'!G$4,0)</f>
        <v>1624</v>
      </c>
      <c r="H162" s="457">
        <f>VLOOKUP($A162,'Table 18 data'!$A$9:$AA$184,$R$1+'Table 18 data'!H$4,0)</f>
        <v>78.900000000000006</v>
      </c>
      <c r="I162" s="456">
        <f>VLOOKUP($A162,'Table 18 data'!$A$9:$AA$184,$R$1+'Table 18 data'!I$4,0)</f>
        <v>1568</v>
      </c>
      <c r="J162" s="457">
        <f>VLOOKUP($A162,'Table 18 data'!$A$9:$AA$184,$R$1+'Table 18 data'!J$4,0)</f>
        <v>71.599999999999994</v>
      </c>
      <c r="K162" s="456">
        <f>VLOOKUP($A162,'Table 18 data'!$A$9:$AA$184,$R$1+'Table 18 data'!K$4,0)</f>
        <v>1608</v>
      </c>
      <c r="L162" s="457">
        <f>VLOOKUP($A162,'Table 18 data'!$A$9:$AA$184,$R$1+'Table 18 data'!L$4,0)</f>
        <v>77.3</v>
      </c>
      <c r="M162" s="456">
        <f>VLOOKUP($A162,'Table 18 data'!$A$9:$AA$184,$R$1+'Table 18 data'!M$4,0)</f>
        <v>1591</v>
      </c>
      <c r="N162" s="457">
        <f>VLOOKUP($A162,'Table 18 data'!$A$9:$AA$184,$R$1+'Table 18 data'!N$4,0)</f>
        <v>81.5</v>
      </c>
      <c r="P162" s="158"/>
      <c r="Q162" s="330"/>
      <c r="R162" s="158"/>
      <c r="S162" s="330"/>
      <c r="T162" s="158"/>
      <c r="U162" s="158"/>
      <c r="V162" s="158"/>
      <c r="W162" s="158"/>
      <c r="X162" s="158"/>
      <c r="Y162" s="158"/>
    </row>
    <row r="163" spans="1:25" ht="11.25" customHeight="1" x14ac:dyDescent="0.2">
      <c r="A163" s="32"/>
      <c r="B163" s="173"/>
      <c r="C163" s="456"/>
      <c r="D163" s="441"/>
      <c r="E163" s="456"/>
      <c r="F163" s="441"/>
      <c r="G163" s="456"/>
      <c r="H163" s="457"/>
      <c r="I163" s="439"/>
      <c r="J163" s="439"/>
      <c r="K163" s="563"/>
      <c r="L163" s="439"/>
      <c r="M163" s="439"/>
      <c r="N163" s="439"/>
      <c r="P163" s="158"/>
      <c r="Q163" s="330"/>
      <c r="R163" s="158"/>
      <c r="S163" s="330"/>
      <c r="T163" s="158"/>
      <c r="U163" s="158"/>
      <c r="V163" s="158"/>
      <c r="W163" s="158"/>
      <c r="X163" s="158"/>
      <c r="Y163" s="158"/>
    </row>
    <row r="164" spans="1:25" s="121" customFormat="1" ht="11.25" customHeight="1" x14ac:dyDescent="0.2">
      <c r="A164" s="72" t="s">
        <v>573</v>
      </c>
      <c r="B164" s="115" t="s">
        <v>412</v>
      </c>
      <c r="C164" s="454">
        <f>VLOOKUP($A164,'Table 18 data'!$A$9:$AA$184,$R$1+'Table 18 data'!C$4,0)</f>
        <v>54609</v>
      </c>
      <c r="D164" s="455">
        <f>VLOOKUP($A164,'Table 18 data'!$A$9:$AA$184,$R$1+'Table 18 data'!D$4,0)</f>
        <v>67.900000000000006</v>
      </c>
      <c r="E164" s="454">
        <f>VLOOKUP($A164,'Table 18 data'!$A$9:$AA$184,$R$1+'Table 18 data'!E$4,0)</f>
        <v>54841</v>
      </c>
      <c r="F164" s="455">
        <f>VLOOKUP($A164,'Table 18 data'!$A$9:$AA$184,$R$1+'Table 18 data'!F$4,0)</f>
        <v>71.599999999999994</v>
      </c>
      <c r="G164" s="454">
        <f>VLOOKUP($A164,'Table 18 data'!$A$9:$AA$184,$R$1+'Table 18 data'!G$4,0)</f>
        <v>53089</v>
      </c>
      <c r="H164" s="455">
        <f>VLOOKUP($A164,'Table 18 data'!$A$9:$AA$184,$R$1+'Table 18 data'!H$4,0)</f>
        <v>73.5</v>
      </c>
      <c r="I164" s="454">
        <f>VLOOKUP($A164,'Table 18 data'!$A$9:$AA$184,$R$1+'Table 18 data'!I$4,0)</f>
        <v>52448</v>
      </c>
      <c r="J164" s="455">
        <f>VLOOKUP($A164,'Table 18 data'!$A$9:$AA$184,$R$1+'Table 18 data'!J$4,0)</f>
        <v>68</v>
      </c>
      <c r="K164" s="454">
        <f>VLOOKUP($A164,'Table 18 data'!$A$9:$AA$184,$R$1+'Table 18 data'!K$4,0)</f>
        <v>53957</v>
      </c>
      <c r="L164" s="455">
        <f>VLOOKUP($A164,'Table 18 data'!$A$9:$AA$184,$R$1+'Table 18 data'!L$4,0)</f>
        <v>70.599999999999994</v>
      </c>
      <c r="M164" s="454">
        <f>VLOOKUP($A164,'Table 18 data'!$A$9:$AA$184,$R$1+'Table 18 data'!M$4,0)</f>
        <v>52856</v>
      </c>
      <c r="N164" s="455">
        <f>VLOOKUP($A164,'Table 18 data'!$A$9:$AA$184,$R$1+'Table 18 data'!N$4,0)</f>
        <v>72.099999999999994</v>
      </c>
      <c r="P164" s="158"/>
      <c r="Q164" s="330"/>
      <c r="R164" s="158"/>
      <c r="S164" s="330"/>
      <c r="T164" s="158"/>
      <c r="U164" s="158"/>
      <c r="V164" s="158"/>
      <c r="W164" s="158"/>
      <c r="X164" s="158"/>
      <c r="Y164" s="158"/>
    </row>
    <row r="165" spans="1:25" ht="11.25" customHeight="1" x14ac:dyDescent="0.2">
      <c r="A165" s="141" t="s">
        <v>415</v>
      </c>
      <c r="B165" s="173" t="s">
        <v>416</v>
      </c>
      <c r="C165" s="456">
        <f>VLOOKUP($A165,'Table 18 data'!$A$9:$AA$184,$R$1+'Table 18 data'!C$4,0)</f>
        <v>2112</v>
      </c>
      <c r="D165" s="457">
        <f>VLOOKUP($A165,'Table 18 data'!$A$9:$AA$184,$R$1+'Table 18 data'!D$4,0)</f>
        <v>74.2</v>
      </c>
      <c r="E165" s="456">
        <f>VLOOKUP($A165,'Table 18 data'!$A$9:$AA$184,$R$1+'Table 18 data'!E$4,0)</f>
        <v>2180</v>
      </c>
      <c r="F165" s="457">
        <f>VLOOKUP($A165,'Table 18 data'!$A$9:$AA$184,$R$1+'Table 18 data'!F$4,0)</f>
        <v>76.7</v>
      </c>
      <c r="G165" s="456">
        <f>VLOOKUP($A165,'Table 18 data'!$A$9:$AA$184,$R$1+'Table 18 data'!G$4,0)</f>
        <v>2034</v>
      </c>
      <c r="H165" s="457">
        <f>VLOOKUP($A165,'Table 18 data'!$A$9:$AA$184,$R$1+'Table 18 data'!H$4,0)</f>
        <v>79.5</v>
      </c>
      <c r="I165" s="456">
        <f>VLOOKUP($A165,'Table 18 data'!$A$9:$AA$184,$R$1+'Table 18 data'!I$4,0)</f>
        <v>2016</v>
      </c>
      <c r="J165" s="457">
        <f>VLOOKUP($A165,'Table 18 data'!$A$9:$AA$184,$R$1+'Table 18 data'!J$4,0)</f>
        <v>67.900000000000006</v>
      </c>
      <c r="K165" s="456">
        <f>VLOOKUP($A165,'Table 18 data'!$A$9:$AA$184,$R$1+'Table 18 data'!K$4,0)</f>
        <v>2117</v>
      </c>
      <c r="L165" s="457">
        <f>VLOOKUP($A165,'Table 18 data'!$A$9:$AA$184,$R$1+'Table 18 data'!L$4,0)</f>
        <v>72</v>
      </c>
      <c r="M165" s="456">
        <f>VLOOKUP($A165,'Table 18 data'!$A$9:$AA$184,$R$1+'Table 18 data'!M$4,0)</f>
        <v>2028</v>
      </c>
      <c r="N165" s="457">
        <f>VLOOKUP($A165,'Table 18 data'!$A$9:$AA$184,$R$1+'Table 18 data'!N$4,0)</f>
        <v>72.599999999999994</v>
      </c>
      <c r="P165" s="158"/>
      <c r="Q165" s="330"/>
      <c r="R165" s="158"/>
      <c r="S165" s="330"/>
      <c r="T165" s="158"/>
      <c r="U165" s="158"/>
      <c r="V165" s="158"/>
      <c r="W165" s="158"/>
      <c r="X165" s="158"/>
      <c r="Y165" s="158"/>
    </row>
    <row r="166" spans="1:25" ht="11.25" customHeight="1" x14ac:dyDescent="0.2">
      <c r="A166" s="141" t="s">
        <v>417</v>
      </c>
      <c r="B166" s="173" t="s">
        <v>418</v>
      </c>
      <c r="C166" s="456">
        <f>VLOOKUP($A166,'Table 18 data'!$A$9:$AA$184,$R$1+'Table 18 data'!C$4,0)</f>
        <v>1695</v>
      </c>
      <c r="D166" s="457">
        <f>VLOOKUP($A166,'Table 18 data'!$A$9:$AA$184,$R$1+'Table 18 data'!D$4,0)</f>
        <v>68.3</v>
      </c>
      <c r="E166" s="456">
        <f>VLOOKUP($A166,'Table 18 data'!$A$9:$AA$184,$R$1+'Table 18 data'!E$4,0)</f>
        <v>1647</v>
      </c>
      <c r="F166" s="457">
        <f>VLOOKUP($A166,'Table 18 data'!$A$9:$AA$184,$R$1+'Table 18 data'!F$4,0)</f>
        <v>73.099999999999994</v>
      </c>
      <c r="G166" s="456">
        <f>VLOOKUP($A166,'Table 18 data'!$A$9:$AA$184,$R$1+'Table 18 data'!G$4,0)</f>
        <v>1600</v>
      </c>
      <c r="H166" s="457">
        <f>VLOOKUP($A166,'Table 18 data'!$A$9:$AA$184,$R$1+'Table 18 data'!H$4,0)</f>
        <v>70.400000000000006</v>
      </c>
      <c r="I166" s="456">
        <f>VLOOKUP($A166,'Table 18 data'!$A$9:$AA$184,$R$1+'Table 18 data'!I$4,0)</f>
        <v>1582</v>
      </c>
      <c r="J166" s="457">
        <f>VLOOKUP($A166,'Table 18 data'!$A$9:$AA$184,$R$1+'Table 18 data'!J$4,0)</f>
        <v>72.7</v>
      </c>
      <c r="K166" s="456">
        <f>VLOOKUP($A166,'Table 18 data'!$A$9:$AA$184,$R$1+'Table 18 data'!K$4,0)</f>
        <v>1612</v>
      </c>
      <c r="L166" s="457">
        <f>VLOOKUP($A166,'Table 18 data'!$A$9:$AA$184,$R$1+'Table 18 data'!L$4,0)</f>
        <v>80.2</v>
      </c>
      <c r="M166" s="456">
        <f>VLOOKUP($A166,'Table 18 data'!$A$9:$AA$184,$R$1+'Table 18 data'!M$4,0)</f>
        <v>1650</v>
      </c>
      <c r="N166" s="457">
        <f>VLOOKUP($A166,'Table 18 data'!$A$9:$AA$184,$R$1+'Table 18 data'!N$4,0)</f>
        <v>79.900000000000006</v>
      </c>
      <c r="P166" s="158"/>
      <c r="Q166" s="330"/>
      <c r="R166" s="158"/>
      <c r="S166" s="330"/>
      <c r="T166" s="158"/>
      <c r="U166" s="158"/>
      <c r="V166" s="158"/>
      <c r="W166" s="158"/>
      <c r="X166" s="158"/>
      <c r="Y166" s="158"/>
    </row>
    <row r="167" spans="1:25" ht="11.25" customHeight="1" x14ac:dyDescent="0.2">
      <c r="A167" s="141" t="s">
        <v>419</v>
      </c>
      <c r="B167" s="173" t="s">
        <v>420</v>
      </c>
      <c r="C167" s="456">
        <f>VLOOKUP($A167,'Table 18 data'!$A$9:$AA$184,$R$1+'Table 18 data'!C$4,0)</f>
        <v>2922</v>
      </c>
      <c r="D167" s="457">
        <f>VLOOKUP($A167,'Table 18 data'!$A$9:$AA$184,$R$1+'Table 18 data'!D$4,0)</f>
        <v>63.8</v>
      </c>
      <c r="E167" s="456">
        <f>VLOOKUP($A167,'Table 18 data'!$A$9:$AA$184,$R$1+'Table 18 data'!E$4,0)</f>
        <v>2799</v>
      </c>
      <c r="F167" s="457">
        <f>VLOOKUP($A167,'Table 18 data'!$A$9:$AA$184,$R$1+'Table 18 data'!F$4,0)</f>
        <v>70.3</v>
      </c>
      <c r="G167" s="456">
        <f>VLOOKUP($A167,'Table 18 data'!$A$9:$AA$184,$R$1+'Table 18 data'!G$4,0)</f>
        <v>2783</v>
      </c>
      <c r="H167" s="457">
        <f>VLOOKUP($A167,'Table 18 data'!$A$9:$AA$184,$R$1+'Table 18 data'!H$4,0)</f>
        <v>71.599999999999994</v>
      </c>
      <c r="I167" s="456">
        <f>VLOOKUP($A167,'Table 18 data'!$A$9:$AA$184,$R$1+'Table 18 data'!I$4,0)</f>
        <v>2738</v>
      </c>
      <c r="J167" s="457">
        <f>VLOOKUP($A167,'Table 18 data'!$A$9:$AA$184,$R$1+'Table 18 data'!J$4,0)</f>
        <v>70</v>
      </c>
      <c r="K167" s="456">
        <f>VLOOKUP($A167,'Table 18 data'!$A$9:$AA$184,$R$1+'Table 18 data'!K$4,0)</f>
        <v>3041</v>
      </c>
      <c r="L167" s="457">
        <f>VLOOKUP($A167,'Table 18 data'!$A$9:$AA$184,$R$1+'Table 18 data'!L$4,0)</f>
        <v>66.3</v>
      </c>
      <c r="M167" s="456">
        <f>VLOOKUP($A167,'Table 18 data'!$A$9:$AA$184,$R$1+'Table 18 data'!M$4,0)</f>
        <v>2976</v>
      </c>
      <c r="N167" s="457">
        <f>VLOOKUP($A167,'Table 18 data'!$A$9:$AA$184,$R$1+'Table 18 data'!N$4,0)</f>
        <v>75.2</v>
      </c>
      <c r="P167" s="158"/>
      <c r="Q167" s="330"/>
      <c r="R167" s="158"/>
      <c r="S167" s="330"/>
      <c r="T167" s="158"/>
      <c r="U167" s="158"/>
      <c r="V167" s="158"/>
      <c r="W167" s="158"/>
      <c r="X167" s="158"/>
      <c r="Y167" s="158"/>
    </row>
    <row r="168" spans="1:25" ht="11.25" customHeight="1" x14ac:dyDescent="0.2">
      <c r="A168" s="141" t="s">
        <v>421</v>
      </c>
      <c r="B168" s="173" t="s">
        <v>422</v>
      </c>
      <c r="C168" s="456">
        <f>VLOOKUP($A168,'Table 18 data'!$A$9:$AA$184,$R$1+'Table 18 data'!C$4,0)</f>
        <v>5835</v>
      </c>
      <c r="D168" s="457">
        <f>VLOOKUP($A168,'Table 18 data'!$A$9:$AA$184,$R$1+'Table 18 data'!D$4,0)</f>
        <v>65.3</v>
      </c>
      <c r="E168" s="456">
        <f>VLOOKUP($A168,'Table 18 data'!$A$9:$AA$184,$R$1+'Table 18 data'!E$4,0)</f>
        <v>5758</v>
      </c>
      <c r="F168" s="457">
        <f>VLOOKUP($A168,'Table 18 data'!$A$9:$AA$184,$R$1+'Table 18 data'!F$4,0)</f>
        <v>69.8</v>
      </c>
      <c r="G168" s="456">
        <f>VLOOKUP($A168,'Table 18 data'!$A$9:$AA$184,$R$1+'Table 18 data'!G$4,0)</f>
        <v>5556</v>
      </c>
      <c r="H168" s="457">
        <f>VLOOKUP($A168,'Table 18 data'!$A$9:$AA$184,$R$1+'Table 18 data'!H$4,0)</f>
        <v>70.099999999999994</v>
      </c>
      <c r="I168" s="456">
        <f>VLOOKUP($A168,'Table 18 data'!$A$9:$AA$184,$R$1+'Table 18 data'!I$4,0)</f>
        <v>5494</v>
      </c>
      <c r="J168" s="457">
        <f>VLOOKUP($A168,'Table 18 data'!$A$9:$AA$184,$R$1+'Table 18 data'!J$4,0)</f>
        <v>66.400000000000006</v>
      </c>
      <c r="K168" s="456">
        <f>VLOOKUP($A168,'Table 18 data'!$A$9:$AA$184,$R$1+'Table 18 data'!K$4,0)</f>
        <v>5678</v>
      </c>
      <c r="L168" s="457">
        <f>VLOOKUP($A168,'Table 18 data'!$A$9:$AA$184,$R$1+'Table 18 data'!L$4,0)</f>
        <v>72.599999999999994</v>
      </c>
      <c r="M168" s="456">
        <f>VLOOKUP($A168,'Table 18 data'!$A$9:$AA$184,$R$1+'Table 18 data'!M$4,0)</f>
        <v>5562</v>
      </c>
      <c r="N168" s="457">
        <f>VLOOKUP($A168,'Table 18 data'!$A$9:$AA$184,$R$1+'Table 18 data'!N$4,0)</f>
        <v>70.400000000000006</v>
      </c>
      <c r="P168" s="158"/>
      <c r="Q168" s="330"/>
      <c r="R168" s="158"/>
      <c r="S168" s="330"/>
      <c r="T168" s="158"/>
      <c r="U168" s="158"/>
      <c r="V168" s="158"/>
      <c r="W168" s="158"/>
      <c r="X168" s="158"/>
      <c r="Y168" s="158"/>
    </row>
    <row r="169" spans="1:25" ht="11.25" customHeight="1" x14ac:dyDescent="0.2">
      <c r="A169" s="141" t="s">
        <v>423</v>
      </c>
      <c r="B169" s="173" t="s">
        <v>424</v>
      </c>
      <c r="C169" s="456">
        <f>VLOOKUP($A169,'Table 18 data'!$A$9:$AA$184,$R$1+'Table 18 data'!C$4,0)</f>
        <v>7485</v>
      </c>
      <c r="D169" s="457">
        <f>VLOOKUP($A169,'Table 18 data'!$A$9:$AA$184,$R$1+'Table 18 data'!D$4,0)</f>
        <v>68</v>
      </c>
      <c r="E169" s="456">
        <f>VLOOKUP($A169,'Table 18 data'!$A$9:$AA$184,$R$1+'Table 18 data'!E$4,0)</f>
        <v>7463</v>
      </c>
      <c r="F169" s="457">
        <f>VLOOKUP($A169,'Table 18 data'!$A$9:$AA$184,$R$1+'Table 18 data'!F$4,0)</f>
        <v>70.599999999999994</v>
      </c>
      <c r="G169" s="456">
        <f>VLOOKUP($A169,'Table 18 data'!$A$9:$AA$184,$R$1+'Table 18 data'!G$4,0)</f>
        <v>7222</v>
      </c>
      <c r="H169" s="457">
        <f>VLOOKUP($A169,'Table 18 data'!$A$9:$AA$184,$R$1+'Table 18 data'!H$4,0)</f>
        <v>72.7</v>
      </c>
      <c r="I169" s="456">
        <f>VLOOKUP($A169,'Table 18 data'!$A$9:$AA$184,$R$1+'Table 18 data'!I$4,0)</f>
        <v>7397</v>
      </c>
      <c r="J169" s="457">
        <f>VLOOKUP($A169,'Table 18 data'!$A$9:$AA$184,$R$1+'Table 18 data'!J$4,0)</f>
        <v>68</v>
      </c>
      <c r="K169" s="456">
        <f>VLOOKUP($A169,'Table 18 data'!$A$9:$AA$184,$R$1+'Table 18 data'!K$4,0)</f>
        <v>7425</v>
      </c>
      <c r="L169" s="457">
        <f>VLOOKUP($A169,'Table 18 data'!$A$9:$AA$184,$R$1+'Table 18 data'!L$4,0)</f>
        <v>70.099999999999994</v>
      </c>
      <c r="M169" s="456">
        <f>VLOOKUP($A169,'Table 18 data'!$A$9:$AA$184,$R$1+'Table 18 data'!M$4,0)</f>
        <v>7025</v>
      </c>
      <c r="N169" s="457">
        <f>VLOOKUP($A169,'Table 18 data'!$A$9:$AA$184,$R$1+'Table 18 data'!N$4,0)</f>
        <v>72.7</v>
      </c>
      <c r="P169" s="158"/>
      <c r="Q169" s="330"/>
      <c r="R169" s="158"/>
      <c r="S169" s="330"/>
      <c r="T169" s="158"/>
      <c r="U169" s="158"/>
      <c r="V169" s="158"/>
      <c r="W169" s="158"/>
      <c r="X169" s="158"/>
      <c r="Y169" s="158"/>
    </row>
    <row r="170" spans="1:25" ht="11.25" customHeight="1" x14ac:dyDescent="0.2">
      <c r="A170" s="141" t="s">
        <v>425</v>
      </c>
      <c r="B170" s="173" t="s">
        <v>426</v>
      </c>
      <c r="C170" s="456">
        <f>VLOOKUP($A170,'Table 18 data'!$A$9:$AA$184,$R$1+'Table 18 data'!C$4,0)</f>
        <v>4223</v>
      </c>
      <c r="D170" s="457">
        <f>VLOOKUP($A170,'Table 18 data'!$A$9:$AA$184,$R$1+'Table 18 data'!D$4,0)</f>
        <v>72</v>
      </c>
      <c r="E170" s="456">
        <f>VLOOKUP($A170,'Table 18 data'!$A$9:$AA$184,$R$1+'Table 18 data'!E$4,0)</f>
        <v>4255</v>
      </c>
      <c r="F170" s="457">
        <f>VLOOKUP($A170,'Table 18 data'!$A$9:$AA$184,$R$1+'Table 18 data'!F$4,0)</f>
        <v>75.8</v>
      </c>
      <c r="G170" s="456">
        <f>VLOOKUP($A170,'Table 18 data'!$A$9:$AA$184,$R$1+'Table 18 data'!G$4,0)</f>
        <v>4083</v>
      </c>
      <c r="H170" s="457">
        <f>VLOOKUP($A170,'Table 18 data'!$A$9:$AA$184,$R$1+'Table 18 data'!H$4,0)</f>
        <v>77.099999999999994</v>
      </c>
      <c r="I170" s="456">
        <f>VLOOKUP($A170,'Table 18 data'!$A$9:$AA$184,$R$1+'Table 18 data'!I$4,0)</f>
        <v>4150</v>
      </c>
      <c r="J170" s="457">
        <f>VLOOKUP($A170,'Table 18 data'!$A$9:$AA$184,$R$1+'Table 18 data'!J$4,0)</f>
        <v>64</v>
      </c>
      <c r="K170" s="456">
        <f>VLOOKUP($A170,'Table 18 data'!$A$9:$AA$184,$R$1+'Table 18 data'!K$4,0)</f>
        <v>4222</v>
      </c>
      <c r="L170" s="457">
        <f>VLOOKUP($A170,'Table 18 data'!$A$9:$AA$184,$R$1+'Table 18 data'!L$4,0)</f>
        <v>69.900000000000006</v>
      </c>
      <c r="M170" s="456">
        <f>VLOOKUP($A170,'Table 18 data'!$A$9:$AA$184,$R$1+'Table 18 data'!M$4,0)</f>
        <v>4215</v>
      </c>
      <c r="N170" s="457">
        <f>VLOOKUP($A170,'Table 18 data'!$A$9:$AA$184,$R$1+'Table 18 data'!N$4,0)</f>
        <v>74.599999999999994</v>
      </c>
      <c r="P170" s="158"/>
      <c r="Q170" s="330"/>
      <c r="R170" s="158"/>
      <c r="S170" s="330"/>
      <c r="T170" s="158"/>
      <c r="U170" s="158"/>
      <c r="V170" s="158"/>
      <c r="W170" s="158"/>
      <c r="X170" s="158"/>
      <c r="Y170" s="158"/>
    </row>
    <row r="171" spans="1:25" ht="11.25" customHeight="1" x14ac:dyDescent="0.2">
      <c r="A171" s="141" t="s">
        <v>427</v>
      </c>
      <c r="B171" s="173" t="s">
        <v>428</v>
      </c>
      <c r="C171" s="456">
        <f>VLOOKUP($A171,'Table 18 data'!$A$9:$AA$184,$R$1+'Table 18 data'!C$4,0)</f>
        <v>6631</v>
      </c>
      <c r="D171" s="457">
        <f>VLOOKUP($A171,'Table 18 data'!$A$9:$AA$184,$R$1+'Table 18 data'!D$4,0)</f>
        <v>71.2</v>
      </c>
      <c r="E171" s="456">
        <f>VLOOKUP($A171,'Table 18 data'!$A$9:$AA$184,$R$1+'Table 18 data'!E$4,0)</f>
        <v>6716</v>
      </c>
      <c r="F171" s="457">
        <f>VLOOKUP($A171,'Table 18 data'!$A$9:$AA$184,$R$1+'Table 18 data'!F$4,0)</f>
        <v>72.7</v>
      </c>
      <c r="G171" s="456">
        <f>VLOOKUP($A171,'Table 18 data'!$A$9:$AA$184,$R$1+'Table 18 data'!G$4,0)</f>
        <v>6531</v>
      </c>
      <c r="H171" s="457">
        <f>VLOOKUP($A171,'Table 18 data'!$A$9:$AA$184,$R$1+'Table 18 data'!H$4,0)</f>
        <v>75.3</v>
      </c>
      <c r="I171" s="456">
        <f>VLOOKUP($A171,'Table 18 data'!$A$9:$AA$184,$R$1+'Table 18 data'!I$4,0)</f>
        <v>6378</v>
      </c>
      <c r="J171" s="457">
        <f>VLOOKUP($A171,'Table 18 data'!$A$9:$AA$184,$R$1+'Table 18 data'!J$4,0)</f>
        <v>69.400000000000006</v>
      </c>
      <c r="K171" s="456">
        <f>VLOOKUP($A171,'Table 18 data'!$A$9:$AA$184,$R$1+'Table 18 data'!K$4,0)</f>
        <v>6454</v>
      </c>
      <c r="L171" s="457">
        <f>VLOOKUP($A171,'Table 18 data'!$A$9:$AA$184,$R$1+'Table 18 data'!L$4,0)</f>
        <v>69.8</v>
      </c>
      <c r="M171" s="456">
        <f>VLOOKUP($A171,'Table 18 data'!$A$9:$AA$184,$R$1+'Table 18 data'!M$4,0)</f>
        <v>6312</v>
      </c>
      <c r="N171" s="457">
        <f>VLOOKUP($A171,'Table 18 data'!$A$9:$AA$184,$R$1+'Table 18 data'!N$4,0)</f>
        <v>72.5</v>
      </c>
      <c r="P171" s="158"/>
      <c r="Q171" s="330"/>
      <c r="R171" s="158"/>
      <c r="S171" s="330"/>
      <c r="T171" s="158"/>
      <c r="U171" s="158"/>
      <c r="V171" s="158"/>
      <c r="W171" s="158"/>
      <c r="X171" s="158"/>
      <c r="Y171" s="158"/>
    </row>
    <row r="172" spans="1:25" ht="11.25" customHeight="1" x14ac:dyDescent="0.2">
      <c r="A172" s="141" t="s">
        <v>413</v>
      </c>
      <c r="B172" s="173" t="s">
        <v>414</v>
      </c>
      <c r="C172" s="456">
        <f>VLOOKUP($A172,'Table 18 data'!$A$9:$AA$184,$R$1+'Table 18 data'!C$4,0)</f>
        <v>15</v>
      </c>
      <c r="D172" s="457">
        <f>VLOOKUP($A172,'Table 18 data'!$A$9:$AA$184,$R$1+'Table 18 data'!D$4,0)</f>
        <v>80</v>
      </c>
      <c r="E172" s="456">
        <f>VLOOKUP($A172,'Table 18 data'!$A$9:$AA$184,$R$1+'Table 18 data'!E$4,0)</f>
        <v>22</v>
      </c>
      <c r="F172" s="457">
        <f>VLOOKUP($A172,'Table 18 data'!$A$9:$AA$184,$R$1+'Table 18 data'!F$4,0)</f>
        <v>77.3</v>
      </c>
      <c r="G172" s="456">
        <f>VLOOKUP($A172,'Table 18 data'!$A$9:$AA$184,$R$1+'Table 18 data'!G$4,0)</f>
        <v>19</v>
      </c>
      <c r="H172" s="457">
        <f>VLOOKUP($A172,'Table 18 data'!$A$9:$AA$184,$R$1+'Table 18 data'!H$4,0)</f>
        <v>73.7</v>
      </c>
      <c r="I172" s="456">
        <f>VLOOKUP($A172,'Table 18 data'!$A$9:$AA$184,$R$1+'Table 18 data'!I$4,0)</f>
        <v>22</v>
      </c>
      <c r="J172" s="457">
        <f>VLOOKUP($A172,'Table 18 data'!$A$9:$AA$184,$R$1+'Table 18 data'!J$4,0)</f>
        <v>86.4</v>
      </c>
      <c r="K172" s="456">
        <f>VLOOKUP($A172,'Table 18 data'!$A$9:$AA$184,$R$1+'Table 18 data'!K$4,0)</f>
        <v>21</v>
      </c>
      <c r="L172" s="457">
        <f>VLOOKUP($A172,'Table 18 data'!$A$9:$AA$184,$R$1+'Table 18 data'!L$4,0)</f>
        <v>81</v>
      </c>
      <c r="M172" s="456">
        <f>VLOOKUP($A172,'Table 18 data'!$A$9:$AA$184,$R$1+'Table 18 data'!M$4,0)</f>
        <v>22</v>
      </c>
      <c r="N172" s="457">
        <f>VLOOKUP($A172,'Table 18 data'!$A$9:$AA$184,$R$1+'Table 18 data'!N$4,0)</f>
        <v>95.5</v>
      </c>
      <c r="P172" s="158"/>
      <c r="Q172" s="330"/>
      <c r="R172" s="158"/>
      <c r="S172" s="330"/>
      <c r="T172" s="158"/>
      <c r="U172" s="158"/>
      <c r="V172" s="158"/>
      <c r="W172" s="158"/>
      <c r="X172" s="158"/>
      <c r="Y172" s="158"/>
    </row>
    <row r="173" spans="1:25" ht="11.25" customHeight="1" x14ac:dyDescent="0.2">
      <c r="A173" s="141" t="s">
        <v>429</v>
      </c>
      <c r="B173" s="173" t="s">
        <v>430</v>
      </c>
      <c r="C173" s="456">
        <f>VLOOKUP($A173,'Table 18 data'!$A$9:$AA$184,$R$1+'Table 18 data'!C$4,0)</f>
        <v>2193</v>
      </c>
      <c r="D173" s="457">
        <f>VLOOKUP($A173,'Table 18 data'!$A$9:$AA$184,$R$1+'Table 18 data'!D$4,0)</f>
        <v>67.900000000000006</v>
      </c>
      <c r="E173" s="456">
        <f>VLOOKUP($A173,'Table 18 data'!$A$9:$AA$184,$R$1+'Table 18 data'!E$4,0)</f>
        <v>2204</v>
      </c>
      <c r="F173" s="457">
        <f>VLOOKUP($A173,'Table 18 data'!$A$9:$AA$184,$R$1+'Table 18 data'!F$4,0)</f>
        <v>73.3</v>
      </c>
      <c r="G173" s="456">
        <f>VLOOKUP($A173,'Table 18 data'!$A$9:$AA$184,$R$1+'Table 18 data'!G$4,0)</f>
        <v>2218</v>
      </c>
      <c r="H173" s="457">
        <f>VLOOKUP($A173,'Table 18 data'!$A$9:$AA$184,$R$1+'Table 18 data'!H$4,0)</f>
        <v>74.2</v>
      </c>
      <c r="I173" s="456">
        <f>VLOOKUP($A173,'Table 18 data'!$A$9:$AA$184,$R$1+'Table 18 data'!I$4,0)</f>
        <v>2133</v>
      </c>
      <c r="J173" s="457">
        <f>VLOOKUP($A173,'Table 18 data'!$A$9:$AA$184,$R$1+'Table 18 data'!J$4,0)</f>
        <v>71</v>
      </c>
      <c r="K173" s="456">
        <f>VLOOKUP($A173,'Table 18 data'!$A$9:$AA$184,$R$1+'Table 18 data'!K$4,0)</f>
        <v>2176</v>
      </c>
      <c r="L173" s="457">
        <f>VLOOKUP($A173,'Table 18 data'!$A$9:$AA$184,$R$1+'Table 18 data'!L$4,0)</f>
        <v>71.7</v>
      </c>
      <c r="M173" s="456">
        <f>VLOOKUP($A173,'Table 18 data'!$A$9:$AA$184,$R$1+'Table 18 data'!M$4,0)</f>
        <v>2123</v>
      </c>
      <c r="N173" s="457">
        <f>VLOOKUP($A173,'Table 18 data'!$A$9:$AA$184,$R$1+'Table 18 data'!N$4,0)</f>
        <v>71.7</v>
      </c>
      <c r="P173" s="158"/>
      <c r="Q173" s="330"/>
      <c r="R173" s="158"/>
      <c r="S173" s="330"/>
      <c r="T173" s="158"/>
      <c r="U173" s="158"/>
      <c r="V173" s="158"/>
      <c r="W173" s="158"/>
      <c r="X173" s="158"/>
      <c r="Y173" s="158"/>
    </row>
    <row r="174" spans="1:25" ht="11.25" customHeight="1" x14ac:dyDescent="0.2">
      <c r="A174" s="141" t="s">
        <v>431</v>
      </c>
      <c r="B174" s="173" t="s">
        <v>432</v>
      </c>
      <c r="C174" s="456">
        <f>VLOOKUP($A174,'Table 18 data'!$A$9:$AA$184,$R$1+'Table 18 data'!C$4,0)</f>
        <v>2840</v>
      </c>
      <c r="D174" s="457">
        <f>VLOOKUP($A174,'Table 18 data'!$A$9:$AA$184,$R$1+'Table 18 data'!D$4,0)</f>
        <v>63.5</v>
      </c>
      <c r="E174" s="456">
        <f>VLOOKUP($A174,'Table 18 data'!$A$9:$AA$184,$R$1+'Table 18 data'!E$4,0)</f>
        <v>2883</v>
      </c>
      <c r="F174" s="457">
        <f>VLOOKUP($A174,'Table 18 data'!$A$9:$AA$184,$R$1+'Table 18 data'!F$4,0)</f>
        <v>70</v>
      </c>
      <c r="G174" s="456">
        <f>VLOOKUP($A174,'Table 18 data'!$A$9:$AA$184,$R$1+'Table 18 data'!G$4,0)</f>
        <v>2746</v>
      </c>
      <c r="H174" s="457">
        <f>VLOOKUP($A174,'Table 18 data'!$A$9:$AA$184,$R$1+'Table 18 data'!H$4,0)</f>
        <v>73</v>
      </c>
      <c r="I174" s="456">
        <f>VLOOKUP($A174,'Table 18 data'!$A$9:$AA$184,$R$1+'Table 18 data'!I$4,0)</f>
        <v>2664</v>
      </c>
      <c r="J174" s="457">
        <f>VLOOKUP($A174,'Table 18 data'!$A$9:$AA$184,$R$1+'Table 18 data'!J$4,0)</f>
        <v>71.099999999999994</v>
      </c>
      <c r="K174" s="456">
        <f>VLOOKUP($A174,'Table 18 data'!$A$9:$AA$184,$R$1+'Table 18 data'!K$4,0)</f>
        <v>2698</v>
      </c>
      <c r="L174" s="457">
        <f>VLOOKUP($A174,'Table 18 data'!$A$9:$AA$184,$R$1+'Table 18 data'!L$4,0)</f>
        <v>73.400000000000006</v>
      </c>
      <c r="M174" s="456">
        <f>VLOOKUP($A174,'Table 18 data'!$A$9:$AA$184,$R$1+'Table 18 data'!M$4,0)</f>
        <v>2648</v>
      </c>
      <c r="N174" s="457">
        <f>VLOOKUP($A174,'Table 18 data'!$A$9:$AA$184,$R$1+'Table 18 data'!N$4,0)</f>
        <v>69.7</v>
      </c>
      <c r="P174" s="158"/>
      <c r="Q174" s="330"/>
      <c r="R174" s="158"/>
      <c r="S174" s="330"/>
      <c r="T174" s="158"/>
      <c r="U174" s="158"/>
      <c r="V174" s="158"/>
      <c r="W174" s="158"/>
      <c r="X174" s="158"/>
      <c r="Y174" s="158"/>
    </row>
    <row r="175" spans="1:25" ht="11.25" customHeight="1" x14ac:dyDescent="0.2">
      <c r="A175" s="141" t="s">
        <v>433</v>
      </c>
      <c r="B175" s="173" t="s">
        <v>434</v>
      </c>
      <c r="C175" s="456">
        <f>VLOOKUP($A175,'Table 18 data'!$A$9:$AA$184,$R$1+'Table 18 data'!C$4,0)</f>
        <v>1633</v>
      </c>
      <c r="D175" s="457">
        <f>VLOOKUP($A175,'Table 18 data'!$A$9:$AA$184,$R$1+'Table 18 data'!D$4,0)</f>
        <v>67.400000000000006</v>
      </c>
      <c r="E175" s="456">
        <f>VLOOKUP($A175,'Table 18 data'!$A$9:$AA$184,$R$1+'Table 18 data'!E$4,0)</f>
        <v>1627</v>
      </c>
      <c r="F175" s="457">
        <f>VLOOKUP($A175,'Table 18 data'!$A$9:$AA$184,$R$1+'Table 18 data'!F$4,0)</f>
        <v>69.3</v>
      </c>
      <c r="G175" s="456">
        <f>VLOOKUP($A175,'Table 18 data'!$A$9:$AA$184,$R$1+'Table 18 data'!G$4,0)</f>
        <v>1543</v>
      </c>
      <c r="H175" s="457">
        <f>VLOOKUP($A175,'Table 18 data'!$A$9:$AA$184,$R$1+'Table 18 data'!H$4,0)</f>
        <v>72.8</v>
      </c>
      <c r="I175" s="456">
        <f>VLOOKUP($A175,'Table 18 data'!$A$9:$AA$184,$R$1+'Table 18 data'!I$4,0)</f>
        <v>1552</v>
      </c>
      <c r="J175" s="457">
        <f>VLOOKUP($A175,'Table 18 data'!$A$9:$AA$184,$R$1+'Table 18 data'!J$4,0)</f>
        <v>71.3</v>
      </c>
      <c r="K175" s="456">
        <f>VLOOKUP($A175,'Table 18 data'!$A$9:$AA$184,$R$1+'Table 18 data'!K$4,0)</f>
        <v>1588</v>
      </c>
      <c r="L175" s="457">
        <f>VLOOKUP($A175,'Table 18 data'!$A$9:$AA$184,$R$1+'Table 18 data'!L$4,0)</f>
        <v>72.7</v>
      </c>
      <c r="M175" s="456">
        <f>VLOOKUP($A175,'Table 18 data'!$A$9:$AA$184,$R$1+'Table 18 data'!M$4,0)</f>
        <v>1518</v>
      </c>
      <c r="N175" s="457">
        <f>VLOOKUP($A175,'Table 18 data'!$A$9:$AA$184,$R$1+'Table 18 data'!N$4,0)</f>
        <v>70.7</v>
      </c>
      <c r="P175" s="158"/>
      <c r="Q175" s="330"/>
      <c r="R175" s="158"/>
      <c r="S175" s="330"/>
      <c r="T175" s="158"/>
      <c r="U175" s="158"/>
      <c r="V175" s="158"/>
      <c r="W175" s="158"/>
      <c r="X175" s="158"/>
      <c r="Y175" s="158"/>
    </row>
    <row r="176" spans="1:25" ht="11.25" customHeight="1" x14ac:dyDescent="0.2">
      <c r="A176" s="141" t="s">
        <v>435</v>
      </c>
      <c r="B176" s="173" t="s">
        <v>436</v>
      </c>
      <c r="C176" s="456">
        <f>VLOOKUP($A176,'Table 18 data'!$A$9:$AA$184,$R$1+'Table 18 data'!C$4,0)</f>
        <v>5515</v>
      </c>
      <c r="D176" s="457">
        <f>VLOOKUP($A176,'Table 18 data'!$A$9:$AA$184,$R$1+'Table 18 data'!D$4,0)</f>
        <v>64.900000000000006</v>
      </c>
      <c r="E176" s="456">
        <f>VLOOKUP($A176,'Table 18 data'!$A$9:$AA$184,$R$1+'Table 18 data'!E$4,0)</f>
        <v>5564</v>
      </c>
      <c r="F176" s="457">
        <f>VLOOKUP($A176,'Table 18 data'!$A$9:$AA$184,$R$1+'Table 18 data'!F$4,0)</f>
        <v>70.8</v>
      </c>
      <c r="G176" s="456">
        <f>VLOOKUP($A176,'Table 18 data'!$A$9:$AA$184,$R$1+'Table 18 data'!G$4,0)</f>
        <v>5267</v>
      </c>
      <c r="H176" s="457">
        <f>VLOOKUP($A176,'Table 18 data'!$A$9:$AA$184,$R$1+'Table 18 data'!H$4,0)</f>
        <v>73.5</v>
      </c>
      <c r="I176" s="456">
        <f>VLOOKUP($A176,'Table 18 data'!$A$9:$AA$184,$R$1+'Table 18 data'!I$4,0)</f>
        <v>5083</v>
      </c>
      <c r="J176" s="457">
        <f>VLOOKUP($A176,'Table 18 data'!$A$9:$AA$184,$R$1+'Table 18 data'!J$4,0)</f>
        <v>65.3</v>
      </c>
      <c r="K176" s="456">
        <f>VLOOKUP($A176,'Table 18 data'!$A$9:$AA$184,$R$1+'Table 18 data'!K$4,0)</f>
        <v>5342</v>
      </c>
      <c r="L176" s="457">
        <f>VLOOKUP($A176,'Table 18 data'!$A$9:$AA$184,$R$1+'Table 18 data'!L$4,0)</f>
        <v>68.599999999999994</v>
      </c>
      <c r="M176" s="456">
        <f>VLOOKUP($A176,'Table 18 data'!$A$9:$AA$184,$R$1+'Table 18 data'!M$4,0)</f>
        <v>5236</v>
      </c>
      <c r="N176" s="457">
        <f>VLOOKUP($A176,'Table 18 data'!$A$9:$AA$184,$R$1+'Table 18 data'!N$4,0)</f>
        <v>69.7</v>
      </c>
      <c r="P176" s="158"/>
      <c r="Q176" s="330"/>
      <c r="R176" s="158"/>
      <c r="S176" s="330"/>
      <c r="T176" s="158"/>
      <c r="U176" s="158"/>
      <c r="V176" s="158"/>
      <c r="W176" s="158"/>
      <c r="X176" s="158"/>
      <c r="Y176" s="158"/>
    </row>
    <row r="177" spans="1:26" ht="11.25" customHeight="1" x14ac:dyDescent="0.2">
      <c r="A177" s="141" t="s">
        <v>437</v>
      </c>
      <c r="B177" s="173" t="s">
        <v>438</v>
      </c>
      <c r="C177" s="456">
        <f>VLOOKUP($A177,'Table 18 data'!$A$9:$AA$184,$R$1+'Table 18 data'!C$4,0)</f>
        <v>3026</v>
      </c>
      <c r="D177" s="457">
        <f>VLOOKUP($A177,'Table 18 data'!$A$9:$AA$184,$R$1+'Table 18 data'!D$4,0)</f>
        <v>63.4</v>
      </c>
      <c r="E177" s="456">
        <f>VLOOKUP($A177,'Table 18 data'!$A$9:$AA$184,$R$1+'Table 18 data'!E$4,0)</f>
        <v>3125</v>
      </c>
      <c r="F177" s="457">
        <f>VLOOKUP($A177,'Table 18 data'!$A$9:$AA$184,$R$1+'Table 18 data'!F$4,0)</f>
        <v>68</v>
      </c>
      <c r="G177" s="456">
        <f>VLOOKUP($A177,'Table 18 data'!$A$9:$AA$184,$R$1+'Table 18 data'!G$4,0)</f>
        <v>3135</v>
      </c>
      <c r="H177" s="457">
        <f>VLOOKUP($A177,'Table 18 data'!$A$9:$AA$184,$R$1+'Table 18 data'!H$4,0)</f>
        <v>70.599999999999994</v>
      </c>
      <c r="I177" s="456">
        <f>VLOOKUP($A177,'Table 18 data'!$A$9:$AA$184,$R$1+'Table 18 data'!I$4,0)</f>
        <v>2973</v>
      </c>
      <c r="J177" s="457">
        <f>VLOOKUP($A177,'Table 18 data'!$A$9:$AA$184,$R$1+'Table 18 data'!J$4,0)</f>
        <v>66.599999999999994</v>
      </c>
      <c r="K177" s="456">
        <f>VLOOKUP($A177,'Table 18 data'!$A$9:$AA$184,$R$1+'Table 18 data'!K$4,0)</f>
        <v>3009</v>
      </c>
      <c r="L177" s="457">
        <f>VLOOKUP($A177,'Table 18 data'!$A$9:$AA$184,$R$1+'Table 18 data'!L$4,0)</f>
        <v>67.900000000000006</v>
      </c>
      <c r="M177" s="456">
        <f>VLOOKUP($A177,'Table 18 data'!$A$9:$AA$184,$R$1+'Table 18 data'!M$4,0)</f>
        <v>2984</v>
      </c>
      <c r="N177" s="457">
        <f>VLOOKUP($A177,'Table 18 data'!$A$9:$AA$184,$R$1+'Table 18 data'!N$4,0)</f>
        <v>66.400000000000006</v>
      </c>
      <c r="P177" s="158"/>
      <c r="Q177" s="330"/>
      <c r="R177" s="158"/>
      <c r="S177" s="330"/>
      <c r="T177" s="158"/>
      <c r="U177" s="158"/>
      <c r="V177" s="158"/>
      <c r="W177" s="158"/>
      <c r="X177" s="158"/>
      <c r="Y177" s="158"/>
    </row>
    <row r="178" spans="1:26" ht="11.25" customHeight="1" x14ac:dyDescent="0.2">
      <c r="A178" s="141" t="s">
        <v>439</v>
      </c>
      <c r="B178" s="173" t="s">
        <v>440</v>
      </c>
      <c r="C178" s="456">
        <f>VLOOKUP($A178,'Table 18 data'!$A$9:$AA$184,$R$1+'Table 18 data'!C$4,0)</f>
        <v>2137</v>
      </c>
      <c r="D178" s="457">
        <f>VLOOKUP($A178,'Table 18 data'!$A$9:$AA$184,$R$1+'Table 18 data'!D$4,0)</f>
        <v>66.2</v>
      </c>
      <c r="E178" s="456">
        <f>VLOOKUP($A178,'Table 18 data'!$A$9:$AA$184,$R$1+'Table 18 data'!E$4,0)</f>
        <v>2078</v>
      </c>
      <c r="F178" s="457">
        <f>VLOOKUP($A178,'Table 18 data'!$A$9:$AA$184,$R$1+'Table 18 data'!F$4,0)</f>
        <v>71.2</v>
      </c>
      <c r="G178" s="456">
        <f>VLOOKUP($A178,'Table 18 data'!$A$9:$AA$184,$R$1+'Table 18 data'!G$4,0)</f>
        <v>2017</v>
      </c>
      <c r="H178" s="457">
        <f>VLOOKUP($A178,'Table 18 data'!$A$9:$AA$184,$R$1+'Table 18 data'!H$4,0)</f>
        <v>72.599999999999994</v>
      </c>
      <c r="I178" s="456">
        <f>VLOOKUP($A178,'Table 18 data'!$A$9:$AA$184,$R$1+'Table 18 data'!I$4,0)</f>
        <v>2126</v>
      </c>
      <c r="J178" s="457">
        <f>VLOOKUP($A178,'Table 18 data'!$A$9:$AA$184,$R$1+'Table 18 data'!J$4,0)</f>
        <v>69.2</v>
      </c>
      <c r="K178" s="456">
        <f>VLOOKUP($A178,'Table 18 data'!$A$9:$AA$184,$R$1+'Table 18 data'!K$4,0)</f>
        <v>2121</v>
      </c>
      <c r="L178" s="457">
        <f>VLOOKUP($A178,'Table 18 data'!$A$9:$AA$184,$R$1+'Table 18 data'!L$4,0)</f>
        <v>69.400000000000006</v>
      </c>
      <c r="M178" s="456">
        <f>VLOOKUP($A178,'Table 18 data'!$A$9:$AA$184,$R$1+'Table 18 data'!M$4,0)</f>
        <v>2168</v>
      </c>
      <c r="N178" s="457">
        <f>VLOOKUP($A178,'Table 18 data'!$A$9:$AA$184,$R$1+'Table 18 data'!N$4,0)</f>
        <v>72.099999999999994</v>
      </c>
      <c r="P178" s="158"/>
      <c r="Q178" s="330"/>
      <c r="R178" s="158"/>
      <c r="S178" s="330"/>
      <c r="T178" s="158"/>
      <c r="U178" s="158"/>
      <c r="V178" s="158"/>
      <c r="W178" s="158"/>
      <c r="X178" s="158"/>
      <c r="Y178" s="158"/>
    </row>
    <row r="179" spans="1:26" ht="11.25" customHeight="1" x14ac:dyDescent="0.2">
      <c r="A179" s="141" t="s">
        <v>441</v>
      </c>
      <c r="B179" s="173" t="s">
        <v>442</v>
      </c>
      <c r="C179" s="456">
        <f>VLOOKUP($A179,'Table 18 data'!$A$9:$AA$184,$R$1+'Table 18 data'!C$4,0)</f>
        <v>1445</v>
      </c>
      <c r="D179" s="457">
        <f>VLOOKUP($A179,'Table 18 data'!$A$9:$AA$184,$R$1+'Table 18 data'!D$4,0)</f>
        <v>66.400000000000006</v>
      </c>
      <c r="E179" s="456">
        <f>VLOOKUP($A179,'Table 18 data'!$A$9:$AA$184,$R$1+'Table 18 data'!E$4,0)</f>
        <v>1461</v>
      </c>
      <c r="F179" s="457">
        <f>VLOOKUP($A179,'Table 18 data'!$A$9:$AA$184,$R$1+'Table 18 data'!F$4,0)</f>
        <v>69.099999999999994</v>
      </c>
      <c r="G179" s="456">
        <f>VLOOKUP($A179,'Table 18 data'!$A$9:$AA$184,$R$1+'Table 18 data'!G$4,0)</f>
        <v>1414</v>
      </c>
      <c r="H179" s="457">
        <f>VLOOKUP($A179,'Table 18 data'!$A$9:$AA$184,$R$1+'Table 18 data'!H$4,0)</f>
        <v>75.2</v>
      </c>
      <c r="I179" s="456">
        <f>VLOOKUP($A179,'Table 18 data'!$A$9:$AA$184,$R$1+'Table 18 data'!I$4,0)</f>
        <v>1357</v>
      </c>
      <c r="J179" s="457">
        <f>VLOOKUP($A179,'Table 18 data'!$A$9:$AA$184,$R$1+'Table 18 data'!J$4,0)</f>
        <v>70.7</v>
      </c>
      <c r="K179" s="456">
        <f>VLOOKUP($A179,'Table 18 data'!$A$9:$AA$184,$R$1+'Table 18 data'!K$4,0)</f>
        <v>1402</v>
      </c>
      <c r="L179" s="457">
        <f>VLOOKUP($A179,'Table 18 data'!$A$9:$AA$184,$R$1+'Table 18 data'!L$4,0)</f>
        <v>73.7</v>
      </c>
      <c r="M179" s="456">
        <f>VLOOKUP($A179,'Table 18 data'!$A$9:$AA$184,$R$1+'Table 18 data'!M$4,0)</f>
        <v>1425</v>
      </c>
      <c r="N179" s="457">
        <f>VLOOKUP($A179,'Table 18 data'!$A$9:$AA$184,$R$1+'Table 18 data'!N$4,0)</f>
        <v>80.5</v>
      </c>
      <c r="P179" s="158"/>
      <c r="Q179" s="330"/>
      <c r="R179" s="158"/>
      <c r="S179" s="330"/>
      <c r="T179" s="158"/>
      <c r="U179" s="158"/>
      <c r="V179" s="158"/>
      <c r="W179" s="158"/>
      <c r="X179" s="158"/>
      <c r="Y179" s="158"/>
    </row>
    <row r="180" spans="1:26" ht="11.25" customHeight="1" x14ac:dyDescent="0.2">
      <c r="A180" s="141" t="s">
        <v>443</v>
      </c>
      <c r="B180" s="173" t="s">
        <v>444</v>
      </c>
      <c r="C180" s="456">
        <f>VLOOKUP($A180,'Table 18 data'!$A$9:$AA$184,$R$1+'Table 18 data'!C$4,0)</f>
        <v>4902</v>
      </c>
      <c r="D180" s="457">
        <f>VLOOKUP($A180,'Table 18 data'!$A$9:$AA$184,$R$1+'Table 18 data'!D$4,0)</f>
        <v>72</v>
      </c>
      <c r="E180" s="456">
        <f>VLOOKUP($A180,'Table 18 data'!$A$9:$AA$184,$R$1+'Table 18 data'!E$4,0)</f>
        <v>5059</v>
      </c>
      <c r="F180" s="457">
        <f>VLOOKUP($A180,'Table 18 data'!$A$9:$AA$184,$R$1+'Table 18 data'!F$4,0)</f>
        <v>72.599999999999994</v>
      </c>
      <c r="G180" s="456">
        <f>VLOOKUP($A180,'Table 18 data'!$A$9:$AA$184,$R$1+'Table 18 data'!G$4,0)</f>
        <v>4921</v>
      </c>
      <c r="H180" s="457">
        <f>VLOOKUP($A180,'Table 18 data'!$A$9:$AA$184,$R$1+'Table 18 data'!H$4,0)</f>
        <v>74.8</v>
      </c>
      <c r="I180" s="456">
        <f>VLOOKUP($A180,'Table 18 data'!$A$9:$AA$184,$R$1+'Table 18 data'!I$4,0)</f>
        <v>4783</v>
      </c>
      <c r="J180" s="457">
        <f>VLOOKUP($A180,'Table 18 data'!$A$9:$AA$184,$R$1+'Table 18 data'!J$4,0)</f>
        <v>67.5</v>
      </c>
      <c r="K180" s="456">
        <f>VLOOKUP($A180,'Table 18 data'!$A$9:$AA$184,$R$1+'Table 18 data'!K$4,0)</f>
        <v>5051</v>
      </c>
      <c r="L180" s="457">
        <f>VLOOKUP($A180,'Table 18 data'!$A$9:$AA$184,$R$1+'Table 18 data'!L$4,0)</f>
        <v>70.8</v>
      </c>
      <c r="M180" s="456">
        <f>VLOOKUP($A180,'Table 18 data'!$A$9:$AA$184,$R$1+'Table 18 data'!M$4,0)</f>
        <v>4964</v>
      </c>
      <c r="N180" s="457">
        <f>VLOOKUP($A180,'Table 18 data'!$A$9:$AA$184,$R$1+'Table 18 data'!N$4,0)</f>
        <v>70.900000000000006</v>
      </c>
      <c r="P180" s="158"/>
      <c r="Q180" s="330"/>
      <c r="R180" s="158"/>
      <c r="S180" s="330"/>
      <c r="T180" s="158"/>
      <c r="U180" s="158"/>
      <c r="V180" s="158"/>
      <c r="W180" s="158"/>
      <c r="X180" s="158"/>
      <c r="Y180" s="158"/>
    </row>
    <row r="181" spans="1:26" ht="11.25" customHeight="1" x14ac:dyDescent="0.2">
      <c r="A181" s="81"/>
      <c r="B181" s="173"/>
      <c r="C181" s="456"/>
      <c r="D181" s="439"/>
      <c r="E181" s="456"/>
      <c r="F181" s="439"/>
      <c r="G181" s="456"/>
      <c r="H181" s="457"/>
      <c r="I181" s="439"/>
      <c r="J181" s="439"/>
      <c r="K181" s="563"/>
      <c r="L181" s="439"/>
      <c r="M181" s="439"/>
      <c r="N181" s="439"/>
      <c r="P181" s="158"/>
      <c r="Q181" s="330"/>
      <c r="R181" s="158"/>
      <c r="S181" s="330"/>
      <c r="T181" s="158"/>
      <c r="U181" s="158"/>
      <c r="V181" s="158"/>
      <c r="W181" s="158"/>
      <c r="X181" s="158"/>
      <c r="Y181" s="158"/>
    </row>
    <row r="182" spans="1:26" ht="22.5" customHeight="1" x14ac:dyDescent="0.2">
      <c r="A182" s="73" t="s">
        <v>595</v>
      </c>
      <c r="B182" s="88"/>
      <c r="C182" s="459">
        <f>VLOOKUP($A182,'Table 18 data'!$A$9:$AA$184,$R$1+'Table 18 data'!C$4,0)</f>
        <v>550059</v>
      </c>
      <c r="D182" s="460">
        <f>VLOOKUP($A182,'Table 18 data'!$A$9:$AA$184,$R$1+'Table 18 data'!D$4,0)</f>
        <v>66.400000000000006</v>
      </c>
      <c r="E182" s="459">
        <f>VLOOKUP($A182,'Table 18 data'!$A$9:$AA$184,$R$1+'Table 18 data'!E$4,0)</f>
        <v>550723</v>
      </c>
      <c r="F182" s="460">
        <f>VLOOKUP($A182,'Table 18 data'!$A$9:$AA$184,$R$1+'Table 18 data'!F$4,0)</f>
        <v>71</v>
      </c>
      <c r="G182" s="459">
        <f>VLOOKUP($A182,'Table 18 data'!$A$9:$AA$184,$R$1+'Table 18 data'!G$4,0)</f>
        <v>534529</v>
      </c>
      <c r="H182" s="460">
        <f>VLOOKUP($A182,'Table 18 data'!$A$9:$AA$184,$R$1+'Table 18 data'!H$4,0)</f>
        <v>73.099999999999994</v>
      </c>
      <c r="I182" s="459">
        <f>VLOOKUP($A182,'Table 18 data'!$A$9:$AA$184,$R$1+'Table 18 data'!I$4,0)</f>
        <v>531424</v>
      </c>
      <c r="J182" s="460">
        <f>VLOOKUP($A182,'Table 18 data'!$A$9:$AA$184,$R$1+'Table 18 data'!J$4,0)</f>
        <v>69.3</v>
      </c>
      <c r="K182" s="459">
        <f>VLOOKUP($A182,'Table 18 data'!$A$9:$AA$184,$R$1+'Table 18 data'!K$4,0)</f>
        <v>542852</v>
      </c>
      <c r="L182" s="460">
        <f>VLOOKUP($A182,'Table 18 data'!$A$9:$AA$184,$R$1+'Table 18 data'!L$4,0)</f>
        <v>71.7</v>
      </c>
      <c r="M182" s="459">
        <f>VLOOKUP($A182,'Table 18 data'!$A$9:$AA$184,$R$1+'Table 18 data'!M$4,0)</f>
        <v>532147</v>
      </c>
      <c r="N182" s="460">
        <f>VLOOKUP($A182,'Table 18 data'!$A$9:$AA$184,$R$1+'Table 18 data'!N$4,0)</f>
        <v>72.3</v>
      </c>
      <c r="P182" s="158"/>
      <c r="Q182" s="330"/>
      <c r="R182" s="158"/>
      <c r="S182" s="330"/>
      <c r="T182" s="158"/>
      <c r="U182" s="158"/>
      <c r="V182" s="158"/>
      <c r="W182" s="158"/>
      <c r="X182" s="158"/>
      <c r="Y182" s="158"/>
    </row>
    <row r="183" spans="1:26" ht="11.25" customHeight="1" x14ac:dyDescent="0.2">
      <c r="A183" s="123"/>
      <c r="B183" s="88"/>
      <c r="C183" s="459"/>
      <c r="D183" s="461"/>
      <c r="E183" s="459"/>
      <c r="F183" s="461"/>
      <c r="G183" s="459"/>
      <c r="H183" s="460"/>
      <c r="I183" s="462"/>
      <c r="J183" s="462"/>
      <c r="K183" s="564"/>
      <c r="L183" s="462"/>
      <c r="M183" s="462"/>
      <c r="N183" s="462"/>
      <c r="P183" s="158"/>
      <c r="Q183" s="330"/>
      <c r="R183" s="158"/>
      <c r="S183" s="330"/>
      <c r="T183" s="158"/>
      <c r="U183" s="158"/>
      <c r="V183" s="158"/>
      <c r="W183" s="158"/>
      <c r="X183" s="158"/>
      <c r="Y183" s="158"/>
    </row>
    <row r="184" spans="1:26" s="121" customFormat="1" ht="25.5" customHeight="1" x14ac:dyDescent="0.2">
      <c r="A184" s="73" t="s">
        <v>544</v>
      </c>
      <c r="B184" s="88" t="s">
        <v>445</v>
      </c>
      <c r="C184" s="459">
        <f>VLOOKUP($A184,'Table 18 data'!$A$9:$AA$184,$R$1+'Table 18 data'!C$4,0)</f>
        <v>556252</v>
      </c>
      <c r="D184" s="460">
        <f>VLOOKUP($A184,'Table 18 data'!$A$9:$AA$184,$R$1+'Table 18 data'!D$4,0)</f>
        <v>65.7</v>
      </c>
      <c r="E184" s="459">
        <f>VLOOKUP($A184,'Table 18 data'!$A$9:$AA$184,$R$1+'Table 18 data'!E$4,0)</f>
        <v>556264</v>
      </c>
      <c r="F184" s="460">
        <f>VLOOKUP($A184,'Table 18 data'!$A$9:$AA$184,$R$1+'Table 18 data'!F$4,0)</f>
        <v>70.400000000000006</v>
      </c>
      <c r="G184" s="459">
        <f>VLOOKUP($A184,'Table 18 data'!$A$9:$AA$184,$R$1+'Table 18 data'!G$4,0)</f>
        <v>535527</v>
      </c>
      <c r="H184" s="460">
        <f>VLOOKUP($A184,'Table 18 data'!$A$9:$AA$184,$R$1+'Table 18 data'!H$4,0)</f>
        <v>73</v>
      </c>
      <c r="I184" s="459">
        <f>VLOOKUP($A184,'Table 18 data'!$A$9:$AA$184,$R$1+'Table 18 data'!I$4,0)</f>
        <v>532453</v>
      </c>
      <c r="J184" s="460">
        <f>VLOOKUP($A184,'Table 18 data'!$A$9:$AA$184,$R$1+'Table 18 data'!J$4,0)</f>
        <v>69.2</v>
      </c>
      <c r="K184" s="459">
        <f>VLOOKUP($A184,'Table 18 data'!$A$9:$AA$184,$R$1+'Table 18 data'!K$4,0)</f>
        <v>543868</v>
      </c>
      <c r="L184" s="460">
        <f>VLOOKUP($A184,'Table 18 data'!$A$9:$AA$184,$R$1+'Table 18 data'!L$4,0)</f>
        <v>71.599999999999994</v>
      </c>
      <c r="M184" s="459">
        <f>VLOOKUP($A184,'Table 18 data'!$A$9:$AA$184,$R$1+'Table 18 data'!M$4,0)</f>
        <v>533013</v>
      </c>
      <c r="N184" s="460">
        <f>VLOOKUP($A184,'Table 18 data'!$A$9:$AA$184,$R$1+'Table 18 data'!N$4,0)</f>
        <v>72.099999999999994</v>
      </c>
      <c r="P184" s="158"/>
      <c r="Q184" s="330"/>
      <c r="R184" s="158"/>
      <c r="S184" s="330"/>
      <c r="T184" s="158"/>
      <c r="U184" s="158"/>
      <c r="V184" s="158"/>
      <c r="W184" s="158"/>
      <c r="X184" s="158"/>
      <c r="Y184" s="158"/>
    </row>
    <row r="185" spans="1:26" ht="11.25" customHeight="1" x14ac:dyDescent="0.2">
      <c r="A185" s="128"/>
      <c r="B185" s="128"/>
      <c r="C185" s="129"/>
      <c r="D185" s="130"/>
      <c r="E185" s="129"/>
      <c r="F185" s="130"/>
      <c r="G185" s="129"/>
      <c r="H185" s="130"/>
      <c r="I185" s="130"/>
      <c r="J185" s="130"/>
      <c r="K185" s="130"/>
      <c r="L185" s="130"/>
      <c r="M185" s="320"/>
      <c r="N185" s="320"/>
      <c r="Q185" s="330"/>
    </row>
    <row r="186" spans="1:26" s="412" customFormat="1" ht="14.25" customHeight="1" x14ac:dyDescent="0.2">
      <c r="C186" s="413"/>
      <c r="D186" s="414"/>
      <c r="E186" s="415"/>
      <c r="F186" s="414"/>
      <c r="G186" s="415"/>
      <c r="H186" s="414"/>
      <c r="I186" s="414"/>
      <c r="J186" s="414"/>
      <c r="K186" s="414"/>
      <c r="L186" s="414"/>
      <c r="M186" s="414"/>
      <c r="N186" s="411" t="s">
        <v>498</v>
      </c>
      <c r="Q186" s="416"/>
    </row>
    <row r="187" spans="1:26" s="183" customFormat="1" ht="20.25" customHeight="1" x14ac:dyDescent="0.2">
      <c r="A187" s="646" t="s">
        <v>687</v>
      </c>
      <c r="B187" s="646"/>
      <c r="C187" s="646"/>
      <c r="D187" s="646"/>
      <c r="E187" s="646"/>
      <c r="F187" s="646"/>
      <c r="G187" s="646"/>
      <c r="H187" s="646"/>
      <c r="I187" s="646"/>
      <c r="J187" s="646"/>
      <c r="K187" s="646"/>
      <c r="L187" s="646"/>
      <c r="M187" s="646"/>
      <c r="N187" s="646"/>
      <c r="O187" s="340"/>
      <c r="P187" s="340"/>
      <c r="Q187" s="340"/>
      <c r="R187" s="340"/>
      <c r="S187" s="340"/>
      <c r="T187" s="340"/>
      <c r="U187" s="340"/>
      <c r="V187" s="340"/>
      <c r="W187" s="340"/>
      <c r="X187" s="340"/>
      <c r="Y187" s="340"/>
      <c r="Z187" s="340"/>
    </row>
    <row r="188" spans="1:26" ht="11.25" customHeight="1" x14ac:dyDescent="0.2">
      <c r="A188" s="631" t="s">
        <v>681</v>
      </c>
      <c r="B188" s="631"/>
      <c r="C188" s="631"/>
      <c r="D188" s="631"/>
      <c r="E188" s="631"/>
      <c r="F188" s="631"/>
      <c r="G188" s="631"/>
      <c r="H188" s="631"/>
      <c r="I188" s="341"/>
      <c r="J188" s="341"/>
      <c r="K188" s="341"/>
      <c r="L188" s="341"/>
      <c r="M188" s="341"/>
      <c r="N188" s="341"/>
      <c r="O188" s="631"/>
      <c r="P188" s="631"/>
      <c r="Q188" s="631"/>
      <c r="R188" s="631"/>
      <c r="S188" s="631"/>
      <c r="T188" s="631"/>
      <c r="U188" s="631"/>
      <c r="V188" s="631"/>
      <c r="W188" s="631"/>
      <c r="X188" s="631"/>
      <c r="Y188" s="631"/>
      <c r="Z188" s="631"/>
    </row>
    <row r="189" spans="1:26" ht="11.25" customHeight="1" x14ac:dyDescent="0.2">
      <c r="A189" s="632" t="s">
        <v>699</v>
      </c>
      <c r="B189" s="632"/>
      <c r="C189" s="633"/>
      <c r="D189" s="633"/>
      <c r="E189" s="633"/>
      <c r="F189" s="633"/>
      <c r="G189" s="633"/>
      <c r="H189" s="633"/>
      <c r="I189" s="633"/>
      <c r="J189" s="633"/>
      <c r="K189" s="633"/>
      <c r="L189" s="633"/>
      <c r="M189" s="633"/>
      <c r="N189" s="633"/>
      <c r="O189" s="633"/>
      <c r="P189" s="633"/>
      <c r="Q189" s="633"/>
      <c r="R189" s="633"/>
      <c r="S189" s="633"/>
      <c r="T189" s="633"/>
      <c r="U189" s="633"/>
      <c r="V189" s="337"/>
      <c r="W189" s="337"/>
    </row>
    <row r="190" spans="1:26" s="183" customFormat="1" ht="11.25" customHeight="1" x14ac:dyDescent="0.2">
      <c r="A190" s="183" t="s">
        <v>707</v>
      </c>
      <c r="G190" s="198"/>
      <c r="H190" s="199"/>
      <c r="I190" s="199"/>
      <c r="J190" s="199"/>
      <c r="K190" s="199"/>
      <c r="L190" s="199"/>
      <c r="M190" s="199"/>
      <c r="N190" s="199"/>
      <c r="P190" s="198"/>
      <c r="Q190" s="199"/>
      <c r="R190" s="198"/>
      <c r="S190" s="199"/>
      <c r="T190" s="198"/>
      <c r="U190" s="199"/>
      <c r="V190" s="199"/>
      <c r="W190" s="199"/>
    </row>
    <row r="191" spans="1:26" ht="6.75" customHeight="1" x14ac:dyDescent="0.2">
      <c r="P191" s="198"/>
      <c r="Q191" s="199"/>
      <c r="R191" s="198"/>
      <c r="S191" s="199"/>
      <c r="T191" s="198"/>
      <c r="U191" s="199"/>
      <c r="V191" s="199"/>
      <c r="W191" s="199"/>
    </row>
    <row r="192" spans="1:26" x14ac:dyDescent="0.2">
      <c r="A192" s="32" t="s">
        <v>711</v>
      </c>
      <c r="P192" s="198"/>
      <c r="Q192" s="199"/>
      <c r="R192" s="198"/>
      <c r="S192" s="199"/>
      <c r="T192" s="198"/>
      <c r="U192" s="199"/>
      <c r="V192" s="199"/>
      <c r="W192" s="199"/>
    </row>
    <row r="193" spans="7:23" x14ac:dyDescent="0.2">
      <c r="G193" s="199"/>
      <c r="K193" s="122"/>
      <c r="L193" s="198"/>
      <c r="M193" s="122"/>
      <c r="N193" s="198"/>
      <c r="P193" s="198"/>
      <c r="Q193" s="199"/>
      <c r="R193" s="198"/>
      <c r="S193" s="199"/>
      <c r="T193" s="198"/>
      <c r="U193" s="199"/>
      <c r="V193" s="199"/>
      <c r="W193" s="199"/>
    </row>
    <row r="194" spans="7:23" x14ac:dyDescent="0.2">
      <c r="Q194" s="330"/>
    </row>
    <row r="195" spans="7:23" x14ac:dyDescent="0.2">
      <c r="Q195" s="330"/>
    </row>
    <row r="196" spans="7:23" x14ac:dyDescent="0.2">
      <c r="Q196" s="330"/>
    </row>
    <row r="197" spans="7:23" x14ac:dyDescent="0.2">
      <c r="Q197" s="330"/>
    </row>
    <row r="198" spans="7:23" x14ac:dyDescent="0.2">
      <c r="Q198" s="330"/>
    </row>
    <row r="199" spans="7:23" x14ac:dyDescent="0.2">
      <c r="Q199" s="330"/>
    </row>
    <row r="200" spans="7:23" x14ac:dyDescent="0.2">
      <c r="Q200" s="330"/>
    </row>
    <row r="201" spans="7:23" x14ac:dyDescent="0.2">
      <c r="Q201" s="330"/>
    </row>
    <row r="202" spans="7:23" x14ac:dyDescent="0.2">
      <c r="Q202" s="330"/>
    </row>
    <row r="203" spans="7:23" x14ac:dyDescent="0.2">
      <c r="Q203" s="330"/>
    </row>
    <row r="204" spans="7:23" x14ac:dyDescent="0.2">
      <c r="Q204" s="330"/>
    </row>
    <row r="205" spans="7:23" x14ac:dyDescent="0.2">
      <c r="Q205" s="330"/>
    </row>
    <row r="206" spans="7:23" x14ac:dyDescent="0.2">
      <c r="Q206" s="330"/>
    </row>
    <row r="207" spans="7:23" x14ac:dyDescent="0.2">
      <c r="Q207" s="330"/>
    </row>
    <row r="208" spans="7:23" x14ac:dyDescent="0.2">
      <c r="Q208" s="330"/>
    </row>
    <row r="209" spans="17:17" x14ac:dyDescent="0.2">
      <c r="Q209" s="330"/>
    </row>
    <row r="210" spans="17:17" x14ac:dyDescent="0.2">
      <c r="Q210" s="330"/>
    </row>
    <row r="211" spans="17:17" x14ac:dyDescent="0.2">
      <c r="Q211" s="330"/>
    </row>
  </sheetData>
  <sheetProtection sheet="1" objects="1" scenarios="1"/>
  <protectedRanges>
    <protectedRange sqref="M3" name="Range1"/>
  </protectedRanges>
  <mergeCells count="16">
    <mergeCell ref="O188:Z188"/>
    <mergeCell ref="A189:U189"/>
    <mergeCell ref="A187:N187"/>
    <mergeCell ref="A188:H188"/>
    <mergeCell ref="A1:N1"/>
    <mergeCell ref="M2:N2"/>
    <mergeCell ref="M3:N3"/>
    <mergeCell ref="A5:A7"/>
    <mergeCell ref="B5:B7"/>
    <mergeCell ref="C5:N5"/>
    <mergeCell ref="C6:D6"/>
    <mergeCell ref="E6:F6"/>
    <mergeCell ref="G6:H6"/>
    <mergeCell ref="I6:J6"/>
    <mergeCell ref="M6:N6"/>
    <mergeCell ref="K6:L6"/>
  </mergeCells>
  <conditionalFormatting sqref="A165:A180">
    <cfRule type="cellIs" dxfId="2" priority="1" stopIfTrue="1" operator="equal">
      <formula>"x"</formula>
    </cfRule>
  </conditionalFormatting>
  <dataValidations count="1">
    <dataValidation type="list" allowBlank="1" showInputMessage="1" showErrorMessage="1" sqref="M3:N3 JI3:JJ3 TE3:TF3 ADA3:ADB3 AMW3:AMX3 AWS3:AWT3 BGO3:BGP3 BQK3:BQL3 CAG3:CAH3 CKC3:CKD3 CTY3:CTZ3 DDU3:DDV3 DNQ3:DNR3 DXM3:DXN3 EHI3:EHJ3 ERE3:ERF3 FBA3:FBB3 FKW3:FKX3 FUS3:FUT3 GEO3:GEP3 GOK3:GOL3 GYG3:GYH3 HIC3:HID3 HRY3:HRZ3 IBU3:IBV3 ILQ3:ILR3 IVM3:IVN3 JFI3:JFJ3 JPE3:JPF3 JZA3:JZB3 KIW3:KIX3 KSS3:KST3 LCO3:LCP3 LMK3:LML3 LWG3:LWH3 MGC3:MGD3 MPY3:MPZ3 MZU3:MZV3 NJQ3:NJR3 NTM3:NTN3 ODI3:ODJ3 ONE3:ONF3 OXA3:OXB3 PGW3:PGX3 PQS3:PQT3 QAO3:QAP3 QKK3:QKL3 QUG3:QUH3 REC3:RED3 RNY3:RNZ3 RXU3:RXV3 SHQ3:SHR3 SRM3:SRN3 TBI3:TBJ3 TLE3:TLF3 TVA3:TVB3 UEW3:UEX3 UOS3:UOT3 UYO3:UYP3 VIK3:VIL3 VSG3:VSH3 WCC3:WCD3 WLY3:WLZ3 WVU3:WVV3 M65538:N65538 JI65538:JJ65538 TE65538:TF65538 ADA65538:ADB65538 AMW65538:AMX65538 AWS65538:AWT65538 BGO65538:BGP65538 BQK65538:BQL65538 CAG65538:CAH65538 CKC65538:CKD65538 CTY65538:CTZ65538 DDU65538:DDV65538 DNQ65538:DNR65538 DXM65538:DXN65538 EHI65538:EHJ65538 ERE65538:ERF65538 FBA65538:FBB65538 FKW65538:FKX65538 FUS65538:FUT65538 GEO65538:GEP65538 GOK65538:GOL65538 GYG65538:GYH65538 HIC65538:HID65538 HRY65538:HRZ65538 IBU65538:IBV65538 ILQ65538:ILR65538 IVM65538:IVN65538 JFI65538:JFJ65538 JPE65538:JPF65538 JZA65538:JZB65538 KIW65538:KIX65538 KSS65538:KST65538 LCO65538:LCP65538 LMK65538:LML65538 LWG65538:LWH65538 MGC65538:MGD65538 MPY65538:MPZ65538 MZU65538:MZV65538 NJQ65538:NJR65538 NTM65538:NTN65538 ODI65538:ODJ65538 ONE65538:ONF65538 OXA65538:OXB65538 PGW65538:PGX65538 PQS65538:PQT65538 QAO65538:QAP65538 QKK65538:QKL65538 QUG65538:QUH65538 REC65538:RED65538 RNY65538:RNZ65538 RXU65538:RXV65538 SHQ65538:SHR65538 SRM65538:SRN65538 TBI65538:TBJ65538 TLE65538:TLF65538 TVA65538:TVB65538 UEW65538:UEX65538 UOS65538:UOT65538 UYO65538:UYP65538 VIK65538:VIL65538 VSG65538:VSH65538 WCC65538:WCD65538 WLY65538:WLZ65538 WVU65538:WVV65538 M131074:N131074 JI131074:JJ131074 TE131074:TF131074 ADA131074:ADB131074 AMW131074:AMX131074 AWS131074:AWT131074 BGO131074:BGP131074 BQK131074:BQL131074 CAG131074:CAH131074 CKC131074:CKD131074 CTY131074:CTZ131074 DDU131074:DDV131074 DNQ131074:DNR131074 DXM131074:DXN131074 EHI131074:EHJ131074 ERE131074:ERF131074 FBA131074:FBB131074 FKW131074:FKX131074 FUS131074:FUT131074 GEO131074:GEP131074 GOK131074:GOL131074 GYG131074:GYH131074 HIC131074:HID131074 HRY131074:HRZ131074 IBU131074:IBV131074 ILQ131074:ILR131074 IVM131074:IVN131074 JFI131074:JFJ131074 JPE131074:JPF131074 JZA131074:JZB131074 KIW131074:KIX131074 KSS131074:KST131074 LCO131074:LCP131074 LMK131074:LML131074 LWG131074:LWH131074 MGC131074:MGD131074 MPY131074:MPZ131074 MZU131074:MZV131074 NJQ131074:NJR131074 NTM131074:NTN131074 ODI131074:ODJ131074 ONE131074:ONF131074 OXA131074:OXB131074 PGW131074:PGX131074 PQS131074:PQT131074 QAO131074:QAP131074 QKK131074:QKL131074 QUG131074:QUH131074 REC131074:RED131074 RNY131074:RNZ131074 RXU131074:RXV131074 SHQ131074:SHR131074 SRM131074:SRN131074 TBI131074:TBJ131074 TLE131074:TLF131074 TVA131074:TVB131074 UEW131074:UEX131074 UOS131074:UOT131074 UYO131074:UYP131074 VIK131074:VIL131074 VSG131074:VSH131074 WCC131074:WCD131074 WLY131074:WLZ131074 WVU131074:WVV131074 M196610:N196610 JI196610:JJ196610 TE196610:TF196610 ADA196610:ADB196610 AMW196610:AMX196610 AWS196610:AWT196610 BGO196610:BGP196610 BQK196610:BQL196610 CAG196610:CAH196610 CKC196610:CKD196610 CTY196610:CTZ196610 DDU196610:DDV196610 DNQ196610:DNR196610 DXM196610:DXN196610 EHI196610:EHJ196610 ERE196610:ERF196610 FBA196610:FBB196610 FKW196610:FKX196610 FUS196610:FUT196610 GEO196610:GEP196610 GOK196610:GOL196610 GYG196610:GYH196610 HIC196610:HID196610 HRY196610:HRZ196610 IBU196610:IBV196610 ILQ196610:ILR196610 IVM196610:IVN196610 JFI196610:JFJ196610 JPE196610:JPF196610 JZA196610:JZB196610 KIW196610:KIX196610 KSS196610:KST196610 LCO196610:LCP196610 LMK196610:LML196610 LWG196610:LWH196610 MGC196610:MGD196610 MPY196610:MPZ196610 MZU196610:MZV196610 NJQ196610:NJR196610 NTM196610:NTN196610 ODI196610:ODJ196610 ONE196610:ONF196610 OXA196610:OXB196610 PGW196610:PGX196610 PQS196610:PQT196610 QAO196610:QAP196610 QKK196610:QKL196610 QUG196610:QUH196610 REC196610:RED196610 RNY196610:RNZ196610 RXU196610:RXV196610 SHQ196610:SHR196610 SRM196610:SRN196610 TBI196610:TBJ196610 TLE196610:TLF196610 TVA196610:TVB196610 UEW196610:UEX196610 UOS196610:UOT196610 UYO196610:UYP196610 VIK196610:VIL196610 VSG196610:VSH196610 WCC196610:WCD196610 WLY196610:WLZ196610 WVU196610:WVV196610 M262146:N262146 JI262146:JJ262146 TE262146:TF262146 ADA262146:ADB262146 AMW262146:AMX262146 AWS262146:AWT262146 BGO262146:BGP262146 BQK262146:BQL262146 CAG262146:CAH262146 CKC262146:CKD262146 CTY262146:CTZ262146 DDU262146:DDV262146 DNQ262146:DNR262146 DXM262146:DXN262146 EHI262146:EHJ262146 ERE262146:ERF262146 FBA262146:FBB262146 FKW262146:FKX262146 FUS262146:FUT262146 GEO262146:GEP262146 GOK262146:GOL262146 GYG262146:GYH262146 HIC262146:HID262146 HRY262146:HRZ262146 IBU262146:IBV262146 ILQ262146:ILR262146 IVM262146:IVN262146 JFI262146:JFJ262146 JPE262146:JPF262146 JZA262146:JZB262146 KIW262146:KIX262146 KSS262146:KST262146 LCO262146:LCP262146 LMK262146:LML262146 LWG262146:LWH262146 MGC262146:MGD262146 MPY262146:MPZ262146 MZU262146:MZV262146 NJQ262146:NJR262146 NTM262146:NTN262146 ODI262146:ODJ262146 ONE262146:ONF262146 OXA262146:OXB262146 PGW262146:PGX262146 PQS262146:PQT262146 QAO262146:QAP262146 QKK262146:QKL262146 QUG262146:QUH262146 REC262146:RED262146 RNY262146:RNZ262146 RXU262146:RXV262146 SHQ262146:SHR262146 SRM262146:SRN262146 TBI262146:TBJ262146 TLE262146:TLF262146 TVA262146:TVB262146 UEW262146:UEX262146 UOS262146:UOT262146 UYO262146:UYP262146 VIK262146:VIL262146 VSG262146:VSH262146 WCC262146:WCD262146 WLY262146:WLZ262146 WVU262146:WVV262146 M327682:N327682 JI327682:JJ327682 TE327682:TF327682 ADA327682:ADB327682 AMW327682:AMX327682 AWS327682:AWT327682 BGO327682:BGP327682 BQK327682:BQL327682 CAG327682:CAH327682 CKC327682:CKD327682 CTY327682:CTZ327682 DDU327682:DDV327682 DNQ327682:DNR327682 DXM327682:DXN327682 EHI327682:EHJ327682 ERE327682:ERF327682 FBA327682:FBB327682 FKW327682:FKX327682 FUS327682:FUT327682 GEO327682:GEP327682 GOK327682:GOL327682 GYG327682:GYH327682 HIC327682:HID327682 HRY327682:HRZ327682 IBU327682:IBV327682 ILQ327682:ILR327682 IVM327682:IVN327682 JFI327682:JFJ327682 JPE327682:JPF327682 JZA327682:JZB327682 KIW327682:KIX327682 KSS327682:KST327682 LCO327682:LCP327682 LMK327682:LML327682 LWG327682:LWH327682 MGC327682:MGD327682 MPY327682:MPZ327682 MZU327682:MZV327682 NJQ327682:NJR327682 NTM327682:NTN327682 ODI327682:ODJ327682 ONE327682:ONF327682 OXA327682:OXB327682 PGW327682:PGX327682 PQS327682:PQT327682 QAO327682:QAP327682 QKK327682:QKL327682 QUG327682:QUH327682 REC327682:RED327682 RNY327682:RNZ327682 RXU327682:RXV327682 SHQ327682:SHR327682 SRM327682:SRN327682 TBI327682:TBJ327682 TLE327682:TLF327682 TVA327682:TVB327682 UEW327682:UEX327682 UOS327682:UOT327682 UYO327682:UYP327682 VIK327682:VIL327682 VSG327682:VSH327682 WCC327682:WCD327682 WLY327682:WLZ327682 WVU327682:WVV327682 M393218:N393218 JI393218:JJ393218 TE393218:TF393218 ADA393218:ADB393218 AMW393218:AMX393218 AWS393218:AWT393218 BGO393218:BGP393218 BQK393218:BQL393218 CAG393218:CAH393218 CKC393218:CKD393218 CTY393218:CTZ393218 DDU393218:DDV393218 DNQ393218:DNR393218 DXM393218:DXN393218 EHI393218:EHJ393218 ERE393218:ERF393218 FBA393218:FBB393218 FKW393218:FKX393218 FUS393218:FUT393218 GEO393218:GEP393218 GOK393218:GOL393218 GYG393218:GYH393218 HIC393218:HID393218 HRY393218:HRZ393218 IBU393218:IBV393218 ILQ393218:ILR393218 IVM393218:IVN393218 JFI393218:JFJ393218 JPE393218:JPF393218 JZA393218:JZB393218 KIW393218:KIX393218 KSS393218:KST393218 LCO393218:LCP393218 LMK393218:LML393218 LWG393218:LWH393218 MGC393218:MGD393218 MPY393218:MPZ393218 MZU393218:MZV393218 NJQ393218:NJR393218 NTM393218:NTN393218 ODI393218:ODJ393218 ONE393218:ONF393218 OXA393218:OXB393218 PGW393218:PGX393218 PQS393218:PQT393218 QAO393218:QAP393218 QKK393218:QKL393218 QUG393218:QUH393218 REC393218:RED393218 RNY393218:RNZ393218 RXU393218:RXV393218 SHQ393218:SHR393218 SRM393218:SRN393218 TBI393218:TBJ393218 TLE393218:TLF393218 TVA393218:TVB393218 UEW393218:UEX393218 UOS393218:UOT393218 UYO393218:UYP393218 VIK393218:VIL393218 VSG393218:VSH393218 WCC393218:WCD393218 WLY393218:WLZ393218 WVU393218:WVV393218 M458754:N458754 JI458754:JJ458754 TE458754:TF458754 ADA458754:ADB458754 AMW458754:AMX458754 AWS458754:AWT458754 BGO458754:BGP458754 BQK458754:BQL458754 CAG458754:CAH458754 CKC458754:CKD458754 CTY458754:CTZ458754 DDU458754:DDV458754 DNQ458754:DNR458754 DXM458754:DXN458754 EHI458754:EHJ458754 ERE458754:ERF458754 FBA458754:FBB458754 FKW458754:FKX458754 FUS458754:FUT458754 GEO458754:GEP458754 GOK458754:GOL458754 GYG458754:GYH458754 HIC458754:HID458754 HRY458754:HRZ458754 IBU458754:IBV458754 ILQ458754:ILR458754 IVM458754:IVN458754 JFI458754:JFJ458754 JPE458754:JPF458754 JZA458754:JZB458754 KIW458754:KIX458754 KSS458754:KST458754 LCO458754:LCP458754 LMK458754:LML458754 LWG458754:LWH458754 MGC458754:MGD458754 MPY458754:MPZ458754 MZU458754:MZV458754 NJQ458754:NJR458754 NTM458754:NTN458754 ODI458754:ODJ458754 ONE458754:ONF458754 OXA458754:OXB458754 PGW458754:PGX458754 PQS458754:PQT458754 QAO458754:QAP458754 QKK458754:QKL458754 QUG458754:QUH458754 REC458754:RED458754 RNY458754:RNZ458754 RXU458754:RXV458754 SHQ458754:SHR458754 SRM458754:SRN458754 TBI458754:TBJ458754 TLE458754:TLF458754 TVA458754:TVB458754 UEW458754:UEX458754 UOS458754:UOT458754 UYO458754:UYP458754 VIK458754:VIL458754 VSG458754:VSH458754 WCC458754:WCD458754 WLY458754:WLZ458754 WVU458754:WVV458754 M524290:N524290 JI524290:JJ524290 TE524290:TF524290 ADA524290:ADB524290 AMW524290:AMX524290 AWS524290:AWT524290 BGO524290:BGP524290 BQK524290:BQL524290 CAG524290:CAH524290 CKC524290:CKD524290 CTY524290:CTZ524290 DDU524290:DDV524290 DNQ524290:DNR524290 DXM524290:DXN524290 EHI524290:EHJ524290 ERE524290:ERF524290 FBA524290:FBB524290 FKW524290:FKX524290 FUS524290:FUT524290 GEO524290:GEP524290 GOK524290:GOL524290 GYG524290:GYH524290 HIC524290:HID524290 HRY524290:HRZ524290 IBU524290:IBV524290 ILQ524290:ILR524290 IVM524290:IVN524290 JFI524290:JFJ524290 JPE524290:JPF524290 JZA524290:JZB524290 KIW524290:KIX524290 KSS524290:KST524290 LCO524290:LCP524290 LMK524290:LML524290 LWG524290:LWH524290 MGC524290:MGD524290 MPY524290:MPZ524290 MZU524290:MZV524290 NJQ524290:NJR524290 NTM524290:NTN524290 ODI524290:ODJ524290 ONE524290:ONF524290 OXA524290:OXB524290 PGW524290:PGX524290 PQS524290:PQT524290 QAO524290:QAP524290 QKK524290:QKL524290 QUG524290:QUH524290 REC524290:RED524290 RNY524290:RNZ524290 RXU524290:RXV524290 SHQ524290:SHR524290 SRM524290:SRN524290 TBI524290:TBJ524290 TLE524290:TLF524290 TVA524290:TVB524290 UEW524290:UEX524290 UOS524290:UOT524290 UYO524290:UYP524290 VIK524290:VIL524290 VSG524290:VSH524290 WCC524290:WCD524290 WLY524290:WLZ524290 WVU524290:WVV524290 M589826:N589826 JI589826:JJ589826 TE589826:TF589826 ADA589826:ADB589826 AMW589826:AMX589826 AWS589826:AWT589826 BGO589826:BGP589826 BQK589826:BQL589826 CAG589826:CAH589826 CKC589826:CKD589826 CTY589826:CTZ589826 DDU589826:DDV589826 DNQ589826:DNR589826 DXM589826:DXN589826 EHI589826:EHJ589826 ERE589826:ERF589826 FBA589826:FBB589826 FKW589826:FKX589826 FUS589826:FUT589826 GEO589826:GEP589826 GOK589826:GOL589826 GYG589826:GYH589826 HIC589826:HID589826 HRY589826:HRZ589826 IBU589826:IBV589826 ILQ589826:ILR589826 IVM589826:IVN589826 JFI589826:JFJ589826 JPE589826:JPF589826 JZA589826:JZB589826 KIW589826:KIX589826 KSS589826:KST589826 LCO589826:LCP589826 LMK589826:LML589826 LWG589826:LWH589826 MGC589826:MGD589826 MPY589826:MPZ589826 MZU589826:MZV589826 NJQ589826:NJR589826 NTM589826:NTN589826 ODI589826:ODJ589826 ONE589826:ONF589826 OXA589826:OXB589826 PGW589826:PGX589826 PQS589826:PQT589826 QAO589826:QAP589826 QKK589826:QKL589826 QUG589826:QUH589826 REC589826:RED589826 RNY589826:RNZ589826 RXU589826:RXV589826 SHQ589826:SHR589826 SRM589826:SRN589826 TBI589826:TBJ589826 TLE589826:TLF589826 TVA589826:TVB589826 UEW589826:UEX589826 UOS589826:UOT589826 UYO589826:UYP589826 VIK589826:VIL589826 VSG589826:VSH589826 WCC589826:WCD589826 WLY589826:WLZ589826 WVU589826:WVV589826 M655362:N655362 JI655362:JJ655362 TE655362:TF655362 ADA655362:ADB655362 AMW655362:AMX655362 AWS655362:AWT655362 BGO655362:BGP655362 BQK655362:BQL655362 CAG655362:CAH655362 CKC655362:CKD655362 CTY655362:CTZ655362 DDU655362:DDV655362 DNQ655362:DNR655362 DXM655362:DXN655362 EHI655362:EHJ655362 ERE655362:ERF655362 FBA655362:FBB655362 FKW655362:FKX655362 FUS655362:FUT655362 GEO655362:GEP655362 GOK655362:GOL655362 GYG655362:GYH655362 HIC655362:HID655362 HRY655362:HRZ655362 IBU655362:IBV655362 ILQ655362:ILR655362 IVM655362:IVN655362 JFI655362:JFJ655362 JPE655362:JPF655362 JZA655362:JZB655362 KIW655362:KIX655362 KSS655362:KST655362 LCO655362:LCP655362 LMK655362:LML655362 LWG655362:LWH655362 MGC655362:MGD655362 MPY655362:MPZ655362 MZU655362:MZV655362 NJQ655362:NJR655362 NTM655362:NTN655362 ODI655362:ODJ655362 ONE655362:ONF655362 OXA655362:OXB655362 PGW655362:PGX655362 PQS655362:PQT655362 QAO655362:QAP655362 QKK655362:QKL655362 QUG655362:QUH655362 REC655362:RED655362 RNY655362:RNZ655362 RXU655362:RXV655362 SHQ655362:SHR655362 SRM655362:SRN655362 TBI655362:TBJ655362 TLE655362:TLF655362 TVA655362:TVB655362 UEW655362:UEX655362 UOS655362:UOT655362 UYO655362:UYP655362 VIK655362:VIL655362 VSG655362:VSH655362 WCC655362:WCD655362 WLY655362:WLZ655362 WVU655362:WVV655362 M720898:N720898 JI720898:JJ720898 TE720898:TF720898 ADA720898:ADB720898 AMW720898:AMX720898 AWS720898:AWT720898 BGO720898:BGP720898 BQK720898:BQL720898 CAG720898:CAH720898 CKC720898:CKD720898 CTY720898:CTZ720898 DDU720898:DDV720898 DNQ720898:DNR720898 DXM720898:DXN720898 EHI720898:EHJ720898 ERE720898:ERF720898 FBA720898:FBB720898 FKW720898:FKX720898 FUS720898:FUT720898 GEO720898:GEP720898 GOK720898:GOL720898 GYG720898:GYH720898 HIC720898:HID720898 HRY720898:HRZ720898 IBU720898:IBV720898 ILQ720898:ILR720898 IVM720898:IVN720898 JFI720898:JFJ720898 JPE720898:JPF720898 JZA720898:JZB720898 KIW720898:KIX720898 KSS720898:KST720898 LCO720898:LCP720898 LMK720898:LML720898 LWG720898:LWH720898 MGC720898:MGD720898 MPY720898:MPZ720898 MZU720898:MZV720898 NJQ720898:NJR720898 NTM720898:NTN720898 ODI720898:ODJ720898 ONE720898:ONF720898 OXA720898:OXB720898 PGW720898:PGX720898 PQS720898:PQT720898 QAO720898:QAP720898 QKK720898:QKL720898 QUG720898:QUH720898 REC720898:RED720898 RNY720898:RNZ720898 RXU720898:RXV720898 SHQ720898:SHR720898 SRM720898:SRN720898 TBI720898:TBJ720898 TLE720898:TLF720898 TVA720898:TVB720898 UEW720898:UEX720898 UOS720898:UOT720898 UYO720898:UYP720898 VIK720898:VIL720898 VSG720898:VSH720898 WCC720898:WCD720898 WLY720898:WLZ720898 WVU720898:WVV720898 M786434:N786434 JI786434:JJ786434 TE786434:TF786434 ADA786434:ADB786434 AMW786434:AMX786434 AWS786434:AWT786434 BGO786434:BGP786434 BQK786434:BQL786434 CAG786434:CAH786434 CKC786434:CKD786434 CTY786434:CTZ786434 DDU786434:DDV786434 DNQ786434:DNR786434 DXM786434:DXN786434 EHI786434:EHJ786434 ERE786434:ERF786434 FBA786434:FBB786434 FKW786434:FKX786434 FUS786434:FUT786434 GEO786434:GEP786434 GOK786434:GOL786434 GYG786434:GYH786434 HIC786434:HID786434 HRY786434:HRZ786434 IBU786434:IBV786434 ILQ786434:ILR786434 IVM786434:IVN786434 JFI786434:JFJ786434 JPE786434:JPF786434 JZA786434:JZB786434 KIW786434:KIX786434 KSS786434:KST786434 LCO786434:LCP786434 LMK786434:LML786434 LWG786434:LWH786434 MGC786434:MGD786434 MPY786434:MPZ786434 MZU786434:MZV786434 NJQ786434:NJR786434 NTM786434:NTN786434 ODI786434:ODJ786434 ONE786434:ONF786434 OXA786434:OXB786434 PGW786434:PGX786434 PQS786434:PQT786434 QAO786434:QAP786434 QKK786434:QKL786434 QUG786434:QUH786434 REC786434:RED786434 RNY786434:RNZ786434 RXU786434:RXV786434 SHQ786434:SHR786434 SRM786434:SRN786434 TBI786434:TBJ786434 TLE786434:TLF786434 TVA786434:TVB786434 UEW786434:UEX786434 UOS786434:UOT786434 UYO786434:UYP786434 VIK786434:VIL786434 VSG786434:VSH786434 WCC786434:WCD786434 WLY786434:WLZ786434 WVU786434:WVV786434 M851970:N851970 JI851970:JJ851970 TE851970:TF851970 ADA851970:ADB851970 AMW851970:AMX851970 AWS851970:AWT851970 BGO851970:BGP851970 BQK851970:BQL851970 CAG851970:CAH851970 CKC851970:CKD851970 CTY851970:CTZ851970 DDU851970:DDV851970 DNQ851970:DNR851970 DXM851970:DXN851970 EHI851970:EHJ851970 ERE851970:ERF851970 FBA851970:FBB851970 FKW851970:FKX851970 FUS851970:FUT851970 GEO851970:GEP851970 GOK851970:GOL851970 GYG851970:GYH851970 HIC851970:HID851970 HRY851970:HRZ851970 IBU851970:IBV851970 ILQ851970:ILR851970 IVM851970:IVN851970 JFI851970:JFJ851970 JPE851970:JPF851970 JZA851970:JZB851970 KIW851970:KIX851970 KSS851970:KST851970 LCO851970:LCP851970 LMK851970:LML851970 LWG851970:LWH851970 MGC851970:MGD851970 MPY851970:MPZ851970 MZU851970:MZV851970 NJQ851970:NJR851970 NTM851970:NTN851970 ODI851970:ODJ851970 ONE851970:ONF851970 OXA851970:OXB851970 PGW851970:PGX851970 PQS851970:PQT851970 QAO851970:QAP851970 QKK851970:QKL851970 QUG851970:QUH851970 REC851970:RED851970 RNY851970:RNZ851970 RXU851970:RXV851970 SHQ851970:SHR851970 SRM851970:SRN851970 TBI851970:TBJ851970 TLE851970:TLF851970 TVA851970:TVB851970 UEW851970:UEX851970 UOS851970:UOT851970 UYO851970:UYP851970 VIK851970:VIL851970 VSG851970:VSH851970 WCC851970:WCD851970 WLY851970:WLZ851970 WVU851970:WVV851970 M917506:N917506 JI917506:JJ917506 TE917506:TF917506 ADA917506:ADB917506 AMW917506:AMX917506 AWS917506:AWT917506 BGO917506:BGP917506 BQK917506:BQL917506 CAG917506:CAH917506 CKC917506:CKD917506 CTY917506:CTZ917506 DDU917506:DDV917506 DNQ917506:DNR917506 DXM917506:DXN917506 EHI917506:EHJ917506 ERE917506:ERF917506 FBA917506:FBB917506 FKW917506:FKX917506 FUS917506:FUT917506 GEO917506:GEP917506 GOK917506:GOL917506 GYG917506:GYH917506 HIC917506:HID917506 HRY917506:HRZ917506 IBU917506:IBV917506 ILQ917506:ILR917506 IVM917506:IVN917506 JFI917506:JFJ917506 JPE917506:JPF917506 JZA917506:JZB917506 KIW917506:KIX917506 KSS917506:KST917506 LCO917506:LCP917506 LMK917506:LML917506 LWG917506:LWH917506 MGC917506:MGD917506 MPY917506:MPZ917506 MZU917506:MZV917506 NJQ917506:NJR917506 NTM917506:NTN917506 ODI917506:ODJ917506 ONE917506:ONF917506 OXA917506:OXB917506 PGW917506:PGX917506 PQS917506:PQT917506 QAO917506:QAP917506 QKK917506:QKL917506 QUG917506:QUH917506 REC917506:RED917506 RNY917506:RNZ917506 RXU917506:RXV917506 SHQ917506:SHR917506 SRM917506:SRN917506 TBI917506:TBJ917506 TLE917506:TLF917506 TVA917506:TVB917506 UEW917506:UEX917506 UOS917506:UOT917506 UYO917506:UYP917506 VIK917506:VIL917506 VSG917506:VSH917506 WCC917506:WCD917506 WLY917506:WLZ917506 WVU917506:WVV917506 M983042:N983042 JI983042:JJ983042 TE983042:TF983042 ADA983042:ADB983042 AMW983042:AMX983042 AWS983042:AWT983042 BGO983042:BGP983042 BQK983042:BQL983042 CAG983042:CAH983042 CKC983042:CKD983042 CTY983042:CTZ983042 DDU983042:DDV983042 DNQ983042:DNR983042 DXM983042:DXN983042 EHI983042:EHJ983042 ERE983042:ERF983042 FBA983042:FBB983042 FKW983042:FKX983042 FUS983042:FUT983042 GEO983042:GEP983042 GOK983042:GOL983042 GYG983042:GYH983042 HIC983042:HID983042 HRY983042:HRZ983042 IBU983042:IBV983042 ILQ983042:ILR983042 IVM983042:IVN983042 JFI983042:JFJ983042 JPE983042:JPF983042 JZA983042:JZB983042 KIW983042:KIX983042 KSS983042:KST983042 LCO983042:LCP983042 LMK983042:LML983042 LWG983042:LWH983042 MGC983042:MGD983042 MPY983042:MPZ983042 MZU983042:MZV983042 NJQ983042:NJR983042 NTM983042:NTN983042 ODI983042:ODJ983042 ONE983042:ONF983042 OXA983042:OXB983042 PGW983042:PGX983042 PQS983042:PQT983042 QAO983042:QAP983042 QKK983042:QKL983042 QUG983042:QUH983042 REC983042:RED983042 RNY983042:RNZ983042 RXU983042:RXV983042 SHQ983042:SHR983042 SRM983042:SRN983042 TBI983042:TBJ983042 TLE983042:TLF983042 TVA983042:TVB983042 UEW983042:UEX983042 UOS983042:UOT983042 UYO983042:UYP983042 VIK983042:VIL983042 VSG983042:VSH983042 WCC983042:WCD983042 WLY983042:WLZ983042 WVU983042:WVV983042">
      <formula1>EngMaths</formula1>
    </dataValidation>
  </dataValidations>
  <pageMargins left="0.74803149606299213" right="0.74803149606299213" top="0.98425196850393704" bottom="0.98425196850393704" header="0.51181102362204722" footer="0.51181102362204722"/>
  <pageSetup paperSize="9" scale="64"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00"/>
  <sheetViews>
    <sheetView showGridLines="0" zoomScale="85" zoomScaleNormal="85" workbookViewId="0">
      <selection sqref="A1:AA1"/>
    </sheetView>
  </sheetViews>
  <sheetFormatPr defaultRowHeight="11.25" x14ac:dyDescent="0.2"/>
  <cols>
    <col min="1" max="1" width="23.42578125" style="122" customWidth="1"/>
    <col min="2" max="2" width="8.7109375" style="122" customWidth="1"/>
    <col min="3" max="3" width="8.140625" style="198" bestFit="1" customWidth="1"/>
    <col min="4" max="4" width="8.85546875" style="199" bestFit="1" customWidth="1"/>
    <col min="5" max="5" width="8.140625" style="198" bestFit="1" customWidth="1"/>
    <col min="6" max="6" width="8.85546875" style="199" bestFit="1" customWidth="1"/>
    <col min="7" max="7" width="8.140625" style="198" bestFit="1" customWidth="1"/>
    <col min="8" max="8" width="8.85546875" style="199" bestFit="1" customWidth="1"/>
    <col min="9" max="14" width="8.85546875" style="199" customWidth="1"/>
    <col min="15" max="15" width="1.7109375" style="122" customWidth="1"/>
    <col min="16" max="16" width="8.140625" style="198" bestFit="1" customWidth="1"/>
    <col min="17" max="17" width="8.85546875" style="199" bestFit="1" customWidth="1"/>
    <col min="18" max="18" width="8.140625" style="198" bestFit="1" customWidth="1"/>
    <col min="19" max="19" width="8.85546875" style="199" bestFit="1" customWidth="1"/>
    <col min="20" max="20" width="8.140625" style="198" bestFit="1" customWidth="1"/>
    <col min="21" max="21" width="8.85546875" style="199" bestFit="1" customWidth="1"/>
    <col min="22" max="25" width="8.85546875" style="199" customWidth="1"/>
    <col min="26" max="260" width="9.140625" style="122"/>
    <col min="261" max="261" width="23.42578125" style="122" customWidth="1"/>
    <col min="262" max="262" width="8.7109375" style="122" customWidth="1"/>
    <col min="263" max="263" width="8.140625" style="122" bestFit="1" customWidth="1"/>
    <col min="264" max="264" width="8.85546875" style="122" bestFit="1" customWidth="1"/>
    <col min="265" max="265" width="8.140625" style="122" bestFit="1" customWidth="1"/>
    <col min="266" max="266" width="8.85546875" style="122" bestFit="1" customWidth="1"/>
    <col min="267" max="267" width="8.140625" style="122" bestFit="1" customWidth="1"/>
    <col min="268" max="268" width="8.85546875" style="122" bestFit="1" customWidth="1"/>
    <col min="269" max="272" width="8.85546875" style="122" customWidth="1"/>
    <col min="273" max="273" width="1.7109375" style="122" customWidth="1"/>
    <col min="274" max="274" width="8.140625" style="122" bestFit="1" customWidth="1"/>
    <col min="275" max="275" width="8.85546875" style="122" bestFit="1" customWidth="1"/>
    <col min="276" max="276" width="8.140625" style="122" bestFit="1" customWidth="1"/>
    <col min="277" max="277" width="8.85546875" style="122" bestFit="1" customWidth="1"/>
    <col min="278" max="278" width="8.140625" style="122" bestFit="1" customWidth="1"/>
    <col min="279" max="279" width="8.85546875" style="122" bestFit="1" customWidth="1"/>
    <col min="280" max="281" width="8.85546875" style="122" customWidth="1"/>
    <col min="282" max="516" width="9.140625" style="122"/>
    <col min="517" max="517" width="23.42578125" style="122" customWidth="1"/>
    <col min="518" max="518" width="8.7109375" style="122" customWidth="1"/>
    <col min="519" max="519" width="8.140625" style="122" bestFit="1" customWidth="1"/>
    <col min="520" max="520" width="8.85546875" style="122" bestFit="1" customWidth="1"/>
    <col min="521" max="521" width="8.140625" style="122" bestFit="1" customWidth="1"/>
    <col min="522" max="522" width="8.85546875" style="122" bestFit="1" customWidth="1"/>
    <col min="523" max="523" width="8.140625" style="122" bestFit="1" customWidth="1"/>
    <col min="524" max="524" width="8.85546875" style="122" bestFit="1" customWidth="1"/>
    <col min="525" max="528" width="8.85546875" style="122" customWidth="1"/>
    <col min="529" max="529" width="1.7109375" style="122" customWidth="1"/>
    <col min="530" max="530" width="8.140625" style="122" bestFit="1" customWidth="1"/>
    <col min="531" max="531" width="8.85546875" style="122" bestFit="1" customWidth="1"/>
    <col min="532" max="532" width="8.140625" style="122" bestFit="1" customWidth="1"/>
    <col min="533" max="533" width="8.85546875" style="122" bestFit="1" customWidth="1"/>
    <col min="534" max="534" width="8.140625" style="122" bestFit="1" customWidth="1"/>
    <col min="535" max="535" width="8.85546875" style="122" bestFit="1" customWidth="1"/>
    <col min="536" max="537" width="8.85546875" style="122" customWidth="1"/>
    <col min="538" max="772" width="9.140625" style="122"/>
    <col min="773" max="773" width="23.42578125" style="122" customWidth="1"/>
    <col min="774" max="774" width="8.7109375" style="122" customWidth="1"/>
    <col min="775" max="775" width="8.140625" style="122" bestFit="1" customWidth="1"/>
    <col min="776" max="776" width="8.85546875" style="122" bestFit="1" customWidth="1"/>
    <col min="777" max="777" width="8.140625" style="122" bestFit="1" customWidth="1"/>
    <col min="778" max="778" width="8.85546875" style="122" bestFit="1" customWidth="1"/>
    <col min="779" max="779" width="8.140625" style="122" bestFit="1" customWidth="1"/>
    <col min="780" max="780" width="8.85546875" style="122" bestFit="1" customWidth="1"/>
    <col min="781" max="784" width="8.85546875" style="122" customWidth="1"/>
    <col min="785" max="785" width="1.7109375" style="122" customWidth="1"/>
    <col min="786" max="786" width="8.140625" style="122" bestFit="1" customWidth="1"/>
    <col min="787" max="787" width="8.85546875" style="122" bestFit="1" customWidth="1"/>
    <col min="788" max="788" width="8.140625" style="122" bestFit="1" customWidth="1"/>
    <col min="789" max="789" width="8.85546875" style="122" bestFit="1" customWidth="1"/>
    <col min="790" max="790" width="8.140625" style="122" bestFit="1" customWidth="1"/>
    <col min="791" max="791" width="8.85546875" style="122" bestFit="1" customWidth="1"/>
    <col min="792" max="793" width="8.85546875" style="122" customWidth="1"/>
    <col min="794" max="1028" width="9.140625" style="122"/>
    <col min="1029" max="1029" width="23.42578125" style="122" customWidth="1"/>
    <col min="1030" max="1030" width="8.7109375" style="122" customWidth="1"/>
    <col min="1031" max="1031" width="8.140625" style="122" bestFit="1" customWidth="1"/>
    <col min="1032" max="1032" width="8.85546875" style="122" bestFit="1" customWidth="1"/>
    <col min="1033" max="1033" width="8.140625" style="122" bestFit="1" customWidth="1"/>
    <col min="1034" max="1034" width="8.85546875" style="122" bestFit="1" customWidth="1"/>
    <col min="1035" max="1035" width="8.140625" style="122" bestFit="1" customWidth="1"/>
    <col min="1036" max="1036" width="8.85546875" style="122" bestFit="1" customWidth="1"/>
    <col min="1037" max="1040" width="8.85546875" style="122" customWidth="1"/>
    <col min="1041" max="1041" width="1.7109375" style="122" customWidth="1"/>
    <col min="1042" max="1042" width="8.140625" style="122" bestFit="1" customWidth="1"/>
    <col min="1043" max="1043" width="8.85546875" style="122" bestFit="1" customWidth="1"/>
    <col min="1044" max="1044" width="8.140625" style="122" bestFit="1" customWidth="1"/>
    <col min="1045" max="1045" width="8.85546875" style="122" bestFit="1" customWidth="1"/>
    <col min="1046" max="1046" width="8.140625" style="122" bestFit="1" customWidth="1"/>
    <col min="1047" max="1047" width="8.85546875" style="122" bestFit="1" customWidth="1"/>
    <col min="1048" max="1049" width="8.85546875" style="122" customWidth="1"/>
    <col min="1050" max="1284" width="9.140625" style="122"/>
    <col min="1285" max="1285" width="23.42578125" style="122" customWidth="1"/>
    <col min="1286" max="1286" width="8.7109375" style="122" customWidth="1"/>
    <col min="1287" max="1287" width="8.140625" style="122" bestFit="1" customWidth="1"/>
    <col min="1288" max="1288" width="8.85546875" style="122" bestFit="1" customWidth="1"/>
    <col min="1289" max="1289" width="8.140625" style="122" bestFit="1" customWidth="1"/>
    <col min="1290" max="1290" width="8.85546875" style="122" bestFit="1" customWidth="1"/>
    <col min="1291" max="1291" width="8.140625" style="122" bestFit="1" customWidth="1"/>
    <col min="1292" max="1292" width="8.85546875" style="122" bestFit="1" customWidth="1"/>
    <col min="1293" max="1296" width="8.85546875" style="122" customWidth="1"/>
    <col min="1297" max="1297" width="1.7109375" style="122" customWidth="1"/>
    <col min="1298" max="1298" width="8.140625" style="122" bestFit="1" customWidth="1"/>
    <col min="1299" max="1299" width="8.85546875" style="122" bestFit="1" customWidth="1"/>
    <col min="1300" max="1300" width="8.140625" style="122" bestFit="1" customWidth="1"/>
    <col min="1301" max="1301" width="8.85546875" style="122" bestFit="1" customWidth="1"/>
    <col min="1302" max="1302" width="8.140625" style="122" bestFit="1" customWidth="1"/>
    <col min="1303" max="1303" width="8.85546875" style="122" bestFit="1" customWidth="1"/>
    <col min="1304" max="1305" width="8.85546875" style="122" customWidth="1"/>
    <col min="1306" max="1540" width="9.140625" style="122"/>
    <col min="1541" max="1541" width="23.42578125" style="122" customWidth="1"/>
    <col min="1542" max="1542" width="8.7109375" style="122" customWidth="1"/>
    <col min="1543" max="1543" width="8.140625" style="122" bestFit="1" customWidth="1"/>
    <col min="1544" max="1544" width="8.85546875" style="122" bestFit="1" customWidth="1"/>
    <col min="1545" max="1545" width="8.140625" style="122" bestFit="1" customWidth="1"/>
    <col min="1546" max="1546" width="8.85546875" style="122" bestFit="1" customWidth="1"/>
    <col min="1547" max="1547" width="8.140625" style="122" bestFit="1" customWidth="1"/>
    <col min="1548" max="1548" width="8.85546875" style="122" bestFit="1" customWidth="1"/>
    <col min="1549" max="1552" width="8.85546875" style="122" customWidth="1"/>
    <col min="1553" max="1553" width="1.7109375" style="122" customWidth="1"/>
    <col min="1554" max="1554" width="8.140625" style="122" bestFit="1" customWidth="1"/>
    <col min="1555" max="1555" width="8.85546875" style="122" bestFit="1" customWidth="1"/>
    <col min="1556" max="1556" width="8.140625" style="122" bestFit="1" customWidth="1"/>
    <col min="1557" max="1557" width="8.85546875" style="122" bestFit="1" customWidth="1"/>
    <col min="1558" max="1558" width="8.140625" style="122" bestFit="1" customWidth="1"/>
    <col min="1559" max="1559" width="8.85546875" style="122" bestFit="1" customWidth="1"/>
    <col min="1560" max="1561" width="8.85546875" style="122" customWidth="1"/>
    <col min="1562" max="1796" width="9.140625" style="122"/>
    <col min="1797" max="1797" width="23.42578125" style="122" customWidth="1"/>
    <col min="1798" max="1798" width="8.7109375" style="122" customWidth="1"/>
    <col min="1799" max="1799" width="8.140625" style="122" bestFit="1" customWidth="1"/>
    <col min="1800" max="1800" width="8.85546875" style="122" bestFit="1" customWidth="1"/>
    <col min="1801" max="1801" width="8.140625" style="122" bestFit="1" customWidth="1"/>
    <col min="1802" max="1802" width="8.85546875" style="122" bestFit="1" customWidth="1"/>
    <col min="1803" max="1803" width="8.140625" style="122" bestFit="1" customWidth="1"/>
    <col min="1804" max="1804" width="8.85546875" style="122" bestFit="1" customWidth="1"/>
    <col min="1805" max="1808" width="8.85546875" style="122" customWidth="1"/>
    <col min="1809" max="1809" width="1.7109375" style="122" customWidth="1"/>
    <col min="1810" max="1810" width="8.140625" style="122" bestFit="1" customWidth="1"/>
    <col min="1811" max="1811" width="8.85546875" style="122" bestFit="1" customWidth="1"/>
    <col min="1812" max="1812" width="8.140625" style="122" bestFit="1" customWidth="1"/>
    <col min="1813" max="1813" width="8.85546875" style="122" bestFit="1" customWidth="1"/>
    <col min="1814" max="1814" width="8.140625" style="122" bestFit="1" customWidth="1"/>
    <col min="1815" max="1815" width="8.85546875" style="122" bestFit="1" customWidth="1"/>
    <col min="1816" max="1817" width="8.85546875" style="122" customWidth="1"/>
    <col min="1818" max="2052" width="9.140625" style="122"/>
    <col min="2053" max="2053" width="23.42578125" style="122" customWidth="1"/>
    <col min="2054" max="2054" width="8.7109375" style="122" customWidth="1"/>
    <col min="2055" max="2055" width="8.140625" style="122" bestFit="1" customWidth="1"/>
    <col min="2056" max="2056" width="8.85546875" style="122" bestFit="1" customWidth="1"/>
    <col min="2057" max="2057" width="8.140625" style="122" bestFit="1" customWidth="1"/>
    <col min="2058" max="2058" width="8.85546875" style="122" bestFit="1" customWidth="1"/>
    <col min="2059" max="2059" width="8.140625" style="122" bestFit="1" customWidth="1"/>
    <col min="2060" max="2060" width="8.85546875" style="122" bestFit="1" customWidth="1"/>
    <col min="2061" max="2064" width="8.85546875" style="122" customWidth="1"/>
    <col min="2065" max="2065" width="1.7109375" style="122" customWidth="1"/>
    <col min="2066" max="2066" width="8.140625" style="122" bestFit="1" customWidth="1"/>
    <col min="2067" max="2067" width="8.85546875" style="122" bestFit="1" customWidth="1"/>
    <col min="2068" max="2068" width="8.140625" style="122" bestFit="1" customWidth="1"/>
    <col min="2069" max="2069" width="8.85546875" style="122" bestFit="1" customWidth="1"/>
    <col min="2070" max="2070" width="8.140625" style="122" bestFit="1" customWidth="1"/>
    <col min="2071" max="2071" width="8.85546875" style="122" bestFit="1" customWidth="1"/>
    <col min="2072" max="2073" width="8.85546875" style="122" customWidth="1"/>
    <col min="2074" max="2308" width="9.140625" style="122"/>
    <col min="2309" max="2309" width="23.42578125" style="122" customWidth="1"/>
    <col min="2310" max="2310" width="8.7109375" style="122" customWidth="1"/>
    <col min="2311" max="2311" width="8.140625" style="122" bestFit="1" customWidth="1"/>
    <col min="2312" max="2312" width="8.85546875" style="122" bestFit="1" customWidth="1"/>
    <col min="2313" max="2313" width="8.140625" style="122" bestFit="1" customWidth="1"/>
    <col min="2314" max="2314" width="8.85546875" style="122" bestFit="1" customWidth="1"/>
    <col min="2315" max="2315" width="8.140625" style="122" bestFit="1" customWidth="1"/>
    <col min="2316" max="2316" width="8.85546875" style="122" bestFit="1" customWidth="1"/>
    <col min="2317" max="2320" width="8.85546875" style="122" customWidth="1"/>
    <col min="2321" max="2321" width="1.7109375" style="122" customWidth="1"/>
    <col min="2322" max="2322" width="8.140625" style="122" bestFit="1" customWidth="1"/>
    <col min="2323" max="2323" width="8.85546875" style="122" bestFit="1" customWidth="1"/>
    <col min="2324" max="2324" width="8.140625" style="122" bestFit="1" customWidth="1"/>
    <col min="2325" max="2325" width="8.85546875" style="122" bestFit="1" customWidth="1"/>
    <col min="2326" max="2326" width="8.140625" style="122" bestFit="1" customWidth="1"/>
    <col min="2327" max="2327" width="8.85546875" style="122" bestFit="1" customWidth="1"/>
    <col min="2328" max="2329" width="8.85546875" style="122" customWidth="1"/>
    <col min="2330" max="2564" width="9.140625" style="122"/>
    <col min="2565" max="2565" width="23.42578125" style="122" customWidth="1"/>
    <col min="2566" max="2566" width="8.7109375" style="122" customWidth="1"/>
    <col min="2567" max="2567" width="8.140625" style="122" bestFit="1" customWidth="1"/>
    <col min="2568" max="2568" width="8.85546875" style="122" bestFit="1" customWidth="1"/>
    <col min="2569" max="2569" width="8.140625" style="122" bestFit="1" customWidth="1"/>
    <col min="2570" max="2570" width="8.85546875" style="122" bestFit="1" customWidth="1"/>
    <col min="2571" max="2571" width="8.140625" style="122" bestFit="1" customWidth="1"/>
    <col min="2572" max="2572" width="8.85546875" style="122" bestFit="1" customWidth="1"/>
    <col min="2573" max="2576" width="8.85546875" style="122" customWidth="1"/>
    <col min="2577" max="2577" width="1.7109375" style="122" customWidth="1"/>
    <col min="2578" max="2578" width="8.140625" style="122" bestFit="1" customWidth="1"/>
    <col min="2579" max="2579" width="8.85546875" style="122" bestFit="1" customWidth="1"/>
    <col min="2580" max="2580" width="8.140625" style="122" bestFit="1" customWidth="1"/>
    <col min="2581" max="2581" width="8.85546875" style="122" bestFit="1" customWidth="1"/>
    <col min="2582" max="2582" width="8.140625" style="122" bestFit="1" customWidth="1"/>
    <col min="2583" max="2583" width="8.85546875" style="122" bestFit="1" customWidth="1"/>
    <col min="2584" max="2585" width="8.85546875" style="122" customWidth="1"/>
    <col min="2586" max="2820" width="9.140625" style="122"/>
    <col min="2821" max="2821" width="23.42578125" style="122" customWidth="1"/>
    <col min="2822" max="2822" width="8.7109375" style="122" customWidth="1"/>
    <col min="2823" max="2823" width="8.140625" style="122" bestFit="1" customWidth="1"/>
    <col min="2824" max="2824" width="8.85546875" style="122" bestFit="1" customWidth="1"/>
    <col min="2825" max="2825" width="8.140625" style="122" bestFit="1" customWidth="1"/>
    <col min="2826" max="2826" width="8.85546875" style="122" bestFit="1" customWidth="1"/>
    <col min="2827" max="2827" width="8.140625" style="122" bestFit="1" customWidth="1"/>
    <col min="2828" max="2828" width="8.85546875" style="122" bestFit="1" customWidth="1"/>
    <col min="2829" max="2832" width="8.85546875" style="122" customWidth="1"/>
    <col min="2833" max="2833" width="1.7109375" style="122" customWidth="1"/>
    <col min="2834" max="2834" width="8.140625" style="122" bestFit="1" customWidth="1"/>
    <col min="2835" max="2835" width="8.85546875" style="122" bestFit="1" customWidth="1"/>
    <col min="2836" max="2836" width="8.140625" style="122" bestFit="1" customWidth="1"/>
    <col min="2837" max="2837" width="8.85546875" style="122" bestFit="1" customWidth="1"/>
    <col min="2838" max="2838" width="8.140625" style="122" bestFit="1" customWidth="1"/>
    <col min="2839" max="2839" width="8.85546875" style="122" bestFit="1" customWidth="1"/>
    <col min="2840" max="2841" width="8.85546875" style="122" customWidth="1"/>
    <col min="2842" max="3076" width="9.140625" style="122"/>
    <col min="3077" max="3077" width="23.42578125" style="122" customWidth="1"/>
    <col min="3078" max="3078" width="8.7109375" style="122" customWidth="1"/>
    <col min="3079" max="3079" width="8.140625" style="122" bestFit="1" customWidth="1"/>
    <col min="3080" max="3080" width="8.85546875" style="122" bestFit="1" customWidth="1"/>
    <col min="3081" max="3081" width="8.140625" style="122" bestFit="1" customWidth="1"/>
    <col min="3082" max="3082" width="8.85546875" style="122" bestFit="1" customWidth="1"/>
    <col min="3083" max="3083" width="8.140625" style="122" bestFit="1" customWidth="1"/>
    <col min="3084" max="3084" width="8.85546875" style="122" bestFit="1" customWidth="1"/>
    <col min="3085" max="3088" width="8.85546875" style="122" customWidth="1"/>
    <col min="3089" max="3089" width="1.7109375" style="122" customWidth="1"/>
    <col min="3090" max="3090" width="8.140625" style="122" bestFit="1" customWidth="1"/>
    <col min="3091" max="3091" width="8.85546875" style="122" bestFit="1" customWidth="1"/>
    <col min="3092" max="3092" width="8.140625" style="122" bestFit="1" customWidth="1"/>
    <col min="3093" max="3093" width="8.85546875" style="122" bestFit="1" customWidth="1"/>
    <col min="3094" max="3094" width="8.140625" style="122" bestFit="1" customWidth="1"/>
    <col min="3095" max="3095" width="8.85546875" style="122" bestFit="1" customWidth="1"/>
    <col min="3096" max="3097" width="8.85546875" style="122" customWidth="1"/>
    <col min="3098" max="3332" width="9.140625" style="122"/>
    <col min="3333" max="3333" width="23.42578125" style="122" customWidth="1"/>
    <col min="3334" max="3334" width="8.7109375" style="122" customWidth="1"/>
    <col min="3335" max="3335" width="8.140625" style="122" bestFit="1" customWidth="1"/>
    <col min="3336" max="3336" width="8.85546875" style="122" bestFit="1" customWidth="1"/>
    <col min="3337" max="3337" width="8.140625" style="122" bestFit="1" customWidth="1"/>
    <col min="3338" max="3338" width="8.85546875" style="122" bestFit="1" customWidth="1"/>
    <col min="3339" max="3339" width="8.140625" style="122" bestFit="1" customWidth="1"/>
    <col min="3340" max="3340" width="8.85546875" style="122" bestFit="1" customWidth="1"/>
    <col min="3341" max="3344" width="8.85546875" style="122" customWidth="1"/>
    <col min="3345" max="3345" width="1.7109375" style="122" customWidth="1"/>
    <col min="3346" max="3346" width="8.140625" style="122" bestFit="1" customWidth="1"/>
    <col min="3347" max="3347" width="8.85546875" style="122" bestFit="1" customWidth="1"/>
    <col min="3348" max="3348" width="8.140625" style="122" bestFit="1" customWidth="1"/>
    <col min="3349" max="3349" width="8.85546875" style="122" bestFit="1" customWidth="1"/>
    <col min="3350" max="3350" width="8.140625" style="122" bestFit="1" customWidth="1"/>
    <col min="3351" max="3351" width="8.85546875" style="122" bestFit="1" customWidth="1"/>
    <col min="3352" max="3353" width="8.85546875" style="122" customWidth="1"/>
    <col min="3354" max="3588" width="9.140625" style="122"/>
    <col min="3589" max="3589" width="23.42578125" style="122" customWidth="1"/>
    <col min="3590" max="3590" width="8.7109375" style="122" customWidth="1"/>
    <col min="3591" max="3591" width="8.140625" style="122" bestFit="1" customWidth="1"/>
    <col min="3592" max="3592" width="8.85546875" style="122" bestFit="1" customWidth="1"/>
    <col min="3593" max="3593" width="8.140625" style="122" bestFit="1" customWidth="1"/>
    <col min="3594" max="3594" width="8.85546875" style="122" bestFit="1" customWidth="1"/>
    <col min="3595" max="3595" width="8.140625" style="122" bestFit="1" customWidth="1"/>
    <col min="3596" max="3596" width="8.85546875" style="122" bestFit="1" customWidth="1"/>
    <col min="3597" max="3600" width="8.85546875" style="122" customWidth="1"/>
    <col min="3601" max="3601" width="1.7109375" style="122" customWidth="1"/>
    <col min="3602" max="3602" width="8.140625" style="122" bestFit="1" customWidth="1"/>
    <col min="3603" max="3603" width="8.85546875" style="122" bestFit="1" customWidth="1"/>
    <col min="3604" max="3604" width="8.140625" style="122" bestFit="1" customWidth="1"/>
    <col min="3605" max="3605" width="8.85546875" style="122" bestFit="1" customWidth="1"/>
    <col min="3606" max="3606" width="8.140625" style="122" bestFit="1" customWidth="1"/>
    <col min="3607" max="3607" width="8.85546875" style="122" bestFit="1" customWidth="1"/>
    <col min="3608" max="3609" width="8.85546875" style="122" customWidth="1"/>
    <col min="3610" max="3844" width="9.140625" style="122"/>
    <col min="3845" max="3845" width="23.42578125" style="122" customWidth="1"/>
    <col min="3846" max="3846" width="8.7109375" style="122" customWidth="1"/>
    <col min="3847" max="3847" width="8.140625" style="122" bestFit="1" customWidth="1"/>
    <col min="3848" max="3848" width="8.85546875" style="122" bestFit="1" customWidth="1"/>
    <col min="3849" max="3849" width="8.140625" style="122" bestFit="1" customWidth="1"/>
    <col min="3850" max="3850" width="8.85546875" style="122" bestFit="1" customWidth="1"/>
    <col min="3851" max="3851" width="8.140625" style="122" bestFit="1" customWidth="1"/>
    <col min="3852" max="3852" width="8.85546875" style="122" bestFit="1" customWidth="1"/>
    <col min="3853" max="3856" width="8.85546875" style="122" customWidth="1"/>
    <col min="3857" max="3857" width="1.7109375" style="122" customWidth="1"/>
    <col min="3858" max="3858" width="8.140625" style="122" bestFit="1" customWidth="1"/>
    <col min="3859" max="3859" width="8.85546875" style="122" bestFit="1" customWidth="1"/>
    <col min="3860" max="3860" width="8.140625" style="122" bestFit="1" customWidth="1"/>
    <col min="3861" max="3861" width="8.85546875" style="122" bestFit="1" customWidth="1"/>
    <col min="3862" max="3862" width="8.140625" style="122" bestFit="1" customWidth="1"/>
    <col min="3863" max="3863" width="8.85546875" style="122" bestFit="1" customWidth="1"/>
    <col min="3864" max="3865" width="8.85546875" style="122" customWidth="1"/>
    <col min="3866" max="4100" width="9.140625" style="122"/>
    <col min="4101" max="4101" width="23.42578125" style="122" customWidth="1"/>
    <col min="4102" max="4102" width="8.7109375" style="122" customWidth="1"/>
    <col min="4103" max="4103" width="8.140625" style="122" bestFit="1" customWidth="1"/>
    <col min="4104" max="4104" width="8.85546875" style="122" bestFit="1" customWidth="1"/>
    <col min="4105" max="4105" width="8.140625" style="122" bestFit="1" customWidth="1"/>
    <col min="4106" max="4106" width="8.85546875" style="122" bestFit="1" customWidth="1"/>
    <col min="4107" max="4107" width="8.140625" style="122" bestFit="1" customWidth="1"/>
    <col min="4108" max="4108" width="8.85546875" style="122" bestFit="1" customWidth="1"/>
    <col min="4109" max="4112" width="8.85546875" style="122" customWidth="1"/>
    <col min="4113" max="4113" width="1.7109375" style="122" customWidth="1"/>
    <col min="4114" max="4114" width="8.140625" style="122" bestFit="1" customWidth="1"/>
    <col min="4115" max="4115" width="8.85546875" style="122" bestFit="1" customWidth="1"/>
    <col min="4116" max="4116" width="8.140625" style="122" bestFit="1" customWidth="1"/>
    <col min="4117" max="4117" width="8.85546875" style="122" bestFit="1" customWidth="1"/>
    <col min="4118" max="4118" width="8.140625" style="122" bestFit="1" customWidth="1"/>
    <col min="4119" max="4119" width="8.85546875" style="122" bestFit="1" customWidth="1"/>
    <col min="4120" max="4121" width="8.85546875" style="122" customWidth="1"/>
    <col min="4122" max="4356" width="9.140625" style="122"/>
    <col min="4357" max="4357" width="23.42578125" style="122" customWidth="1"/>
    <col min="4358" max="4358" width="8.7109375" style="122" customWidth="1"/>
    <col min="4359" max="4359" width="8.140625" style="122" bestFit="1" customWidth="1"/>
    <col min="4360" max="4360" width="8.85546875" style="122" bestFit="1" customWidth="1"/>
    <col min="4361" max="4361" width="8.140625" style="122" bestFit="1" customWidth="1"/>
    <col min="4362" max="4362" width="8.85546875" style="122" bestFit="1" customWidth="1"/>
    <col min="4363" max="4363" width="8.140625" style="122" bestFit="1" customWidth="1"/>
    <col min="4364" max="4364" width="8.85546875" style="122" bestFit="1" customWidth="1"/>
    <col min="4365" max="4368" width="8.85546875" style="122" customWidth="1"/>
    <col min="4369" max="4369" width="1.7109375" style="122" customWidth="1"/>
    <col min="4370" max="4370" width="8.140625" style="122" bestFit="1" customWidth="1"/>
    <col min="4371" max="4371" width="8.85546875" style="122" bestFit="1" customWidth="1"/>
    <col min="4372" max="4372" width="8.140625" style="122" bestFit="1" customWidth="1"/>
    <col min="4373" max="4373" width="8.85546875" style="122" bestFit="1" customWidth="1"/>
    <col min="4374" max="4374" width="8.140625" style="122" bestFit="1" customWidth="1"/>
    <col min="4375" max="4375" width="8.85546875" style="122" bestFit="1" customWidth="1"/>
    <col min="4376" max="4377" width="8.85546875" style="122" customWidth="1"/>
    <col min="4378" max="4612" width="9.140625" style="122"/>
    <col min="4613" max="4613" width="23.42578125" style="122" customWidth="1"/>
    <col min="4614" max="4614" width="8.7109375" style="122" customWidth="1"/>
    <col min="4615" max="4615" width="8.140625" style="122" bestFit="1" customWidth="1"/>
    <col min="4616" max="4616" width="8.85546875" style="122" bestFit="1" customWidth="1"/>
    <col min="4617" max="4617" width="8.140625" style="122" bestFit="1" customWidth="1"/>
    <col min="4618" max="4618" width="8.85546875" style="122" bestFit="1" customWidth="1"/>
    <col min="4619" max="4619" width="8.140625" style="122" bestFit="1" customWidth="1"/>
    <col min="4620" max="4620" width="8.85546875" style="122" bestFit="1" customWidth="1"/>
    <col min="4621" max="4624" width="8.85546875" style="122" customWidth="1"/>
    <col min="4625" max="4625" width="1.7109375" style="122" customWidth="1"/>
    <col min="4626" max="4626" width="8.140625" style="122" bestFit="1" customWidth="1"/>
    <col min="4627" max="4627" width="8.85546875" style="122" bestFit="1" customWidth="1"/>
    <col min="4628" max="4628" width="8.140625" style="122" bestFit="1" customWidth="1"/>
    <col min="4629" max="4629" width="8.85546875" style="122" bestFit="1" customWidth="1"/>
    <col min="4630" max="4630" width="8.140625" style="122" bestFit="1" customWidth="1"/>
    <col min="4631" max="4631" width="8.85546875" style="122" bestFit="1" customWidth="1"/>
    <col min="4632" max="4633" width="8.85546875" style="122" customWidth="1"/>
    <col min="4634" max="4868" width="9.140625" style="122"/>
    <col min="4869" max="4869" width="23.42578125" style="122" customWidth="1"/>
    <col min="4870" max="4870" width="8.7109375" style="122" customWidth="1"/>
    <col min="4871" max="4871" width="8.140625" style="122" bestFit="1" customWidth="1"/>
    <col min="4872" max="4872" width="8.85546875" style="122" bestFit="1" customWidth="1"/>
    <col min="4873" max="4873" width="8.140625" style="122" bestFit="1" customWidth="1"/>
    <col min="4874" max="4874" width="8.85546875" style="122" bestFit="1" customWidth="1"/>
    <col min="4875" max="4875" width="8.140625" style="122" bestFit="1" customWidth="1"/>
    <col min="4876" max="4876" width="8.85546875" style="122" bestFit="1" customWidth="1"/>
    <col min="4877" max="4880" width="8.85546875" style="122" customWidth="1"/>
    <col min="4881" max="4881" width="1.7109375" style="122" customWidth="1"/>
    <col min="4882" max="4882" width="8.140625" style="122" bestFit="1" customWidth="1"/>
    <col min="4883" max="4883" width="8.85546875" style="122" bestFit="1" customWidth="1"/>
    <col min="4884" max="4884" width="8.140625" style="122" bestFit="1" customWidth="1"/>
    <col min="4885" max="4885" width="8.85546875" style="122" bestFit="1" customWidth="1"/>
    <col min="4886" max="4886" width="8.140625" style="122" bestFit="1" customWidth="1"/>
    <col min="4887" max="4887" width="8.85546875" style="122" bestFit="1" customWidth="1"/>
    <col min="4888" max="4889" width="8.85546875" style="122" customWidth="1"/>
    <col min="4890" max="5124" width="9.140625" style="122"/>
    <col min="5125" max="5125" width="23.42578125" style="122" customWidth="1"/>
    <col min="5126" max="5126" width="8.7109375" style="122" customWidth="1"/>
    <col min="5127" max="5127" width="8.140625" style="122" bestFit="1" customWidth="1"/>
    <col min="5128" max="5128" width="8.85546875" style="122" bestFit="1" customWidth="1"/>
    <col min="5129" max="5129" width="8.140625" style="122" bestFit="1" customWidth="1"/>
    <col min="5130" max="5130" width="8.85546875" style="122" bestFit="1" customWidth="1"/>
    <col min="5131" max="5131" width="8.140625" style="122" bestFit="1" customWidth="1"/>
    <col min="5132" max="5132" width="8.85546875" style="122" bestFit="1" customWidth="1"/>
    <col min="5133" max="5136" width="8.85546875" style="122" customWidth="1"/>
    <col min="5137" max="5137" width="1.7109375" style="122" customWidth="1"/>
    <col min="5138" max="5138" width="8.140625" style="122" bestFit="1" customWidth="1"/>
    <col min="5139" max="5139" width="8.85546875" style="122" bestFit="1" customWidth="1"/>
    <col min="5140" max="5140" width="8.140625" style="122" bestFit="1" customWidth="1"/>
    <col min="5141" max="5141" width="8.85546875" style="122" bestFit="1" customWidth="1"/>
    <col min="5142" max="5142" width="8.140625" style="122" bestFit="1" customWidth="1"/>
    <col min="5143" max="5143" width="8.85546875" style="122" bestFit="1" customWidth="1"/>
    <col min="5144" max="5145" width="8.85546875" style="122" customWidth="1"/>
    <col min="5146" max="5380" width="9.140625" style="122"/>
    <col min="5381" max="5381" width="23.42578125" style="122" customWidth="1"/>
    <col min="5382" max="5382" width="8.7109375" style="122" customWidth="1"/>
    <col min="5383" max="5383" width="8.140625" style="122" bestFit="1" customWidth="1"/>
    <col min="5384" max="5384" width="8.85546875" style="122" bestFit="1" customWidth="1"/>
    <col min="5385" max="5385" width="8.140625" style="122" bestFit="1" customWidth="1"/>
    <col min="5386" max="5386" width="8.85546875" style="122" bestFit="1" customWidth="1"/>
    <col min="5387" max="5387" width="8.140625" style="122" bestFit="1" customWidth="1"/>
    <col min="5388" max="5388" width="8.85546875" style="122" bestFit="1" customWidth="1"/>
    <col min="5389" max="5392" width="8.85546875" style="122" customWidth="1"/>
    <col min="5393" max="5393" width="1.7109375" style="122" customWidth="1"/>
    <col min="5394" max="5394" width="8.140625" style="122" bestFit="1" customWidth="1"/>
    <col min="5395" max="5395" width="8.85546875" style="122" bestFit="1" customWidth="1"/>
    <col min="5396" max="5396" width="8.140625" style="122" bestFit="1" customWidth="1"/>
    <col min="5397" max="5397" width="8.85546875" style="122" bestFit="1" customWidth="1"/>
    <col min="5398" max="5398" width="8.140625" style="122" bestFit="1" customWidth="1"/>
    <col min="5399" max="5399" width="8.85546875" style="122" bestFit="1" customWidth="1"/>
    <col min="5400" max="5401" width="8.85546875" style="122" customWidth="1"/>
    <col min="5402" max="5636" width="9.140625" style="122"/>
    <col min="5637" max="5637" width="23.42578125" style="122" customWidth="1"/>
    <col min="5638" max="5638" width="8.7109375" style="122" customWidth="1"/>
    <col min="5639" max="5639" width="8.140625" style="122" bestFit="1" customWidth="1"/>
    <col min="5640" max="5640" width="8.85546875" style="122" bestFit="1" customWidth="1"/>
    <col min="5641" max="5641" width="8.140625" style="122" bestFit="1" customWidth="1"/>
    <col min="5642" max="5642" width="8.85546875" style="122" bestFit="1" customWidth="1"/>
    <col min="5643" max="5643" width="8.140625" style="122" bestFit="1" customWidth="1"/>
    <col min="5644" max="5644" width="8.85546875" style="122" bestFit="1" customWidth="1"/>
    <col min="5645" max="5648" width="8.85546875" style="122" customWidth="1"/>
    <col min="5649" max="5649" width="1.7109375" style="122" customWidth="1"/>
    <col min="5650" max="5650" width="8.140625" style="122" bestFit="1" customWidth="1"/>
    <col min="5651" max="5651" width="8.85546875" style="122" bestFit="1" customWidth="1"/>
    <col min="5652" max="5652" width="8.140625" style="122" bestFit="1" customWidth="1"/>
    <col min="5653" max="5653" width="8.85546875" style="122" bestFit="1" customWidth="1"/>
    <col min="5654" max="5654" width="8.140625" style="122" bestFit="1" customWidth="1"/>
    <col min="5655" max="5655" width="8.85546875" style="122" bestFit="1" customWidth="1"/>
    <col min="5656" max="5657" width="8.85546875" style="122" customWidth="1"/>
    <col min="5658" max="5892" width="9.140625" style="122"/>
    <col min="5893" max="5893" width="23.42578125" style="122" customWidth="1"/>
    <col min="5894" max="5894" width="8.7109375" style="122" customWidth="1"/>
    <col min="5895" max="5895" width="8.140625" style="122" bestFit="1" customWidth="1"/>
    <col min="5896" max="5896" width="8.85546875" style="122" bestFit="1" customWidth="1"/>
    <col min="5897" max="5897" width="8.140625" style="122" bestFit="1" customWidth="1"/>
    <col min="5898" max="5898" width="8.85546875" style="122" bestFit="1" customWidth="1"/>
    <col min="5899" max="5899" width="8.140625" style="122" bestFit="1" customWidth="1"/>
    <col min="5900" max="5900" width="8.85546875" style="122" bestFit="1" customWidth="1"/>
    <col min="5901" max="5904" width="8.85546875" style="122" customWidth="1"/>
    <col min="5905" max="5905" width="1.7109375" style="122" customWidth="1"/>
    <col min="5906" max="5906" width="8.140625" style="122" bestFit="1" customWidth="1"/>
    <col min="5907" max="5907" width="8.85546875" style="122" bestFit="1" customWidth="1"/>
    <col min="5908" max="5908" width="8.140625" style="122" bestFit="1" customWidth="1"/>
    <col min="5909" max="5909" width="8.85546875" style="122" bestFit="1" customWidth="1"/>
    <col min="5910" max="5910" width="8.140625" style="122" bestFit="1" customWidth="1"/>
    <col min="5911" max="5911" width="8.85546875" style="122" bestFit="1" customWidth="1"/>
    <col min="5912" max="5913" width="8.85546875" style="122" customWidth="1"/>
    <col min="5914" max="6148" width="9.140625" style="122"/>
    <col min="6149" max="6149" width="23.42578125" style="122" customWidth="1"/>
    <col min="6150" max="6150" width="8.7109375" style="122" customWidth="1"/>
    <col min="6151" max="6151" width="8.140625" style="122" bestFit="1" customWidth="1"/>
    <col min="6152" max="6152" width="8.85546875" style="122" bestFit="1" customWidth="1"/>
    <col min="6153" max="6153" width="8.140625" style="122" bestFit="1" customWidth="1"/>
    <col min="6154" max="6154" width="8.85546875" style="122" bestFit="1" customWidth="1"/>
    <col min="6155" max="6155" width="8.140625" style="122" bestFit="1" customWidth="1"/>
    <col min="6156" max="6156" width="8.85546875" style="122" bestFit="1" customWidth="1"/>
    <col min="6157" max="6160" width="8.85546875" style="122" customWidth="1"/>
    <col min="6161" max="6161" width="1.7109375" style="122" customWidth="1"/>
    <col min="6162" max="6162" width="8.140625" style="122" bestFit="1" customWidth="1"/>
    <col min="6163" max="6163" width="8.85546875" style="122" bestFit="1" customWidth="1"/>
    <col min="6164" max="6164" width="8.140625" style="122" bestFit="1" customWidth="1"/>
    <col min="6165" max="6165" width="8.85546875" style="122" bestFit="1" customWidth="1"/>
    <col min="6166" max="6166" width="8.140625" style="122" bestFit="1" customWidth="1"/>
    <col min="6167" max="6167" width="8.85546875" style="122" bestFit="1" customWidth="1"/>
    <col min="6168" max="6169" width="8.85546875" style="122" customWidth="1"/>
    <col min="6170" max="6404" width="9.140625" style="122"/>
    <col min="6405" max="6405" width="23.42578125" style="122" customWidth="1"/>
    <col min="6406" max="6406" width="8.7109375" style="122" customWidth="1"/>
    <col min="6407" max="6407" width="8.140625" style="122" bestFit="1" customWidth="1"/>
    <col min="6408" max="6408" width="8.85546875" style="122" bestFit="1" customWidth="1"/>
    <col min="6409" max="6409" width="8.140625" style="122" bestFit="1" customWidth="1"/>
    <col min="6410" max="6410" width="8.85546875" style="122" bestFit="1" customWidth="1"/>
    <col min="6411" max="6411" width="8.140625" style="122" bestFit="1" customWidth="1"/>
    <col min="6412" max="6412" width="8.85546875" style="122" bestFit="1" customWidth="1"/>
    <col min="6413" max="6416" width="8.85546875" style="122" customWidth="1"/>
    <col min="6417" max="6417" width="1.7109375" style="122" customWidth="1"/>
    <col min="6418" max="6418" width="8.140625" style="122" bestFit="1" customWidth="1"/>
    <col min="6419" max="6419" width="8.85546875" style="122" bestFit="1" customWidth="1"/>
    <col min="6420" max="6420" width="8.140625" style="122" bestFit="1" customWidth="1"/>
    <col min="6421" max="6421" width="8.85546875" style="122" bestFit="1" customWidth="1"/>
    <col min="6422" max="6422" width="8.140625" style="122" bestFit="1" customWidth="1"/>
    <col min="6423" max="6423" width="8.85546875" style="122" bestFit="1" customWidth="1"/>
    <col min="6424" max="6425" width="8.85546875" style="122" customWidth="1"/>
    <col min="6426" max="6660" width="9.140625" style="122"/>
    <col min="6661" max="6661" width="23.42578125" style="122" customWidth="1"/>
    <col min="6662" max="6662" width="8.7109375" style="122" customWidth="1"/>
    <col min="6663" max="6663" width="8.140625" style="122" bestFit="1" customWidth="1"/>
    <col min="6664" max="6664" width="8.85546875" style="122" bestFit="1" customWidth="1"/>
    <col min="6665" max="6665" width="8.140625" style="122" bestFit="1" customWidth="1"/>
    <col min="6666" max="6666" width="8.85546875" style="122" bestFit="1" customWidth="1"/>
    <col min="6667" max="6667" width="8.140625" style="122" bestFit="1" customWidth="1"/>
    <col min="6668" max="6668" width="8.85546875" style="122" bestFit="1" customWidth="1"/>
    <col min="6669" max="6672" width="8.85546875" style="122" customWidth="1"/>
    <col min="6673" max="6673" width="1.7109375" style="122" customWidth="1"/>
    <col min="6674" max="6674" width="8.140625" style="122" bestFit="1" customWidth="1"/>
    <col min="6675" max="6675" width="8.85546875" style="122" bestFit="1" customWidth="1"/>
    <col min="6676" max="6676" width="8.140625" style="122" bestFit="1" customWidth="1"/>
    <col min="6677" max="6677" width="8.85546875" style="122" bestFit="1" customWidth="1"/>
    <col min="6678" max="6678" width="8.140625" style="122" bestFit="1" customWidth="1"/>
    <col min="6679" max="6679" width="8.85546875" style="122" bestFit="1" customWidth="1"/>
    <col min="6680" max="6681" width="8.85546875" style="122" customWidth="1"/>
    <col min="6682" max="6916" width="9.140625" style="122"/>
    <col min="6917" max="6917" width="23.42578125" style="122" customWidth="1"/>
    <col min="6918" max="6918" width="8.7109375" style="122" customWidth="1"/>
    <col min="6919" max="6919" width="8.140625" style="122" bestFit="1" customWidth="1"/>
    <col min="6920" max="6920" width="8.85546875" style="122" bestFit="1" customWidth="1"/>
    <col min="6921" max="6921" width="8.140625" style="122" bestFit="1" customWidth="1"/>
    <col min="6922" max="6922" width="8.85546875" style="122" bestFit="1" customWidth="1"/>
    <col min="6923" max="6923" width="8.140625" style="122" bestFit="1" customWidth="1"/>
    <col min="6924" max="6924" width="8.85546875" style="122" bestFit="1" customWidth="1"/>
    <col min="6925" max="6928" width="8.85546875" style="122" customWidth="1"/>
    <col min="6929" max="6929" width="1.7109375" style="122" customWidth="1"/>
    <col min="6930" max="6930" width="8.140625" style="122" bestFit="1" customWidth="1"/>
    <col min="6931" max="6931" width="8.85546875" style="122" bestFit="1" customWidth="1"/>
    <col min="6932" max="6932" width="8.140625" style="122" bestFit="1" customWidth="1"/>
    <col min="6933" max="6933" width="8.85546875" style="122" bestFit="1" customWidth="1"/>
    <col min="6934" max="6934" width="8.140625" style="122" bestFit="1" customWidth="1"/>
    <col min="6935" max="6935" width="8.85546875" style="122" bestFit="1" customWidth="1"/>
    <col min="6936" max="6937" width="8.85546875" style="122" customWidth="1"/>
    <col min="6938" max="7172" width="9.140625" style="122"/>
    <col min="7173" max="7173" width="23.42578125" style="122" customWidth="1"/>
    <col min="7174" max="7174" width="8.7109375" style="122" customWidth="1"/>
    <col min="7175" max="7175" width="8.140625" style="122" bestFit="1" customWidth="1"/>
    <col min="7176" max="7176" width="8.85546875" style="122" bestFit="1" customWidth="1"/>
    <col min="7177" max="7177" width="8.140625" style="122" bestFit="1" customWidth="1"/>
    <col min="7178" max="7178" width="8.85546875" style="122" bestFit="1" customWidth="1"/>
    <col min="7179" max="7179" width="8.140625" style="122" bestFit="1" customWidth="1"/>
    <col min="7180" max="7180" width="8.85546875" style="122" bestFit="1" customWidth="1"/>
    <col min="7181" max="7184" width="8.85546875" style="122" customWidth="1"/>
    <col min="7185" max="7185" width="1.7109375" style="122" customWidth="1"/>
    <col min="7186" max="7186" width="8.140625" style="122" bestFit="1" customWidth="1"/>
    <col min="7187" max="7187" width="8.85546875" style="122" bestFit="1" customWidth="1"/>
    <col min="7188" max="7188" width="8.140625" style="122" bestFit="1" customWidth="1"/>
    <col min="7189" max="7189" width="8.85546875" style="122" bestFit="1" customWidth="1"/>
    <col min="7190" max="7190" width="8.140625" style="122" bestFit="1" customWidth="1"/>
    <col min="7191" max="7191" width="8.85546875" style="122" bestFit="1" customWidth="1"/>
    <col min="7192" max="7193" width="8.85546875" style="122" customWidth="1"/>
    <col min="7194" max="7428" width="9.140625" style="122"/>
    <col min="7429" max="7429" width="23.42578125" style="122" customWidth="1"/>
    <col min="7430" max="7430" width="8.7109375" style="122" customWidth="1"/>
    <col min="7431" max="7431" width="8.140625" style="122" bestFit="1" customWidth="1"/>
    <col min="7432" max="7432" width="8.85546875" style="122" bestFit="1" customWidth="1"/>
    <col min="7433" max="7433" width="8.140625" style="122" bestFit="1" customWidth="1"/>
    <col min="7434" max="7434" width="8.85546875" style="122" bestFit="1" customWidth="1"/>
    <col min="7435" max="7435" width="8.140625" style="122" bestFit="1" customWidth="1"/>
    <col min="7436" max="7436" width="8.85546875" style="122" bestFit="1" customWidth="1"/>
    <col min="7437" max="7440" width="8.85546875" style="122" customWidth="1"/>
    <col min="7441" max="7441" width="1.7109375" style="122" customWidth="1"/>
    <col min="7442" max="7442" width="8.140625" style="122" bestFit="1" customWidth="1"/>
    <col min="7443" max="7443" width="8.85546875" style="122" bestFit="1" customWidth="1"/>
    <col min="7444" max="7444" width="8.140625" style="122" bestFit="1" customWidth="1"/>
    <col min="7445" max="7445" width="8.85546875" style="122" bestFit="1" customWidth="1"/>
    <col min="7446" max="7446" width="8.140625" style="122" bestFit="1" customWidth="1"/>
    <col min="7447" max="7447" width="8.85546875" style="122" bestFit="1" customWidth="1"/>
    <col min="7448" max="7449" width="8.85546875" style="122" customWidth="1"/>
    <col min="7450" max="7684" width="9.140625" style="122"/>
    <col min="7685" max="7685" width="23.42578125" style="122" customWidth="1"/>
    <col min="7686" max="7686" width="8.7109375" style="122" customWidth="1"/>
    <col min="7687" max="7687" width="8.140625" style="122" bestFit="1" customWidth="1"/>
    <col min="7688" max="7688" width="8.85546875" style="122" bestFit="1" customWidth="1"/>
    <col min="7689" max="7689" width="8.140625" style="122" bestFit="1" customWidth="1"/>
    <col min="7690" max="7690" width="8.85546875" style="122" bestFit="1" customWidth="1"/>
    <col min="7691" max="7691" width="8.140625" style="122" bestFit="1" customWidth="1"/>
    <col min="7692" max="7692" width="8.85546875" style="122" bestFit="1" customWidth="1"/>
    <col min="7693" max="7696" width="8.85546875" style="122" customWidth="1"/>
    <col min="7697" max="7697" width="1.7109375" style="122" customWidth="1"/>
    <col min="7698" max="7698" width="8.140625" style="122" bestFit="1" customWidth="1"/>
    <col min="7699" max="7699" width="8.85546875" style="122" bestFit="1" customWidth="1"/>
    <col min="7700" max="7700" width="8.140625" style="122" bestFit="1" customWidth="1"/>
    <col min="7701" max="7701" width="8.85546875" style="122" bestFit="1" customWidth="1"/>
    <col min="7702" max="7702" width="8.140625" style="122" bestFit="1" customWidth="1"/>
    <col min="7703" max="7703" width="8.85546875" style="122" bestFit="1" customWidth="1"/>
    <col min="7704" max="7705" width="8.85546875" style="122" customWidth="1"/>
    <col min="7706" max="7940" width="9.140625" style="122"/>
    <col min="7941" max="7941" width="23.42578125" style="122" customWidth="1"/>
    <col min="7942" max="7942" width="8.7109375" style="122" customWidth="1"/>
    <col min="7943" max="7943" width="8.140625" style="122" bestFit="1" customWidth="1"/>
    <col min="7944" max="7944" width="8.85546875" style="122" bestFit="1" customWidth="1"/>
    <col min="7945" max="7945" width="8.140625" style="122" bestFit="1" customWidth="1"/>
    <col min="7946" max="7946" width="8.85546875" style="122" bestFit="1" customWidth="1"/>
    <col min="7947" max="7947" width="8.140625" style="122" bestFit="1" customWidth="1"/>
    <col min="7948" max="7948" width="8.85546875" style="122" bestFit="1" customWidth="1"/>
    <col min="7949" max="7952" width="8.85546875" style="122" customWidth="1"/>
    <col min="7953" max="7953" width="1.7109375" style="122" customWidth="1"/>
    <col min="7954" max="7954" width="8.140625" style="122" bestFit="1" customWidth="1"/>
    <col min="7955" max="7955" width="8.85546875" style="122" bestFit="1" customWidth="1"/>
    <col min="7956" max="7956" width="8.140625" style="122" bestFit="1" customWidth="1"/>
    <col min="7957" max="7957" width="8.85546875" style="122" bestFit="1" customWidth="1"/>
    <col min="7958" max="7958" width="8.140625" style="122" bestFit="1" customWidth="1"/>
    <col min="7959" max="7959" width="8.85546875" style="122" bestFit="1" customWidth="1"/>
    <col min="7960" max="7961" width="8.85546875" style="122" customWidth="1"/>
    <col min="7962" max="8196" width="9.140625" style="122"/>
    <col min="8197" max="8197" width="23.42578125" style="122" customWidth="1"/>
    <col min="8198" max="8198" width="8.7109375" style="122" customWidth="1"/>
    <col min="8199" max="8199" width="8.140625" style="122" bestFit="1" customWidth="1"/>
    <col min="8200" max="8200" width="8.85546875" style="122" bestFit="1" customWidth="1"/>
    <col min="8201" max="8201" width="8.140625" style="122" bestFit="1" customWidth="1"/>
    <col min="8202" max="8202" width="8.85546875" style="122" bestFit="1" customWidth="1"/>
    <col min="8203" max="8203" width="8.140625" style="122" bestFit="1" customWidth="1"/>
    <col min="8204" max="8204" width="8.85546875" style="122" bestFit="1" customWidth="1"/>
    <col min="8205" max="8208" width="8.85546875" style="122" customWidth="1"/>
    <col min="8209" max="8209" width="1.7109375" style="122" customWidth="1"/>
    <col min="8210" max="8210" width="8.140625" style="122" bestFit="1" customWidth="1"/>
    <col min="8211" max="8211" width="8.85546875" style="122" bestFit="1" customWidth="1"/>
    <col min="8212" max="8212" width="8.140625" style="122" bestFit="1" customWidth="1"/>
    <col min="8213" max="8213" width="8.85546875" style="122" bestFit="1" customWidth="1"/>
    <col min="8214" max="8214" width="8.140625" style="122" bestFit="1" customWidth="1"/>
    <col min="8215" max="8215" width="8.85546875" style="122" bestFit="1" customWidth="1"/>
    <col min="8216" max="8217" width="8.85546875" style="122" customWidth="1"/>
    <col min="8218" max="8452" width="9.140625" style="122"/>
    <col min="8453" max="8453" width="23.42578125" style="122" customWidth="1"/>
    <col min="8454" max="8454" width="8.7109375" style="122" customWidth="1"/>
    <col min="8455" max="8455" width="8.140625" style="122" bestFit="1" customWidth="1"/>
    <col min="8456" max="8456" width="8.85546875" style="122" bestFit="1" customWidth="1"/>
    <col min="8457" max="8457" width="8.140625" style="122" bestFit="1" customWidth="1"/>
    <col min="8458" max="8458" width="8.85546875" style="122" bestFit="1" customWidth="1"/>
    <col min="8459" max="8459" width="8.140625" style="122" bestFit="1" customWidth="1"/>
    <col min="8460" max="8460" width="8.85546875" style="122" bestFit="1" customWidth="1"/>
    <col min="8461" max="8464" width="8.85546875" style="122" customWidth="1"/>
    <col min="8465" max="8465" width="1.7109375" style="122" customWidth="1"/>
    <col min="8466" max="8466" width="8.140625" style="122" bestFit="1" customWidth="1"/>
    <col min="8467" max="8467" width="8.85546875" style="122" bestFit="1" customWidth="1"/>
    <col min="8468" max="8468" width="8.140625" style="122" bestFit="1" customWidth="1"/>
    <col min="8469" max="8469" width="8.85546875" style="122" bestFit="1" customWidth="1"/>
    <col min="8470" max="8470" width="8.140625" style="122" bestFit="1" customWidth="1"/>
    <col min="8471" max="8471" width="8.85546875" style="122" bestFit="1" customWidth="1"/>
    <col min="8472" max="8473" width="8.85546875" style="122" customWidth="1"/>
    <col min="8474" max="8708" width="9.140625" style="122"/>
    <col min="8709" max="8709" width="23.42578125" style="122" customWidth="1"/>
    <col min="8710" max="8710" width="8.7109375" style="122" customWidth="1"/>
    <col min="8711" max="8711" width="8.140625" style="122" bestFit="1" customWidth="1"/>
    <col min="8712" max="8712" width="8.85546875" style="122" bestFit="1" customWidth="1"/>
    <col min="8713" max="8713" width="8.140625" style="122" bestFit="1" customWidth="1"/>
    <col min="8714" max="8714" width="8.85546875" style="122" bestFit="1" customWidth="1"/>
    <col min="8715" max="8715" width="8.140625" style="122" bestFit="1" customWidth="1"/>
    <col min="8716" max="8716" width="8.85546875" style="122" bestFit="1" customWidth="1"/>
    <col min="8717" max="8720" width="8.85546875" style="122" customWidth="1"/>
    <col min="8721" max="8721" width="1.7109375" style="122" customWidth="1"/>
    <col min="8722" max="8722" width="8.140625" style="122" bestFit="1" customWidth="1"/>
    <col min="8723" max="8723" width="8.85546875" style="122" bestFit="1" customWidth="1"/>
    <col min="8724" max="8724" width="8.140625" style="122" bestFit="1" customWidth="1"/>
    <col min="8725" max="8725" width="8.85546875" style="122" bestFit="1" customWidth="1"/>
    <col min="8726" max="8726" width="8.140625" style="122" bestFit="1" customWidth="1"/>
    <col min="8727" max="8727" width="8.85546875" style="122" bestFit="1" customWidth="1"/>
    <col min="8728" max="8729" width="8.85546875" style="122" customWidth="1"/>
    <col min="8730" max="8964" width="9.140625" style="122"/>
    <col min="8965" max="8965" width="23.42578125" style="122" customWidth="1"/>
    <col min="8966" max="8966" width="8.7109375" style="122" customWidth="1"/>
    <col min="8967" max="8967" width="8.140625" style="122" bestFit="1" customWidth="1"/>
    <col min="8968" max="8968" width="8.85546875" style="122" bestFit="1" customWidth="1"/>
    <col min="8969" max="8969" width="8.140625" style="122" bestFit="1" customWidth="1"/>
    <col min="8970" max="8970" width="8.85546875" style="122" bestFit="1" customWidth="1"/>
    <col min="8971" max="8971" width="8.140625" style="122" bestFit="1" customWidth="1"/>
    <col min="8972" max="8972" width="8.85546875" style="122" bestFit="1" customWidth="1"/>
    <col min="8973" max="8976" width="8.85546875" style="122" customWidth="1"/>
    <col min="8977" max="8977" width="1.7109375" style="122" customWidth="1"/>
    <col min="8978" max="8978" width="8.140625" style="122" bestFit="1" customWidth="1"/>
    <col min="8979" max="8979" width="8.85546875" style="122" bestFit="1" customWidth="1"/>
    <col min="8980" max="8980" width="8.140625" style="122" bestFit="1" customWidth="1"/>
    <col min="8981" max="8981" width="8.85546875" style="122" bestFit="1" customWidth="1"/>
    <col min="8982" max="8982" width="8.140625" style="122" bestFit="1" customWidth="1"/>
    <col min="8983" max="8983" width="8.85546875" style="122" bestFit="1" customWidth="1"/>
    <col min="8984" max="8985" width="8.85546875" style="122" customWidth="1"/>
    <col min="8986" max="9220" width="9.140625" style="122"/>
    <col min="9221" max="9221" width="23.42578125" style="122" customWidth="1"/>
    <col min="9222" max="9222" width="8.7109375" style="122" customWidth="1"/>
    <col min="9223" max="9223" width="8.140625" style="122" bestFit="1" customWidth="1"/>
    <col min="9224" max="9224" width="8.85546875" style="122" bestFit="1" customWidth="1"/>
    <col min="9225" max="9225" width="8.140625" style="122" bestFit="1" customWidth="1"/>
    <col min="9226" max="9226" width="8.85546875" style="122" bestFit="1" customWidth="1"/>
    <col min="9227" max="9227" width="8.140625" style="122" bestFit="1" customWidth="1"/>
    <col min="9228" max="9228" width="8.85546875" style="122" bestFit="1" customWidth="1"/>
    <col min="9229" max="9232" width="8.85546875" style="122" customWidth="1"/>
    <col min="9233" max="9233" width="1.7109375" style="122" customWidth="1"/>
    <col min="9234" max="9234" width="8.140625" style="122" bestFit="1" customWidth="1"/>
    <col min="9235" max="9235" width="8.85546875" style="122" bestFit="1" customWidth="1"/>
    <col min="9236" max="9236" width="8.140625" style="122" bestFit="1" customWidth="1"/>
    <col min="9237" max="9237" width="8.85546875" style="122" bestFit="1" customWidth="1"/>
    <col min="9238" max="9238" width="8.140625" style="122" bestFit="1" customWidth="1"/>
    <col min="9239" max="9239" width="8.85546875" style="122" bestFit="1" customWidth="1"/>
    <col min="9240" max="9241" width="8.85546875" style="122" customWidth="1"/>
    <col min="9242" max="9476" width="9.140625" style="122"/>
    <col min="9477" max="9477" width="23.42578125" style="122" customWidth="1"/>
    <col min="9478" max="9478" width="8.7109375" style="122" customWidth="1"/>
    <col min="9479" max="9479" width="8.140625" style="122" bestFit="1" customWidth="1"/>
    <col min="9480" max="9480" width="8.85546875" style="122" bestFit="1" customWidth="1"/>
    <col min="9481" max="9481" width="8.140625" style="122" bestFit="1" customWidth="1"/>
    <col min="9482" max="9482" width="8.85546875" style="122" bestFit="1" customWidth="1"/>
    <col min="9483" max="9483" width="8.140625" style="122" bestFit="1" customWidth="1"/>
    <col min="9484" max="9484" width="8.85546875" style="122" bestFit="1" customWidth="1"/>
    <col min="9485" max="9488" width="8.85546875" style="122" customWidth="1"/>
    <col min="9489" max="9489" width="1.7109375" style="122" customWidth="1"/>
    <col min="9490" max="9490" width="8.140625" style="122" bestFit="1" customWidth="1"/>
    <col min="9491" max="9491" width="8.85546875" style="122" bestFit="1" customWidth="1"/>
    <col min="9492" max="9492" width="8.140625" style="122" bestFit="1" customWidth="1"/>
    <col min="9493" max="9493" width="8.85546875" style="122" bestFit="1" customWidth="1"/>
    <col min="9494" max="9494" width="8.140625" style="122" bestFit="1" customWidth="1"/>
    <col min="9495" max="9495" width="8.85546875" style="122" bestFit="1" customWidth="1"/>
    <col min="9496" max="9497" width="8.85546875" style="122" customWidth="1"/>
    <col min="9498" max="9732" width="9.140625" style="122"/>
    <col min="9733" max="9733" width="23.42578125" style="122" customWidth="1"/>
    <col min="9734" max="9734" width="8.7109375" style="122" customWidth="1"/>
    <col min="9735" max="9735" width="8.140625" style="122" bestFit="1" customWidth="1"/>
    <col min="9736" max="9736" width="8.85546875" style="122" bestFit="1" customWidth="1"/>
    <col min="9737" max="9737" width="8.140625" style="122" bestFit="1" customWidth="1"/>
    <col min="9738" max="9738" width="8.85546875" style="122" bestFit="1" customWidth="1"/>
    <col min="9739" max="9739" width="8.140625" style="122" bestFit="1" customWidth="1"/>
    <col min="9740" max="9740" width="8.85546875" style="122" bestFit="1" customWidth="1"/>
    <col min="9741" max="9744" width="8.85546875" style="122" customWidth="1"/>
    <col min="9745" max="9745" width="1.7109375" style="122" customWidth="1"/>
    <col min="9746" max="9746" width="8.140625" style="122" bestFit="1" customWidth="1"/>
    <col min="9747" max="9747" width="8.85546875" style="122" bestFit="1" customWidth="1"/>
    <col min="9748" max="9748" width="8.140625" style="122" bestFit="1" customWidth="1"/>
    <col min="9749" max="9749" width="8.85546875" style="122" bestFit="1" customWidth="1"/>
    <col min="9750" max="9750" width="8.140625" style="122" bestFit="1" customWidth="1"/>
    <col min="9751" max="9751" width="8.85546875" style="122" bestFit="1" customWidth="1"/>
    <col min="9752" max="9753" width="8.85546875" style="122" customWidth="1"/>
    <col min="9754" max="9988" width="9.140625" style="122"/>
    <col min="9989" max="9989" width="23.42578125" style="122" customWidth="1"/>
    <col min="9990" max="9990" width="8.7109375" style="122" customWidth="1"/>
    <col min="9991" max="9991" width="8.140625" style="122" bestFit="1" customWidth="1"/>
    <col min="9992" max="9992" width="8.85546875" style="122" bestFit="1" customWidth="1"/>
    <col min="9993" max="9993" width="8.140625" style="122" bestFit="1" customWidth="1"/>
    <col min="9994" max="9994" width="8.85546875" style="122" bestFit="1" customWidth="1"/>
    <col min="9995" max="9995" width="8.140625" style="122" bestFit="1" customWidth="1"/>
    <col min="9996" max="9996" width="8.85546875" style="122" bestFit="1" customWidth="1"/>
    <col min="9997" max="10000" width="8.85546875" style="122" customWidth="1"/>
    <col min="10001" max="10001" width="1.7109375" style="122" customWidth="1"/>
    <col min="10002" max="10002" width="8.140625" style="122" bestFit="1" customWidth="1"/>
    <col min="10003" max="10003" width="8.85546875" style="122" bestFit="1" customWidth="1"/>
    <col min="10004" max="10004" width="8.140625" style="122" bestFit="1" customWidth="1"/>
    <col min="10005" max="10005" width="8.85546875" style="122" bestFit="1" customWidth="1"/>
    <col min="10006" max="10006" width="8.140625" style="122" bestFit="1" customWidth="1"/>
    <col min="10007" max="10007" width="8.85546875" style="122" bestFit="1" customWidth="1"/>
    <col min="10008" max="10009" width="8.85546875" style="122" customWidth="1"/>
    <col min="10010" max="10244" width="9.140625" style="122"/>
    <col min="10245" max="10245" width="23.42578125" style="122" customWidth="1"/>
    <col min="10246" max="10246" width="8.7109375" style="122" customWidth="1"/>
    <col min="10247" max="10247" width="8.140625" style="122" bestFit="1" customWidth="1"/>
    <col min="10248" max="10248" width="8.85546875" style="122" bestFit="1" customWidth="1"/>
    <col min="10249" max="10249" width="8.140625" style="122" bestFit="1" customWidth="1"/>
    <col min="10250" max="10250" width="8.85546875" style="122" bestFit="1" customWidth="1"/>
    <col min="10251" max="10251" width="8.140625" style="122" bestFit="1" customWidth="1"/>
    <col min="10252" max="10252" width="8.85546875" style="122" bestFit="1" customWidth="1"/>
    <col min="10253" max="10256" width="8.85546875" style="122" customWidth="1"/>
    <col min="10257" max="10257" width="1.7109375" style="122" customWidth="1"/>
    <col min="10258" max="10258" width="8.140625" style="122" bestFit="1" customWidth="1"/>
    <col min="10259" max="10259" width="8.85546875" style="122" bestFit="1" customWidth="1"/>
    <col min="10260" max="10260" width="8.140625" style="122" bestFit="1" customWidth="1"/>
    <col min="10261" max="10261" width="8.85546875" style="122" bestFit="1" customWidth="1"/>
    <col min="10262" max="10262" width="8.140625" style="122" bestFit="1" customWidth="1"/>
    <col min="10263" max="10263" width="8.85546875" style="122" bestFit="1" customWidth="1"/>
    <col min="10264" max="10265" width="8.85546875" style="122" customWidth="1"/>
    <col min="10266" max="10500" width="9.140625" style="122"/>
    <col min="10501" max="10501" width="23.42578125" style="122" customWidth="1"/>
    <col min="10502" max="10502" width="8.7109375" style="122" customWidth="1"/>
    <col min="10503" max="10503" width="8.140625" style="122" bestFit="1" customWidth="1"/>
    <col min="10504" max="10504" width="8.85546875" style="122" bestFit="1" customWidth="1"/>
    <col min="10505" max="10505" width="8.140625" style="122" bestFit="1" customWidth="1"/>
    <col min="10506" max="10506" width="8.85546875" style="122" bestFit="1" customWidth="1"/>
    <col min="10507" max="10507" width="8.140625" style="122" bestFit="1" customWidth="1"/>
    <col min="10508" max="10508" width="8.85546875" style="122" bestFit="1" customWidth="1"/>
    <col min="10509" max="10512" width="8.85546875" style="122" customWidth="1"/>
    <col min="10513" max="10513" width="1.7109375" style="122" customWidth="1"/>
    <col min="10514" max="10514" width="8.140625" style="122" bestFit="1" customWidth="1"/>
    <col min="10515" max="10515" width="8.85546875" style="122" bestFit="1" customWidth="1"/>
    <col min="10516" max="10516" width="8.140625" style="122" bestFit="1" customWidth="1"/>
    <col min="10517" max="10517" width="8.85546875" style="122" bestFit="1" customWidth="1"/>
    <col min="10518" max="10518" width="8.140625" style="122" bestFit="1" customWidth="1"/>
    <col min="10519" max="10519" width="8.85546875" style="122" bestFit="1" customWidth="1"/>
    <col min="10520" max="10521" width="8.85546875" style="122" customWidth="1"/>
    <col min="10522" max="10756" width="9.140625" style="122"/>
    <col min="10757" max="10757" width="23.42578125" style="122" customWidth="1"/>
    <col min="10758" max="10758" width="8.7109375" style="122" customWidth="1"/>
    <col min="10759" max="10759" width="8.140625" style="122" bestFit="1" customWidth="1"/>
    <col min="10760" max="10760" width="8.85546875" style="122" bestFit="1" customWidth="1"/>
    <col min="10761" max="10761" width="8.140625" style="122" bestFit="1" customWidth="1"/>
    <col min="10762" max="10762" width="8.85546875" style="122" bestFit="1" customWidth="1"/>
    <col min="10763" max="10763" width="8.140625" style="122" bestFit="1" customWidth="1"/>
    <col min="10764" max="10764" width="8.85546875" style="122" bestFit="1" customWidth="1"/>
    <col min="10765" max="10768" width="8.85546875" style="122" customWidth="1"/>
    <col min="10769" max="10769" width="1.7109375" style="122" customWidth="1"/>
    <col min="10770" max="10770" width="8.140625" style="122" bestFit="1" customWidth="1"/>
    <col min="10771" max="10771" width="8.85546875" style="122" bestFit="1" customWidth="1"/>
    <col min="10772" max="10772" width="8.140625" style="122" bestFit="1" customWidth="1"/>
    <col min="10773" max="10773" width="8.85546875" style="122" bestFit="1" customWidth="1"/>
    <col min="10774" max="10774" width="8.140625" style="122" bestFit="1" customWidth="1"/>
    <col min="10775" max="10775" width="8.85546875" style="122" bestFit="1" customWidth="1"/>
    <col min="10776" max="10777" width="8.85546875" style="122" customWidth="1"/>
    <col min="10778" max="11012" width="9.140625" style="122"/>
    <col min="11013" max="11013" width="23.42578125" style="122" customWidth="1"/>
    <col min="11014" max="11014" width="8.7109375" style="122" customWidth="1"/>
    <col min="11015" max="11015" width="8.140625" style="122" bestFit="1" customWidth="1"/>
    <col min="11016" max="11016" width="8.85546875" style="122" bestFit="1" customWidth="1"/>
    <col min="11017" max="11017" width="8.140625" style="122" bestFit="1" customWidth="1"/>
    <col min="11018" max="11018" width="8.85546875" style="122" bestFit="1" customWidth="1"/>
    <col min="11019" max="11019" width="8.140625" style="122" bestFit="1" customWidth="1"/>
    <col min="11020" max="11020" width="8.85546875" style="122" bestFit="1" customWidth="1"/>
    <col min="11021" max="11024" width="8.85546875" style="122" customWidth="1"/>
    <col min="11025" max="11025" width="1.7109375" style="122" customWidth="1"/>
    <col min="11026" max="11026" width="8.140625" style="122" bestFit="1" customWidth="1"/>
    <col min="11027" max="11027" width="8.85546875" style="122" bestFit="1" customWidth="1"/>
    <col min="11028" max="11028" width="8.140625" style="122" bestFit="1" customWidth="1"/>
    <col min="11029" max="11029" width="8.85546875" style="122" bestFit="1" customWidth="1"/>
    <col min="11030" max="11030" width="8.140625" style="122" bestFit="1" customWidth="1"/>
    <col min="11031" max="11031" width="8.85546875" style="122" bestFit="1" customWidth="1"/>
    <col min="11032" max="11033" width="8.85546875" style="122" customWidth="1"/>
    <col min="11034" max="11268" width="9.140625" style="122"/>
    <col min="11269" max="11269" width="23.42578125" style="122" customWidth="1"/>
    <col min="11270" max="11270" width="8.7109375" style="122" customWidth="1"/>
    <col min="11271" max="11271" width="8.140625" style="122" bestFit="1" customWidth="1"/>
    <col min="11272" max="11272" width="8.85546875" style="122" bestFit="1" customWidth="1"/>
    <col min="11273" max="11273" width="8.140625" style="122" bestFit="1" customWidth="1"/>
    <col min="11274" max="11274" width="8.85546875" style="122" bestFit="1" customWidth="1"/>
    <col min="11275" max="11275" width="8.140625" style="122" bestFit="1" customWidth="1"/>
    <col min="11276" max="11276" width="8.85546875" style="122" bestFit="1" customWidth="1"/>
    <col min="11277" max="11280" width="8.85546875" style="122" customWidth="1"/>
    <col min="11281" max="11281" width="1.7109375" style="122" customWidth="1"/>
    <col min="11282" max="11282" width="8.140625" style="122" bestFit="1" customWidth="1"/>
    <col min="11283" max="11283" width="8.85546875" style="122" bestFit="1" customWidth="1"/>
    <col min="11284" max="11284" width="8.140625" style="122" bestFit="1" customWidth="1"/>
    <col min="11285" max="11285" width="8.85546875" style="122" bestFit="1" customWidth="1"/>
    <col min="11286" max="11286" width="8.140625" style="122" bestFit="1" customWidth="1"/>
    <col min="11287" max="11287" width="8.85546875" style="122" bestFit="1" customWidth="1"/>
    <col min="11288" max="11289" width="8.85546875" style="122" customWidth="1"/>
    <col min="11290" max="11524" width="9.140625" style="122"/>
    <col min="11525" max="11525" width="23.42578125" style="122" customWidth="1"/>
    <col min="11526" max="11526" width="8.7109375" style="122" customWidth="1"/>
    <col min="11527" max="11527" width="8.140625" style="122" bestFit="1" customWidth="1"/>
    <col min="11528" max="11528" width="8.85546875" style="122" bestFit="1" customWidth="1"/>
    <col min="11529" max="11529" width="8.140625" style="122" bestFit="1" customWidth="1"/>
    <col min="11530" max="11530" width="8.85546875" style="122" bestFit="1" customWidth="1"/>
    <col min="11531" max="11531" width="8.140625" style="122" bestFit="1" customWidth="1"/>
    <col min="11532" max="11532" width="8.85546875" style="122" bestFit="1" customWidth="1"/>
    <col min="11533" max="11536" width="8.85546875" style="122" customWidth="1"/>
    <col min="11537" max="11537" width="1.7109375" style="122" customWidth="1"/>
    <col min="11538" max="11538" width="8.140625" style="122" bestFit="1" customWidth="1"/>
    <col min="11539" max="11539" width="8.85546875" style="122" bestFit="1" customWidth="1"/>
    <col min="11540" max="11540" width="8.140625" style="122" bestFit="1" customWidth="1"/>
    <col min="11541" max="11541" width="8.85546875" style="122" bestFit="1" customWidth="1"/>
    <col min="11542" max="11542" width="8.140625" style="122" bestFit="1" customWidth="1"/>
    <col min="11543" max="11543" width="8.85546875" style="122" bestFit="1" customWidth="1"/>
    <col min="11544" max="11545" width="8.85546875" style="122" customWidth="1"/>
    <col min="11546" max="11780" width="9.140625" style="122"/>
    <col min="11781" max="11781" width="23.42578125" style="122" customWidth="1"/>
    <col min="11782" max="11782" width="8.7109375" style="122" customWidth="1"/>
    <col min="11783" max="11783" width="8.140625" style="122" bestFit="1" customWidth="1"/>
    <col min="11784" max="11784" width="8.85546875" style="122" bestFit="1" customWidth="1"/>
    <col min="11785" max="11785" width="8.140625" style="122" bestFit="1" customWidth="1"/>
    <col min="11786" max="11786" width="8.85546875" style="122" bestFit="1" customWidth="1"/>
    <col min="11787" max="11787" width="8.140625" style="122" bestFit="1" customWidth="1"/>
    <col min="11788" max="11788" width="8.85546875" style="122" bestFit="1" customWidth="1"/>
    <col min="11789" max="11792" width="8.85546875" style="122" customWidth="1"/>
    <col min="11793" max="11793" width="1.7109375" style="122" customWidth="1"/>
    <col min="11794" max="11794" width="8.140625" style="122" bestFit="1" customWidth="1"/>
    <col min="11795" max="11795" width="8.85546875" style="122" bestFit="1" customWidth="1"/>
    <col min="11796" max="11796" width="8.140625" style="122" bestFit="1" customWidth="1"/>
    <col min="11797" max="11797" width="8.85546875" style="122" bestFit="1" customWidth="1"/>
    <col min="11798" max="11798" width="8.140625" style="122" bestFit="1" customWidth="1"/>
    <col min="11799" max="11799" width="8.85546875" style="122" bestFit="1" customWidth="1"/>
    <col min="11800" max="11801" width="8.85546875" style="122" customWidth="1"/>
    <col min="11802" max="12036" width="9.140625" style="122"/>
    <col min="12037" max="12037" width="23.42578125" style="122" customWidth="1"/>
    <col min="12038" max="12038" width="8.7109375" style="122" customWidth="1"/>
    <col min="12039" max="12039" width="8.140625" style="122" bestFit="1" customWidth="1"/>
    <col min="12040" max="12040" width="8.85546875" style="122" bestFit="1" customWidth="1"/>
    <col min="12041" max="12041" width="8.140625" style="122" bestFit="1" customWidth="1"/>
    <col min="12042" max="12042" width="8.85546875" style="122" bestFit="1" customWidth="1"/>
    <col min="12043" max="12043" width="8.140625" style="122" bestFit="1" customWidth="1"/>
    <col min="12044" max="12044" width="8.85546875" style="122" bestFit="1" customWidth="1"/>
    <col min="12045" max="12048" width="8.85546875" style="122" customWidth="1"/>
    <col min="12049" max="12049" width="1.7109375" style="122" customWidth="1"/>
    <col min="12050" max="12050" width="8.140625" style="122" bestFit="1" customWidth="1"/>
    <col min="12051" max="12051" width="8.85546875" style="122" bestFit="1" customWidth="1"/>
    <col min="12052" max="12052" width="8.140625" style="122" bestFit="1" customWidth="1"/>
    <col min="12053" max="12053" width="8.85546875" style="122" bestFit="1" customWidth="1"/>
    <col min="12054" max="12054" width="8.140625" style="122" bestFit="1" customWidth="1"/>
    <col min="12055" max="12055" width="8.85546875" style="122" bestFit="1" customWidth="1"/>
    <col min="12056" max="12057" width="8.85546875" style="122" customWidth="1"/>
    <col min="12058" max="12292" width="9.140625" style="122"/>
    <col min="12293" max="12293" width="23.42578125" style="122" customWidth="1"/>
    <col min="12294" max="12294" width="8.7109375" style="122" customWidth="1"/>
    <col min="12295" max="12295" width="8.140625" style="122" bestFit="1" customWidth="1"/>
    <col min="12296" max="12296" width="8.85546875" style="122" bestFit="1" customWidth="1"/>
    <col min="12297" max="12297" width="8.140625" style="122" bestFit="1" customWidth="1"/>
    <col min="12298" max="12298" width="8.85546875" style="122" bestFit="1" customWidth="1"/>
    <col min="12299" max="12299" width="8.140625" style="122" bestFit="1" customWidth="1"/>
    <col min="12300" max="12300" width="8.85546875" style="122" bestFit="1" customWidth="1"/>
    <col min="12301" max="12304" width="8.85546875" style="122" customWidth="1"/>
    <col min="12305" max="12305" width="1.7109375" style="122" customWidth="1"/>
    <col min="12306" max="12306" width="8.140625" style="122" bestFit="1" customWidth="1"/>
    <col min="12307" max="12307" width="8.85546875" style="122" bestFit="1" customWidth="1"/>
    <col min="12308" max="12308" width="8.140625" style="122" bestFit="1" customWidth="1"/>
    <col min="12309" max="12309" width="8.85546875" style="122" bestFit="1" customWidth="1"/>
    <col min="12310" max="12310" width="8.140625" style="122" bestFit="1" customWidth="1"/>
    <col min="12311" max="12311" width="8.85546875" style="122" bestFit="1" customWidth="1"/>
    <col min="12312" max="12313" width="8.85546875" style="122" customWidth="1"/>
    <col min="12314" max="12548" width="9.140625" style="122"/>
    <col min="12549" max="12549" width="23.42578125" style="122" customWidth="1"/>
    <col min="12550" max="12550" width="8.7109375" style="122" customWidth="1"/>
    <col min="12551" max="12551" width="8.140625" style="122" bestFit="1" customWidth="1"/>
    <col min="12552" max="12552" width="8.85546875" style="122" bestFit="1" customWidth="1"/>
    <col min="12553" max="12553" width="8.140625" style="122" bestFit="1" customWidth="1"/>
    <col min="12554" max="12554" width="8.85546875" style="122" bestFit="1" customWidth="1"/>
    <col min="12555" max="12555" width="8.140625" style="122" bestFit="1" customWidth="1"/>
    <col min="12556" max="12556" width="8.85546875" style="122" bestFit="1" customWidth="1"/>
    <col min="12557" max="12560" width="8.85546875" style="122" customWidth="1"/>
    <col min="12561" max="12561" width="1.7109375" style="122" customWidth="1"/>
    <col min="12562" max="12562" width="8.140625" style="122" bestFit="1" customWidth="1"/>
    <col min="12563" max="12563" width="8.85546875" style="122" bestFit="1" customWidth="1"/>
    <col min="12564" max="12564" width="8.140625" style="122" bestFit="1" customWidth="1"/>
    <col min="12565" max="12565" width="8.85546875" style="122" bestFit="1" customWidth="1"/>
    <col min="12566" max="12566" width="8.140625" style="122" bestFit="1" customWidth="1"/>
    <col min="12567" max="12567" width="8.85546875" style="122" bestFit="1" customWidth="1"/>
    <col min="12568" max="12569" width="8.85546875" style="122" customWidth="1"/>
    <col min="12570" max="12804" width="9.140625" style="122"/>
    <col min="12805" max="12805" width="23.42578125" style="122" customWidth="1"/>
    <col min="12806" max="12806" width="8.7109375" style="122" customWidth="1"/>
    <col min="12807" max="12807" width="8.140625" style="122" bestFit="1" customWidth="1"/>
    <col min="12808" max="12808" width="8.85546875" style="122" bestFit="1" customWidth="1"/>
    <col min="12809" max="12809" width="8.140625" style="122" bestFit="1" customWidth="1"/>
    <col min="12810" max="12810" width="8.85546875" style="122" bestFit="1" customWidth="1"/>
    <col min="12811" max="12811" width="8.140625" style="122" bestFit="1" customWidth="1"/>
    <col min="12812" max="12812" width="8.85546875" style="122" bestFit="1" customWidth="1"/>
    <col min="12813" max="12816" width="8.85546875" style="122" customWidth="1"/>
    <col min="12817" max="12817" width="1.7109375" style="122" customWidth="1"/>
    <col min="12818" max="12818" width="8.140625" style="122" bestFit="1" customWidth="1"/>
    <col min="12819" max="12819" width="8.85546875" style="122" bestFit="1" customWidth="1"/>
    <col min="12820" max="12820" width="8.140625" style="122" bestFit="1" customWidth="1"/>
    <col min="12821" max="12821" width="8.85546875" style="122" bestFit="1" customWidth="1"/>
    <col min="12822" max="12822" width="8.140625" style="122" bestFit="1" customWidth="1"/>
    <col min="12823" max="12823" width="8.85546875" style="122" bestFit="1" customWidth="1"/>
    <col min="12824" max="12825" width="8.85546875" style="122" customWidth="1"/>
    <col min="12826" max="13060" width="9.140625" style="122"/>
    <col min="13061" max="13061" width="23.42578125" style="122" customWidth="1"/>
    <col min="13062" max="13062" width="8.7109375" style="122" customWidth="1"/>
    <col min="13063" max="13063" width="8.140625" style="122" bestFit="1" customWidth="1"/>
    <col min="13064" max="13064" width="8.85546875" style="122" bestFit="1" customWidth="1"/>
    <col min="13065" max="13065" width="8.140625" style="122" bestFit="1" customWidth="1"/>
    <col min="13066" max="13066" width="8.85546875" style="122" bestFit="1" customWidth="1"/>
    <col min="13067" max="13067" width="8.140625" style="122" bestFit="1" customWidth="1"/>
    <col min="13068" max="13068" width="8.85546875" style="122" bestFit="1" customWidth="1"/>
    <col min="13069" max="13072" width="8.85546875" style="122" customWidth="1"/>
    <col min="13073" max="13073" width="1.7109375" style="122" customWidth="1"/>
    <col min="13074" max="13074" width="8.140625" style="122" bestFit="1" customWidth="1"/>
    <col min="13075" max="13075" width="8.85546875" style="122" bestFit="1" customWidth="1"/>
    <col min="13076" max="13076" width="8.140625" style="122" bestFit="1" customWidth="1"/>
    <col min="13077" max="13077" width="8.85546875" style="122" bestFit="1" customWidth="1"/>
    <col min="13078" max="13078" width="8.140625" style="122" bestFit="1" customWidth="1"/>
    <col min="13079" max="13079" width="8.85546875" style="122" bestFit="1" customWidth="1"/>
    <col min="13080" max="13081" width="8.85546875" style="122" customWidth="1"/>
    <col min="13082" max="13316" width="9.140625" style="122"/>
    <col min="13317" max="13317" width="23.42578125" style="122" customWidth="1"/>
    <col min="13318" max="13318" width="8.7109375" style="122" customWidth="1"/>
    <col min="13319" max="13319" width="8.140625" style="122" bestFit="1" customWidth="1"/>
    <col min="13320" max="13320" width="8.85546875" style="122" bestFit="1" customWidth="1"/>
    <col min="13321" max="13321" width="8.140625" style="122" bestFit="1" customWidth="1"/>
    <col min="13322" max="13322" width="8.85546875" style="122" bestFit="1" customWidth="1"/>
    <col min="13323" max="13323" width="8.140625" style="122" bestFit="1" customWidth="1"/>
    <col min="13324" max="13324" width="8.85546875" style="122" bestFit="1" customWidth="1"/>
    <col min="13325" max="13328" width="8.85546875" style="122" customWidth="1"/>
    <col min="13329" max="13329" width="1.7109375" style="122" customWidth="1"/>
    <col min="13330" max="13330" width="8.140625" style="122" bestFit="1" customWidth="1"/>
    <col min="13331" max="13331" width="8.85546875" style="122" bestFit="1" customWidth="1"/>
    <col min="13332" max="13332" width="8.140625" style="122" bestFit="1" customWidth="1"/>
    <col min="13333" max="13333" width="8.85546875" style="122" bestFit="1" customWidth="1"/>
    <col min="13334" max="13334" width="8.140625" style="122" bestFit="1" customWidth="1"/>
    <col min="13335" max="13335" width="8.85546875" style="122" bestFit="1" customWidth="1"/>
    <col min="13336" max="13337" width="8.85546875" style="122" customWidth="1"/>
    <col min="13338" max="13572" width="9.140625" style="122"/>
    <col min="13573" max="13573" width="23.42578125" style="122" customWidth="1"/>
    <col min="13574" max="13574" width="8.7109375" style="122" customWidth="1"/>
    <col min="13575" max="13575" width="8.140625" style="122" bestFit="1" customWidth="1"/>
    <col min="13576" max="13576" width="8.85546875" style="122" bestFit="1" customWidth="1"/>
    <col min="13577" max="13577" width="8.140625" style="122" bestFit="1" customWidth="1"/>
    <col min="13578" max="13578" width="8.85546875" style="122" bestFit="1" customWidth="1"/>
    <col min="13579" max="13579" width="8.140625" style="122" bestFit="1" customWidth="1"/>
    <col min="13580" max="13580" width="8.85546875" style="122" bestFit="1" customWidth="1"/>
    <col min="13581" max="13584" width="8.85546875" style="122" customWidth="1"/>
    <col min="13585" max="13585" width="1.7109375" style="122" customWidth="1"/>
    <col min="13586" max="13586" width="8.140625" style="122" bestFit="1" customWidth="1"/>
    <col min="13587" max="13587" width="8.85546875" style="122" bestFit="1" customWidth="1"/>
    <col min="13588" max="13588" width="8.140625" style="122" bestFit="1" customWidth="1"/>
    <col min="13589" max="13589" width="8.85546875" style="122" bestFit="1" customWidth="1"/>
    <col min="13590" max="13590" width="8.140625" style="122" bestFit="1" customWidth="1"/>
    <col min="13591" max="13591" width="8.85546875" style="122" bestFit="1" customWidth="1"/>
    <col min="13592" max="13593" width="8.85546875" style="122" customWidth="1"/>
    <col min="13594" max="13828" width="9.140625" style="122"/>
    <col min="13829" max="13829" width="23.42578125" style="122" customWidth="1"/>
    <col min="13830" max="13830" width="8.7109375" style="122" customWidth="1"/>
    <col min="13831" max="13831" width="8.140625" style="122" bestFit="1" customWidth="1"/>
    <col min="13832" max="13832" width="8.85546875" style="122" bestFit="1" customWidth="1"/>
    <col min="13833" max="13833" width="8.140625" style="122" bestFit="1" customWidth="1"/>
    <col min="13834" max="13834" width="8.85546875" style="122" bestFit="1" customWidth="1"/>
    <col min="13835" max="13835" width="8.140625" style="122" bestFit="1" customWidth="1"/>
    <col min="13836" max="13836" width="8.85546875" style="122" bestFit="1" customWidth="1"/>
    <col min="13837" max="13840" width="8.85546875" style="122" customWidth="1"/>
    <col min="13841" max="13841" width="1.7109375" style="122" customWidth="1"/>
    <col min="13842" max="13842" width="8.140625" style="122" bestFit="1" customWidth="1"/>
    <col min="13843" max="13843" width="8.85546875" style="122" bestFit="1" customWidth="1"/>
    <col min="13844" max="13844" width="8.140625" style="122" bestFit="1" customWidth="1"/>
    <col min="13845" max="13845" width="8.85546875" style="122" bestFit="1" customWidth="1"/>
    <col min="13846" max="13846" width="8.140625" style="122" bestFit="1" customWidth="1"/>
    <col min="13847" max="13847" width="8.85546875" style="122" bestFit="1" customWidth="1"/>
    <col min="13848" max="13849" width="8.85546875" style="122" customWidth="1"/>
    <col min="13850" max="14084" width="9.140625" style="122"/>
    <col min="14085" max="14085" width="23.42578125" style="122" customWidth="1"/>
    <col min="14086" max="14086" width="8.7109375" style="122" customWidth="1"/>
    <col min="14087" max="14087" width="8.140625" style="122" bestFit="1" customWidth="1"/>
    <col min="14088" max="14088" width="8.85546875" style="122" bestFit="1" customWidth="1"/>
    <col min="14089" max="14089" width="8.140625" style="122" bestFit="1" customWidth="1"/>
    <col min="14090" max="14090" width="8.85546875" style="122" bestFit="1" customWidth="1"/>
    <col min="14091" max="14091" width="8.140625" style="122" bestFit="1" customWidth="1"/>
    <col min="14092" max="14092" width="8.85546875" style="122" bestFit="1" customWidth="1"/>
    <col min="14093" max="14096" width="8.85546875" style="122" customWidth="1"/>
    <col min="14097" max="14097" width="1.7109375" style="122" customWidth="1"/>
    <col min="14098" max="14098" width="8.140625" style="122" bestFit="1" customWidth="1"/>
    <col min="14099" max="14099" width="8.85546875" style="122" bestFit="1" customWidth="1"/>
    <col min="14100" max="14100" width="8.140625" style="122" bestFit="1" customWidth="1"/>
    <col min="14101" max="14101" width="8.85546875" style="122" bestFit="1" customWidth="1"/>
    <col min="14102" max="14102" width="8.140625" style="122" bestFit="1" customWidth="1"/>
    <col min="14103" max="14103" width="8.85546875" style="122" bestFit="1" customWidth="1"/>
    <col min="14104" max="14105" width="8.85546875" style="122" customWidth="1"/>
    <col min="14106" max="14340" width="9.140625" style="122"/>
    <col min="14341" max="14341" width="23.42578125" style="122" customWidth="1"/>
    <col min="14342" max="14342" width="8.7109375" style="122" customWidth="1"/>
    <col min="14343" max="14343" width="8.140625" style="122" bestFit="1" customWidth="1"/>
    <col min="14344" max="14344" width="8.85546875" style="122" bestFit="1" customWidth="1"/>
    <col min="14345" max="14345" width="8.140625" style="122" bestFit="1" customWidth="1"/>
    <col min="14346" max="14346" width="8.85546875" style="122" bestFit="1" customWidth="1"/>
    <col min="14347" max="14347" width="8.140625" style="122" bestFit="1" customWidth="1"/>
    <col min="14348" max="14348" width="8.85546875" style="122" bestFit="1" customWidth="1"/>
    <col min="14349" max="14352" width="8.85546875" style="122" customWidth="1"/>
    <col min="14353" max="14353" width="1.7109375" style="122" customWidth="1"/>
    <col min="14354" max="14354" width="8.140625" style="122" bestFit="1" customWidth="1"/>
    <col min="14355" max="14355" width="8.85546875" style="122" bestFit="1" customWidth="1"/>
    <col min="14356" max="14356" width="8.140625" style="122" bestFit="1" customWidth="1"/>
    <col min="14357" max="14357" width="8.85546875" style="122" bestFit="1" customWidth="1"/>
    <col min="14358" max="14358" width="8.140625" style="122" bestFit="1" customWidth="1"/>
    <col min="14359" max="14359" width="8.85546875" style="122" bestFit="1" customWidth="1"/>
    <col min="14360" max="14361" width="8.85546875" style="122" customWidth="1"/>
    <col min="14362" max="14596" width="9.140625" style="122"/>
    <col min="14597" max="14597" width="23.42578125" style="122" customWidth="1"/>
    <col min="14598" max="14598" width="8.7109375" style="122" customWidth="1"/>
    <col min="14599" max="14599" width="8.140625" style="122" bestFit="1" customWidth="1"/>
    <col min="14600" max="14600" width="8.85546875" style="122" bestFit="1" customWidth="1"/>
    <col min="14601" max="14601" width="8.140625" style="122" bestFit="1" customWidth="1"/>
    <col min="14602" max="14602" width="8.85546875" style="122" bestFit="1" customWidth="1"/>
    <col min="14603" max="14603" width="8.140625" style="122" bestFit="1" customWidth="1"/>
    <col min="14604" max="14604" width="8.85546875" style="122" bestFit="1" customWidth="1"/>
    <col min="14605" max="14608" width="8.85546875" style="122" customWidth="1"/>
    <col min="14609" max="14609" width="1.7109375" style="122" customWidth="1"/>
    <col min="14610" max="14610" width="8.140625" style="122" bestFit="1" customWidth="1"/>
    <col min="14611" max="14611" width="8.85546875" style="122" bestFit="1" customWidth="1"/>
    <col min="14612" max="14612" width="8.140625" style="122" bestFit="1" customWidth="1"/>
    <col min="14613" max="14613" width="8.85546875" style="122" bestFit="1" customWidth="1"/>
    <col min="14614" max="14614" width="8.140625" style="122" bestFit="1" customWidth="1"/>
    <col min="14615" max="14615" width="8.85546875" style="122" bestFit="1" customWidth="1"/>
    <col min="14616" max="14617" width="8.85546875" style="122" customWidth="1"/>
    <col min="14618" max="14852" width="9.140625" style="122"/>
    <col min="14853" max="14853" width="23.42578125" style="122" customWidth="1"/>
    <col min="14854" max="14854" width="8.7109375" style="122" customWidth="1"/>
    <col min="14855" max="14855" width="8.140625" style="122" bestFit="1" customWidth="1"/>
    <col min="14856" max="14856" width="8.85546875" style="122" bestFit="1" customWidth="1"/>
    <col min="14857" max="14857" width="8.140625" style="122" bestFit="1" customWidth="1"/>
    <col min="14858" max="14858" width="8.85546875" style="122" bestFit="1" customWidth="1"/>
    <col min="14859" max="14859" width="8.140625" style="122" bestFit="1" customWidth="1"/>
    <col min="14860" max="14860" width="8.85546875" style="122" bestFit="1" customWidth="1"/>
    <col min="14861" max="14864" width="8.85546875" style="122" customWidth="1"/>
    <col min="14865" max="14865" width="1.7109375" style="122" customWidth="1"/>
    <col min="14866" max="14866" width="8.140625" style="122" bestFit="1" customWidth="1"/>
    <col min="14867" max="14867" width="8.85546875" style="122" bestFit="1" customWidth="1"/>
    <col min="14868" max="14868" width="8.140625" style="122" bestFit="1" customWidth="1"/>
    <col min="14869" max="14869" width="8.85546875" style="122" bestFit="1" customWidth="1"/>
    <col min="14870" max="14870" width="8.140625" style="122" bestFit="1" customWidth="1"/>
    <col min="14871" max="14871" width="8.85546875" style="122" bestFit="1" customWidth="1"/>
    <col min="14872" max="14873" width="8.85546875" style="122" customWidth="1"/>
    <col min="14874" max="15108" width="9.140625" style="122"/>
    <col min="15109" max="15109" width="23.42578125" style="122" customWidth="1"/>
    <col min="15110" max="15110" width="8.7109375" style="122" customWidth="1"/>
    <col min="15111" max="15111" width="8.140625" style="122" bestFit="1" customWidth="1"/>
    <col min="15112" max="15112" width="8.85546875" style="122" bestFit="1" customWidth="1"/>
    <col min="15113" max="15113" width="8.140625" style="122" bestFit="1" customWidth="1"/>
    <col min="15114" max="15114" width="8.85546875" style="122" bestFit="1" customWidth="1"/>
    <col min="15115" max="15115" width="8.140625" style="122" bestFit="1" customWidth="1"/>
    <col min="15116" max="15116" width="8.85546875" style="122" bestFit="1" customWidth="1"/>
    <col min="15117" max="15120" width="8.85546875" style="122" customWidth="1"/>
    <col min="15121" max="15121" width="1.7109375" style="122" customWidth="1"/>
    <col min="15122" max="15122" width="8.140625" style="122" bestFit="1" customWidth="1"/>
    <col min="15123" max="15123" width="8.85546875" style="122" bestFit="1" customWidth="1"/>
    <col min="15124" max="15124" width="8.140625" style="122" bestFit="1" customWidth="1"/>
    <col min="15125" max="15125" width="8.85546875" style="122" bestFit="1" customWidth="1"/>
    <col min="15126" max="15126" width="8.140625" style="122" bestFit="1" customWidth="1"/>
    <col min="15127" max="15127" width="8.85546875" style="122" bestFit="1" customWidth="1"/>
    <col min="15128" max="15129" width="8.85546875" style="122" customWidth="1"/>
    <col min="15130" max="15364" width="9.140625" style="122"/>
    <col min="15365" max="15365" width="23.42578125" style="122" customWidth="1"/>
    <col min="15366" max="15366" width="8.7109375" style="122" customWidth="1"/>
    <col min="15367" max="15367" width="8.140625" style="122" bestFit="1" customWidth="1"/>
    <col min="15368" max="15368" width="8.85546875" style="122" bestFit="1" customWidth="1"/>
    <col min="15369" max="15369" width="8.140625" style="122" bestFit="1" customWidth="1"/>
    <col min="15370" max="15370" width="8.85546875" style="122" bestFit="1" customWidth="1"/>
    <col min="15371" max="15371" width="8.140625" style="122" bestFit="1" customWidth="1"/>
    <col min="15372" max="15372" width="8.85546875" style="122" bestFit="1" customWidth="1"/>
    <col min="15373" max="15376" width="8.85546875" style="122" customWidth="1"/>
    <col min="15377" max="15377" width="1.7109375" style="122" customWidth="1"/>
    <col min="15378" max="15378" width="8.140625" style="122" bestFit="1" customWidth="1"/>
    <col min="15379" max="15379" width="8.85546875" style="122" bestFit="1" customWidth="1"/>
    <col min="15380" max="15380" width="8.140625" style="122" bestFit="1" customWidth="1"/>
    <col min="15381" max="15381" width="8.85546875" style="122" bestFit="1" customWidth="1"/>
    <col min="15382" max="15382" width="8.140625" style="122" bestFit="1" customWidth="1"/>
    <col min="15383" max="15383" width="8.85546875" style="122" bestFit="1" customWidth="1"/>
    <col min="15384" max="15385" width="8.85546875" style="122" customWidth="1"/>
    <col min="15386" max="15620" width="9.140625" style="122"/>
    <col min="15621" max="15621" width="23.42578125" style="122" customWidth="1"/>
    <col min="15622" max="15622" width="8.7109375" style="122" customWidth="1"/>
    <col min="15623" max="15623" width="8.140625" style="122" bestFit="1" customWidth="1"/>
    <col min="15624" max="15624" width="8.85546875" style="122" bestFit="1" customWidth="1"/>
    <col min="15625" max="15625" width="8.140625" style="122" bestFit="1" customWidth="1"/>
    <col min="15626" max="15626" width="8.85546875" style="122" bestFit="1" customWidth="1"/>
    <col min="15627" max="15627" width="8.140625" style="122" bestFit="1" customWidth="1"/>
    <col min="15628" max="15628" width="8.85546875" style="122" bestFit="1" customWidth="1"/>
    <col min="15629" max="15632" width="8.85546875" style="122" customWidth="1"/>
    <col min="15633" max="15633" width="1.7109375" style="122" customWidth="1"/>
    <col min="15634" max="15634" width="8.140625" style="122" bestFit="1" customWidth="1"/>
    <col min="15635" max="15635" width="8.85546875" style="122" bestFit="1" customWidth="1"/>
    <col min="15636" max="15636" width="8.140625" style="122" bestFit="1" customWidth="1"/>
    <col min="15637" max="15637" width="8.85546875" style="122" bestFit="1" customWidth="1"/>
    <col min="15638" max="15638" width="8.140625" style="122" bestFit="1" customWidth="1"/>
    <col min="15639" max="15639" width="8.85546875" style="122" bestFit="1" customWidth="1"/>
    <col min="15640" max="15641" width="8.85546875" style="122" customWidth="1"/>
    <col min="15642" max="15876" width="9.140625" style="122"/>
    <col min="15877" max="15877" width="23.42578125" style="122" customWidth="1"/>
    <col min="15878" max="15878" width="8.7109375" style="122" customWidth="1"/>
    <col min="15879" max="15879" width="8.140625" style="122" bestFit="1" customWidth="1"/>
    <col min="15880" max="15880" width="8.85546875" style="122" bestFit="1" customWidth="1"/>
    <col min="15881" max="15881" width="8.140625" style="122" bestFit="1" customWidth="1"/>
    <col min="15882" max="15882" width="8.85546875" style="122" bestFit="1" customWidth="1"/>
    <col min="15883" max="15883" width="8.140625" style="122" bestFit="1" customWidth="1"/>
    <col min="15884" max="15884" width="8.85546875" style="122" bestFit="1" customWidth="1"/>
    <col min="15885" max="15888" width="8.85546875" style="122" customWidth="1"/>
    <col min="15889" max="15889" width="1.7109375" style="122" customWidth="1"/>
    <col min="15890" max="15890" width="8.140625" style="122" bestFit="1" customWidth="1"/>
    <col min="15891" max="15891" width="8.85546875" style="122" bestFit="1" customWidth="1"/>
    <col min="15892" max="15892" width="8.140625" style="122" bestFit="1" customWidth="1"/>
    <col min="15893" max="15893" width="8.85546875" style="122" bestFit="1" customWidth="1"/>
    <col min="15894" max="15894" width="8.140625" style="122" bestFit="1" customWidth="1"/>
    <col min="15895" max="15895" width="8.85546875" style="122" bestFit="1" customWidth="1"/>
    <col min="15896" max="15897" width="8.85546875" style="122" customWidth="1"/>
    <col min="15898" max="16132" width="9.140625" style="122"/>
    <col min="16133" max="16133" width="23.42578125" style="122" customWidth="1"/>
    <col min="16134" max="16134" width="8.7109375" style="122" customWidth="1"/>
    <col min="16135" max="16135" width="8.140625" style="122" bestFit="1" customWidth="1"/>
    <col min="16136" max="16136" width="8.85546875" style="122" bestFit="1" customWidth="1"/>
    <col min="16137" max="16137" width="8.140625" style="122" bestFit="1" customWidth="1"/>
    <col min="16138" max="16138" width="8.85546875" style="122" bestFit="1" customWidth="1"/>
    <col min="16139" max="16139" width="8.140625" style="122" bestFit="1" customWidth="1"/>
    <col min="16140" max="16140" width="8.85546875" style="122" bestFit="1" customWidth="1"/>
    <col min="16141" max="16144" width="8.85546875" style="122" customWidth="1"/>
    <col min="16145" max="16145" width="1.7109375" style="122" customWidth="1"/>
    <col min="16146" max="16146" width="8.140625" style="122" bestFit="1" customWidth="1"/>
    <col min="16147" max="16147" width="8.85546875" style="122" bestFit="1" customWidth="1"/>
    <col min="16148" max="16148" width="8.140625" style="122" bestFit="1" customWidth="1"/>
    <col min="16149" max="16149" width="8.85546875" style="122" bestFit="1" customWidth="1"/>
    <col min="16150" max="16150" width="8.140625" style="122" bestFit="1" customWidth="1"/>
    <col min="16151" max="16151" width="8.85546875" style="122" bestFit="1" customWidth="1"/>
    <col min="16152" max="16153" width="8.85546875" style="122" customWidth="1"/>
    <col min="16154" max="16384" width="9.140625" style="122"/>
  </cols>
  <sheetData>
    <row r="1" spans="1:31" ht="12" customHeight="1" x14ac:dyDescent="0.2">
      <c r="A1" s="629" t="s">
        <v>663</v>
      </c>
      <c r="B1" s="629"/>
      <c r="C1" s="629"/>
      <c r="D1" s="629"/>
      <c r="E1" s="629"/>
      <c r="F1" s="629"/>
      <c r="G1" s="629"/>
      <c r="H1" s="629"/>
      <c r="I1" s="629"/>
      <c r="J1" s="629"/>
      <c r="K1" s="629"/>
      <c r="L1" s="629"/>
      <c r="M1" s="629"/>
      <c r="N1" s="629"/>
      <c r="O1" s="629"/>
      <c r="P1" s="629"/>
      <c r="Q1" s="629"/>
      <c r="R1" s="629"/>
      <c r="S1" s="629"/>
      <c r="T1" s="629"/>
      <c r="U1" s="629"/>
      <c r="V1" s="629"/>
      <c r="W1" s="629"/>
      <c r="X1" s="629"/>
      <c r="Y1" s="629"/>
      <c r="Z1" s="629"/>
      <c r="AA1" s="629"/>
    </row>
    <row r="2" spans="1:31" s="114" customFormat="1" ht="13.5" customHeight="1" x14ac:dyDescent="0.2">
      <c r="A2" s="111" t="s">
        <v>616</v>
      </c>
      <c r="B2" s="111"/>
      <c r="C2" s="112"/>
      <c r="D2" s="113"/>
      <c r="E2" s="112"/>
      <c r="F2" s="113"/>
      <c r="G2" s="112"/>
      <c r="H2" s="113"/>
      <c r="I2" s="113"/>
      <c r="J2" s="113"/>
      <c r="K2" s="113"/>
      <c r="L2" s="113"/>
      <c r="M2" s="113"/>
      <c r="N2" s="113"/>
      <c r="P2" s="112"/>
      <c r="Q2" s="113"/>
      <c r="R2" s="112"/>
      <c r="S2" s="113"/>
      <c r="T2" s="112"/>
      <c r="U2" s="113"/>
      <c r="V2" s="113"/>
      <c r="W2" s="113"/>
      <c r="X2" s="113"/>
      <c r="Y2" s="113"/>
    </row>
    <row r="3" spans="1:31" s="114" customFormat="1" ht="13.5" customHeight="1" x14ac:dyDescent="0.2">
      <c r="A3" s="111" t="s">
        <v>49</v>
      </c>
      <c r="B3" s="111"/>
      <c r="C3" s="112"/>
      <c r="D3" s="113"/>
      <c r="E3" s="112"/>
      <c r="F3" s="113"/>
      <c r="G3" s="112"/>
      <c r="H3" s="113"/>
      <c r="I3" s="113"/>
      <c r="J3" s="113"/>
      <c r="K3" s="113"/>
      <c r="L3" s="113"/>
      <c r="M3" s="113"/>
      <c r="N3" s="113"/>
      <c r="P3" s="112"/>
      <c r="Q3" s="113"/>
      <c r="R3" s="112"/>
      <c r="S3" s="113"/>
      <c r="T3" s="112"/>
      <c r="U3" s="113"/>
      <c r="V3" s="113"/>
      <c r="W3" s="113"/>
      <c r="X3" s="113"/>
      <c r="Y3" s="113"/>
    </row>
    <row r="4" spans="1:31" ht="11.25" customHeight="1" x14ac:dyDescent="0.2">
      <c r="A4" s="321">
        <v>1</v>
      </c>
      <c r="B4" s="321">
        <f>A4+1</f>
        <v>2</v>
      </c>
      <c r="C4" s="321">
        <f t="shared" ref="C4:I4" si="0">B4+1</f>
        <v>3</v>
      </c>
      <c r="D4" s="321">
        <f t="shared" si="0"/>
        <v>4</v>
      </c>
      <c r="E4" s="321">
        <f t="shared" si="0"/>
        <v>5</v>
      </c>
      <c r="F4" s="321">
        <f t="shared" si="0"/>
        <v>6</v>
      </c>
      <c r="G4" s="321">
        <f t="shared" si="0"/>
        <v>7</v>
      </c>
      <c r="H4" s="321">
        <f t="shared" si="0"/>
        <v>8</v>
      </c>
      <c r="I4" s="321">
        <f t="shared" si="0"/>
        <v>9</v>
      </c>
      <c r="J4" s="321">
        <f t="shared" ref="J4" si="1">I4+1</f>
        <v>10</v>
      </c>
      <c r="K4" s="321">
        <f t="shared" ref="K4" si="2">J4+1</f>
        <v>11</v>
      </c>
      <c r="L4" s="321">
        <f t="shared" ref="L4" si="3">K4+1</f>
        <v>12</v>
      </c>
      <c r="M4" s="321">
        <f t="shared" ref="M4" si="4">L4+1</f>
        <v>13</v>
      </c>
      <c r="N4" s="321">
        <f t="shared" ref="N4" si="5">M4+1</f>
        <v>14</v>
      </c>
      <c r="O4" s="321">
        <f t="shared" ref="O4" si="6">N4+1</f>
        <v>15</v>
      </c>
      <c r="P4" s="321">
        <f t="shared" ref="P4" si="7">O4+1</f>
        <v>16</v>
      </c>
      <c r="Q4" s="321">
        <f t="shared" ref="Q4" si="8">P4+1</f>
        <v>17</v>
      </c>
      <c r="R4" s="321">
        <f t="shared" ref="R4" si="9">Q4+1</f>
        <v>18</v>
      </c>
      <c r="S4" s="321">
        <f t="shared" ref="S4" si="10">R4+1</f>
        <v>19</v>
      </c>
      <c r="T4" s="321">
        <f t="shared" ref="T4" si="11">S4+1</f>
        <v>20</v>
      </c>
      <c r="U4" s="321">
        <f t="shared" ref="U4" si="12">T4+1</f>
        <v>21</v>
      </c>
      <c r="V4" s="321">
        <f t="shared" ref="V4" si="13">U4+1</f>
        <v>22</v>
      </c>
      <c r="W4" s="321">
        <f t="shared" ref="W4" si="14">V4+1</f>
        <v>23</v>
      </c>
      <c r="X4" s="321">
        <f t="shared" ref="X4" si="15">W4+1</f>
        <v>24</v>
      </c>
      <c r="Y4" s="321">
        <f t="shared" ref="Y4" si="16">X4+1</f>
        <v>25</v>
      </c>
      <c r="Z4" s="321">
        <f t="shared" ref="Z4" si="17">Y4+1</f>
        <v>26</v>
      </c>
      <c r="AA4" s="321">
        <f t="shared" ref="AA4" si="18">Z4+1</f>
        <v>27</v>
      </c>
    </row>
    <row r="5" spans="1:31" ht="11.25" customHeight="1" x14ac:dyDescent="0.2">
      <c r="A5" s="622" t="s">
        <v>564</v>
      </c>
      <c r="B5" s="622" t="s">
        <v>565</v>
      </c>
      <c r="C5" s="630" t="s">
        <v>15</v>
      </c>
      <c r="D5" s="630"/>
      <c r="E5" s="630"/>
      <c r="F5" s="630"/>
      <c r="G5" s="630"/>
      <c r="H5" s="630"/>
      <c r="I5" s="630"/>
      <c r="J5" s="630"/>
      <c r="K5" s="630"/>
      <c r="L5" s="630"/>
      <c r="M5" s="630"/>
      <c r="N5" s="630"/>
      <c r="O5" s="248"/>
      <c r="P5" s="630" t="s">
        <v>16</v>
      </c>
      <c r="Q5" s="630"/>
      <c r="R5" s="630"/>
      <c r="S5" s="630"/>
      <c r="T5" s="630"/>
      <c r="U5" s="630"/>
      <c r="V5" s="630"/>
      <c r="W5" s="630"/>
      <c r="X5" s="630"/>
      <c r="Y5" s="630"/>
      <c r="Z5" s="630"/>
      <c r="AA5" s="630"/>
    </row>
    <row r="6" spans="1:31" ht="11.25" customHeight="1" x14ac:dyDescent="0.2">
      <c r="A6" s="623"/>
      <c r="B6" s="623"/>
      <c r="C6" s="630" t="s">
        <v>450</v>
      </c>
      <c r="D6" s="630"/>
      <c r="E6" s="630" t="s">
        <v>451</v>
      </c>
      <c r="F6" s="630"/>
      <c r="G6" s="630" t="s">
        <v>452</v>
      </c>
      <c r="H6" s="630"/>
      <c r="I6" s="630" t="s">
        <v>465</v>
      </c>
      <c r="J6" s="630"/>
      <c r="K6" s="630" t="s">
        <v>540</v>
      </c>
      <c r="L6" s="630"/>
      <c r="M6" s="630" t="s">
        <v>614</v>
      </c>
      <c r="N6" s="630"/>
      <c r="P6" s="630" t="s">
        <v>450</v>
      </c>
      <c r="Q6" s="630"/>
      <c r="R6" s="630" t="s">
        <v>451</v>
      </c>
      <c r="S6" s="630"/>
      <c r="T6" s="630" t="s">
        <v>452</v>
      </c>
      <c r="U6" s="630"/>
      <c r="V6" s="630" t="s">
        <v>465</v>
      </c>
      <c r="W6" s="630"/>
      <c r="X6" s="630" t="s">
        <v>540</v>
      </c>
      <c r="Y6" s="630"/>
      <c r="Z6" s="630" t="s">
        <v>614</v>
      </c>
      <c r="AA6" s="630"/>
    </row>
    <row r="7" spans="1:31" ht="45" customHeight="1" x14ac:dyDescent="0.2">
      <c r="A7" s="624"/>
      <c r="B7" s="624"/>
      <c r="C7" s="249" t="s">
        <v>460</v>
      </c>
      <c r="D7" s="250" t="s">
        <v>461</v>
      </c>
      <c r="E7" s="249" t="s">
        <v>460</v>
      </c>
      <c r="F7" s="250" t="s">
        <v>461</v>
      </c>
      <c r="G7" s="249" t="s">
        <v>460</v>
      </c>
      <c r="H7" s="250" t="s">
        <v>461</v>
      </c>
      <c r="I7" s="249" t="s">
        <v>460</v>
      </c>
      <c r="J7" s="250" t="s">
        <v>461</v>
      </c>
      <c r="K7" s="249" t="s">
        <v>460</v>
      </c>
      <c r="L7" s="250" t="s">
        <v>461</v>
      </c>
      <c r="M7" s="249" t="s">
        <v>460</v>
      </c>
      <c r="N7" s="250" t="s">
        <v>461</v>
      </c>
      <c r="P7" s="249" t="s">
        <v>460</v>
      </c>
      <c r="Q7" s="250" t="s">
        <v>461</v>
      </c>
      <c r="R7" s="249" t="s">
        <v>460</v>
      </c>
      <c r="S7" s="250" t="s">
        <v>461</v>
      </c>
      <c r="T7" s="249" t="s">
        <v>460</v>
      </c>
      <c r="U7" s="250" t="s">
        <v>461</v>
      </c>
      <c r="V7" s="249" t="s">
        <v>460</v>
      </c>
      <c r="W7" s="250" t="s">
        <v>461</v>
      </c>
      <c r="X7" s="249" t="s">
        <v>460</v>
      </c>
      <c r="Y7" s="250" t="s">
        <v>461</v>
      </c>
      <c r="Z7" s="249" t="s">
        <v>460</v>
      </c>
      <c r="AA7" s="250" t="s">
        <v>461</v>
      </c>
    </row>
    <row r="8" spans="1:31" ht="11.25" customHeight="1" x14ac:dyDescent="0.2">
      <c r="A8" s="317"/>
      <c r="B8" s="317"/>
      <c r="C8" s="318"/>
      <c r="D8" s="319"/>
      <c r="E8" s="318"/>
      <c r="F8" s="319"/>
      <c r="G8" s="318"/>
      <c r="H8" s="319"/>
      <c r="I8" s="319"/>
      <c r="J8" s="319"/>
      <c r="K8" s="319"/>
      <c r="L8" s="319"/>
      <c r="M8" s="319"/>
      <c r="N8" s="319"/>
      <c r="P8" s="318"/>
      <c r="Q8" s="319"/>
      <c r="R8" s="318"/>
      <c r="S8" s="319"/>
      <c r="T8" s="318"/>
      <c r="U8" s="319"/>
      <c r="V8" s="319"/>
      <c r="W8" s="319"/>
      <c r="X8" s="319"/>
      <c r="Y8" s="319"/>
    </row>
    <row r="9" spans="1:31" s="121" customFormat="1" ht="11.25" customHeight="1" x14ac:dyDescent="0.2">
      <c r="A9" s="72" t="s">
        <v>566</v>
      </c>
      <c r="B9" s="115" t="s">
        <v>129</v>
      </c>
      <c r="C9" s="116">
        <v>30209</v>
      </c>
      <c r="D9" s="120">
        <v>60.9</v>
      </c>
      <c r="E9" s="116">
        <v>29058</v>
      </c>
      <c r="F9" s="120">
        <v>65.2</v>
      </c>
      <c r="G9" s="116">
        <v>28733</v>
      </c>
      <c r="H9" s="118">
        <v>68.3</v>
      </c>
      <c r="I9" s="116">
        <v>27905</v>
      </c>
      <c r="J9" s="118">
        <v>65.8</v>
      </c>
      <c r="K9" s="378">
        <v>28357</v>
      </c>
      <c r="L9" s="379">
        <v>67</v>
      </c>
      <c r="M9" s="116">
        <v>27305</v>
      </c>
      <c r="N9" s="118">
        <v>68.8</v>
      </c>
      <c r="O9" s="119"/>
      <c r="P9" s="116">
        <v>30229</v>
      </c>
      <c r="Q9" s="120">
        <v>50.6</v>
      </c>
      <c r="R9" s="116">
        <v>29073</v>
      </c>
      <c r="S9" s="120">
        <v>56.1</v>
      </c>
      <c r="T9" s="116">
        <v>28741</v>
      </c>
      <c r="U9" s="118">
        <v>58.4</v>
      </c>
      <c r="V9" s="116">
        <v>27954</v>
      </c>
      <c r="W9" s="118">
        <v>64.900000000000006</v>
      </c>
      <c r="X9" s="378">
        <v>28391</v>
      </c>
      <c r="Y9" s="379">
        <v>66.2</v>
      </c>
      <c r="Z9" s="116">
        <v>27321</v>
      </c>
      <c r="AA9" s="118">
        <v>60.2</v>
      </c>
      <c r="AB9" s="158"/>
      <c r="AC9" s="158"/>
      <c r="AD9" s="158"/>
      <c r="AE9" s="158"/>
    </row>
    <row r="10" spans="1:31" ht="11.25" customHeight="1" x14ac:dyDescent="0.2">
      <c r="A10" s="141" t="s">
        <v>466</v>
      </c>
      <c r="B10" s="173" t="s">
        <v>132</v>
      </c>
      <c r="C10" s="156">
        <v>5682</v>
      </c>
      <c r="D10" s="323">
        <v>63.2</v>
      </c>
      <c r="E10" s="156">
        <v>5462</v>
      </c>
      <c r="F10" s="323">
        <v>69.5</v>
      </c>
      <c r="G10" s="156">
        <v>5440</v>
      </c>
      <c r="H10" s="157">
        <v>73.2</v>
      </c>
      <c r="I10" s="156">
        <v>5384</v>
      </c>
      <c r="J10" s="157">
        <v>71.5</v>
      </c>
      <c r="K10" s="380">
        <v>5415</v>
      </c>
      <c r="L10" s="381">
        <v>72.7</v>
      </c>
      <c r="M10" s="156">
        <v>5230</v>
      </c>
      <c r="N10" s="157">
        <v>73.3</v>
      </c>
      <c r="O10" s="119"/>
      <c r="P10" s="156">
        <v>5696</v>
      </c>
      <c r="Q10" s="323">
        <v>50.7</v>
      </c>
      <c r="R10" s="156">
        <v>5456</v>
      </c>
      <c r="S10" s="323">
        <v>54.7</v>
      </c>
      <c r="T10" s="156">
        <v>5427</v>
      </c>
      <c r="U10" s="157">
        <v>58.9</v>
      </c>
      <c r="V10" s="156">
        <v>5382</v>
      </c>
      <c r="W10" s="157">
        <v>65.099999999999994</v>
      </c>
      <c r="X10" s="380">
        <v>5421</v>
      </c>
      <c r="Y10" s="381">
        <v>68.3</v>
      </c>
      <c r="Z10" s="156">
        <v>5233</v>
      </c>
      <c r="AA10" s="157">
        <v>60.2</v>
      </c>
      <c r="AB10" s="158"/>
      <c r="AC10" s="158"/>
      <c r="AD10" s="158"/>
      <c r="AE10" s="158"/>
    </row>
    <row r="11" spans="1:31" ht="11.25" customHeight="1" x14ac:dyDescent="0.2">
      <c r="A11" s="141" t="s">
        <v>130</v>
      </c>
      <c r="B11" s="173" t="s">
        <v>131</v>
      </c>
      <c r="C11" s="156">
        <v>1165</v>
      </c>
      <c r="D11" s="323">
        <v>59.2</v>
      </c>
      <c r="E11" s="156">
        <v>1115</v>
      </c>
      <c r="F11" s="323">
        <v>66.5</v>
      </c>
      <c r="G11" s="156">
        <v>1095</v>
      </c>
      <c r="H11" s="157">
        <v>74.400000000000006</v>
      </c>
      <c r="I11" s="156">
        <v>1111</v>
      </c>
      <c r="J11" s="157">
        <v>67.099999999999994</v>
      </c>
      <c r="K11" s="380">
        <v>1136</v>
      </c>
      <c r="L11" s="381">
        <v>74.400000000000006</v>
      </c>
      <c r="M11" s="156">
        <v>1133</v>
      </c>
      <c r="N11" s="157">
        <v>76.099999999999994</v>
      </c>
      <c r="O11" s="119"/>
      <c r="P11" s="156">
        <v>1165</v>
      </c>
      <c r="Q11" s="323">
        <v>53.3</v>
      </c>
      <c r="R11" s="156">
        <v>1121</v>
      </c>
      <c r="S11" s="323">
        <v>62.7</v>
      </c>
      <c r="T11" s="156">
        <v>1102</v>
      </c>
      <c r="U11" s="157">
        <v>65.900000000000006</v>
      </c>
      <c r="V11" s="156">
        <v>1098</v>
      </c>
      <c r="W11" s="157">
        <v>72.8</v>
      </c>
      <c r="X11" s="380">
        <v>1138</v>
      </c>
      <c r="Y11" s="381">
        <v>70.7</v>
      </c>
      <c r="Z11" s="156">
        <v>1130</v>
      </c>
      <c r="AA11" s="157">
        <v>58</v>
      </c>
      <c r="AB11" s="158"/>
      <c r="AC11" s="158"/>
      <c r="AD11" s="158"/>
      <c r="AE11" s="158"/>
    </row>
    <row r="12" spans="1:31" ht="11.25" customHeight="1" x14ac:dyDescent="0.2">
      <c r="A12" s="141" t="s">
        <v>133</v>
      </c>
      <c r="B12" s="173" t="s">
        <v>134</v>
      </c>
      <c r="C12" s="156">
        <v>2132</v>
      </c>
      <c r="D12" s="323">
        <v>64.099999999999994</v>
      </c>
      <c r="E12" s="156">
        <v>2087</v>
      </c>
      <c r="F12" s="323">
        <v>66.2</v>
      </c>
      <c r="G12" s="156">
        <v>2174</v>
      </c>
      <c r="H12" s="157">
        <v>72.2</v>
      </c>
      <c r="I12" s="156">
        <v>2096</v>
      </c>
      <c r="J12" s="157">
        <v>67.7</v>
      </c>
      <c r="K12" s="380">
        <v>2146</v>
      </c>
      <c r="L12" s="381">
        <v>67.099999999999994</v>
      </c>
      <c r="M12" s="156">
        <v>2076</v>
      </c>
      <c r="N12" s="157">
        <v>69</v>
      </c>
      <c r="O12" s="119"/>
      <c r="P12" s="156">
        <v>2128</v>
      </c>
      <c r="Q12" s="323">
        <v>52.6</v>
      </c>
      <c r="R12" s="156">
        <v>2092</v>
      </c>
      <c r="S12" s="323">
        <v>57.4</v>
      </c>
      <c r="T12" s="156">
        <v>2173</v>
      </c>
      <c r="U12" s="157">
        <v>61</v>
      </c>
      <c r="V12" s="156">
        <v>2106</v>
      </c>
      <c r="W12" s="157">
        <v>67</v>
      </c>
      <c r="X12" s="380">
        <v>2151</v>
      </c>
      <c r="Y12" s="381">
        <v>66.3</v>
      </c>
      <c r="Z12" s="156">
        <v>2078</v>
      </c>
      <c r="AA12" s="157">
        <v>63.1</v>
      </c>
      <c r="AB12" s="158"/>
      <c r="AC12" s="158"/>
      <c r="AD12" s="158"/>
      <c r="AE12" s="158"/>
    </row>
    <row r="13" spans="1:31" ht="11.25" customHeight="1" x14ac:dyDescent="0.2">
      <c r="A13" s="141" t="s">
        <v>135</v>
      </c>
      <c r="B13" s="173" t="s">
        <v>136</v>
      </c>
      <c r="C13" s="156">
        <v>1232</v>
      </c>
      <c r="D13" s="323">
        <v>57.1</v>
      </c>
      <c r="E13" s="156">
        <v>1239</v>
      </c>
      <c r="F13" s="323">
        <v>55</v>
      </c>
      <c r="G13" s="156">
        <v>1273</v>
      </c>
      <c r="H13" s="157">
        <v>61.7</v>
      </c>
      <c r="I13" s="156">
        <v>1152</v>
      </c>
      <c r="J13" s="157">
        <v>49.7</v>
      </c>
      <c r="K13" s="380">
        <v>1156</v>
      </c>
      <c r="L13" s="381">
        <v>62.5</v>
      </c>
      <c r="M13" s="156">
        <v>1107</v>
      </c>
      <c r="N13" s="157">
        <v>70.3</v>
      </c>
      <c r="O13" s="119"/>
      <c r="P13" s="156">
        <v>1233</v>
      </c>
      <c r="Q13" s="323">
        <v>49.6</v>
      </c>
      <c r="R13" s="156">
        <v>1240</v>
      </c>
      <c r="S13" s="323">
        <v>53.9</v>
      </c>
      <c r="T13" s="156">
        <v>1275</v>
      </c>
      <c r="U13" s="157">
        <v>57.5</v>
      </c>
      <c r="V13" s="156">
        <v>1152</v>
      </c>
      <c r="W13" s="157">
        <v>62.3</v>
      </c>
      <c r="X13" s="380">
        <v>1158</v>
      </c>
      <c r="Y13" s="381">
        <v>62.9</v>
      </c>
      <c r="Z13" s="156">
        <v>1104</v>
      </c>
      <c r="AA13" s="157">
        <v>53.1</v>
      </c>
      <c r="AB13" s="158"/>
      <c r="AC13" s="158"/>
      <c r="AD13" s="158"/>
      <c r="AE13" s="158"/>
    </row>
    <row r="14" spans="1:31" ht="11.25" customHeight="1" x14ac:dyDescent="0.2">
      <c r="A14" s="141" t="s">
        <v>137</v>
      </c>
      <c r="B14" s="173" t="s">
        <v>138</v>
      </c>
      <c r="C14" s="156">
        <v>1704</v>
      </c>
      <c r="D14" s="323">
        <v>50.4</v>
      </c>
      <c r="E14" s="156">
        <v>1658</v>
      </c>
      <c r="F14" s="323">
        <v>56.6</v>
      </c>
      <c r="G14" s="156">
        <v>1572</v>
      </c>
      <c r="H14" s="157">
        <v>55.5</v>
      </c>
      <c r="I14" s="156">
        <v>1462</v>
      </c>
      <c r="J14" s="157">
        <v>53.9</v>
      </c>
      <c r="K14" s="380">
        <v>1484</v>
      </c>
      <c r="L14" s="381">
        <v>60.1</v>
      </c>
      <c r="M14" s="156">
        <v>1410</v>
      </c>
      <c r="N14" s="157">
        <v>72.8</v>
      </c>
      <c r="O14" s="119"/>
      <c r="P14" s="156">
        <v>1703</v>
      </c>
      <c r="Q14" s="323">
        <v>39.200000000000003</v>
      </c>
      <c r="R14" s="156">
        <v>1660</v>
      </c>
      <c r="S14" s="323">
        <v>49</v>
      </c>
      <c r="T14" s="156">
        <v>1573</v>
      </c>
      <c r="U14" s="157">
        <v>42.3</v>
      </c>
      <c r="V14" s="156">
        <v>1467</v>
      </c>
      <c r="W14" s="157">
        <v>51.7</v>
      </c>
      <c r="X14" s="380">
        <v>1486</v>
      </c>
      <c r="Y14" s="381">
        <v>56.6</v>
      </c>
      <c r="Z14" s="156">
        <v>1424</v>
      </c>
      <c r="AA14" s="157">
        <v>50.6</v>
      </c>
      <c r="AB14" s="158"/>
      <c r="AC14" s="158"/>
      <c r="AD14" s="158"/>
      <c r="AE14" s="158"/>
    </row>
    <row r="15" spans="1:31" ht="11.25" customHeight="1" x14ac:dyDescent="0.2">
      <c r="A15" s="141" t="s">
        <v>139</v>
      </c>
      <c r="B15" s="173" t="s">
        <v>140</v>
      </c>
      <c r="C15" s="156">
        <v>2637</v>
      </c>
      <c r="D15" s="323">
        <v>54.6</v>
      </c>
      <c r="E15" s="156">
        <v>2445</v>
      </c>
      <c r="F15" s="323">
        <v>63.4</v>
      </c>
      <c r="G15" s="156">
        <v>2429</v>
      </c>
      <c r="H15" s="157">
        <v>63.9</v>
      </c>
      <c r="I15" s="156">
        <v>2299</v>
      </c>
      <c r="J15" s="157">
        <v>68.2</v>
      </c>
      <c r="K15" s="380">
        <v>2472</v>
      </c>
      <c r="L15" s="381">
        <v>65.599999999999994</v>
      </c>
      <c r="M15" s="156">
        <v>2252</v>
      </c>
      <c r="N15" s="157">
        <v>70.7</v>
      </c>
      <c r="O15" s="119"/>
      <c r="P15" s="156">
        <v>2654</v>
      </c>
      <c r="Q15" s="323">
        <v>45.4</v>
      </c>
      <c r="R15" s="156">
        <v>2458</v>
      </c>
      <c r="S15" s="323">
        <v>55.9</v>
      </c>
      <c r="T15" s="156">
        <v>2448</v>
      </c>
      <c r="U15" s="157">
        <v>55.8</v>
      </c>
      <c r="V15" s="156">
        <v>2349</v>
      </c>
      <c r="W15" s="157">
        <v>63.3</v>
      </c>
      <c r="X15" s="380">
        <v>2483</v>
      </c>
      <c r="Y15" s="381">
        <v>67.3</v>
      </c>
      <c r="Z15" s="156">
        <v>2272</v>
      </c>
      <c r="AA15" s="157">
        <v>65.400000000000006</v>
      </c>
      <c r="AB15" s="158"/>
      <c r="AC15" s="158"/>
      <c r="AD15" s="158"/>
      <c r="AE15" s="158"/>
    </row>
    <row r="16" spans="1:31" ht="11.25" customHeight="1" x14ac:dyDescent="0.2">
      <c r="A16" s="141" t="s">
        <v>141</v>
      </c>
      <c r="B16" s="173" t="s">
        <v>142</v>
      </c>
      <c r="C16" s="156">
        <v>2269</v>
      </c>
      <c r="D16" s="323">
        <v>68</v>
      </c>
      <c r="E16" s="156">
        <v>2125</v>
      </c>
      <c r="F16" s="323">
        <v>67.900000000000006</v>
      </c>
      <c r="G16" s="156">
        <v>2140</v>
      </c>
      <c r="H16" s="157">
        <v>71.8</v>
      </c>
      <c r="I16" s="156">
        <v>2117</v>
      </c>
      <c r="J16" s="157">
        <v>64.8</v>
      </c>
      <c r="K16" s="380">
        <v>2126</v>
      </c>
      <c r="L16" s="381">
        <v>71.900000000000006</v>
      </c>
      <c r="M16" s="156">
        <v>2175</v>
      </c>
      <c r="N16" s="157">
        <v>69.3</v>
      </c>
      <c r="O16" s="119"/>
      <c r="P16" s="156">
        <v>2269</v>
      </c>
      <c r="Q16" s="323">
        <v>55.4</v>
      </c>
      <c r="R16" s="156">
        <v>2118</v>
      </c>
      <c r="S16" s="323">
        <v>58.7</v>
      </c>
      <c r="T16" s="156">
        <v>2119</v>
      </c>
      <c r="U16" s="157">
        <v>61.2</v>
      </c>
      <c r="V16" s="156">
        <v>2098</v>
      </c>
      <c r="W16" s="157">
        <v>72</v>
      </c>
      <c r="X16" s="380">
        <v>2121</v>
      </c>
      <c r="Y16" s="381">
        <v>72.599999999999994</v>
      </c>
      <c r="Z16" s="156">
        <v>2155</v>
      </c>
      <c r="AA16" s="157">
        <v>64</v>
      </c>
      <c r="AB16" s="158"/>
      <c r="AC16" s="158"/>
      <c r="AD16" s="158"/>
      <c r="AE16" s="158"/>
    </row>
    <row r="17" spans="1:31" ht="11.25" customHeight="1" x14ac:dyDescent="0.2">
      <c r="A17" s="141" t="s">
        <v>143</v>
      </c>
      <c r="B17" s="173" t="s">
        <v>144</v>
      </c>
      <c r="C17" s="156">
        <v>3729</v>
      </c>
      <c r="D17" s="323">
        <v>65.900000000000006</v>
      </c>
      <c r="E17" s="156">
        <v>3542</v>
      </c>
      <c r="F17" s="323">
        <v>70.099999999999994</v>
      </c>
      <c r="G17" s="156">
        <v>3558</v>
      </c>
      <c r="H17" s="157">
        <v>68.900000000000006</v>
      </c>
      <c r="I17" s="156">
        <v>3471</v>
      </c>
      <c r="J17" s="157">
        <v>66.7</v>
      </c>
      <c r="K17" s="380">
        <v>3542</v>
      </c>
      <c r="L17" s="381">
        <v>62.2</v>
      </c>
      <c r="M17" s="156">
        <v>3445</v>
      </c>
      <c r="N17" s="157">
        <v>65.5</v>
      </c>
      <c r="O17" s="119"/>
      <c r="P17" s="156">
        <v>3741</v>
      </c>
      <c r="Q17" s="323">
        <v>58.8</v>
      </c>
      <c r="R17" s="156">
        <v>3546</v>
      </c>
      <c r="S17" s="323">
        <v>61.1</v>
      </c>
      <c r="T17" s="156">
        <v>3548</v>
      </c>
      <c r="U17" s="157">
        <v>63.2</v>
      </c>
      <c r="V17" s="156">
        <v>3472</v>
      </c>
      <c r="W17" s="157">
        <v>67.599999999999994</v>
      </c>
      <c r="X17" s="380">
        <v>3545</v>
      </c>
      <c r="Y17" s="381">
        <v>67.3</v>
      </c>
      <c r="Z17" s="156">
        <v>3447</v>
      </c>
      <c r="AA17" s="157">
        <v>66.099999999999994</v>
      </c>
      <c r="AB17" s="158"/>
      <c r="AC17" s="158"/>
      <c r="AD17" s="158"/>
      <c r="AE17" s="158"/>
    </row>
    <row r="18" spans="1:31" ht="11.25" customHeight="1" x14ac:dyDescent="0.2">
      <c r="A18" s="141" t="s">
        <v>145</v>
      </c>
      <c r="B18" s="173" t="s">
        <v>146</v>
      </c>
      <c r="C18" s="156">
        <v>1896</v>
      </c>
      <c r="D18" s="323">
        <v>61</v>
      </c>
      <c r="E18" s="156">
        <v>1927</v>
      </c>
      <c r="F18" s="323">
        <v>62.1</v>
      </c>
      <c r="G18" s="156">
        <v>1845</v>
      </c>
      <c r="H18" s="157">
        <v>62.4</v>
      </c>
      <c r="I18" s="156">
        <v>1742</v>
      </c>
      <c r="J18" s="157">
        <v>58.7</v>
      </c>
      <c r="K18" s="380">
        <v>1833</v>
      </c>
      <c r="L18" s="381">
        <v>61.9</v>
      </c>
      <c r="M18" s="156">
        <v>1715</v>
      </c>
      <c r="N18" s="157">
        <v>61.9</v>
      </c>
      <c r="O18" s="119"/>
      <c r="P18" s="156">
        <v>1889</v>
      </c>
      <c r="Q18" s="323">
        <v>52.5</v>
      </c>
      <c r="R18" s="156">
        <v>1928</v>
      </c>
      <c r="S18" s="323">
        <v>55.9</v>
      </c>
      <c r="T18" s="156">
        <v>1845</v>
      </c>
      <c r="U18" s="157">
        <v>54.9</v>
      </c>
      <c r="V18" s="156">
        <v>1737</v>
      </c>
      <c r="W18" s="157">
        <v>62.6</v>
      </c>
      <c r="X18" s="380">
        <v>1837</v>
      </c>
      <c r="Y18" s="381">
        <v>59.1</v>
      </c>
      <c r="Z18" s="156">
        <v>1716</v>
      </c>
      <c r="AA18" s="157">
        <v>53.8</v>
      </c>
      <c r="AB18" s="158"/>
      <c r="AC18" s="158"/>
      <c r="AD18" s="158"/>
      <c r="AE18" s="158"/>
    </row>
    <row r="19" spans="1:31" ht="11.25" customHeight="1" x14ac:dyDescent="0.2">
      <c r="A19" s="141" t="s">
        <v>147</v>
      </c>
      <c r="B19" s="173" t="s">
        <v>148</v>
      </c>
      <c r="C19" s="156">
        <v>1895</v>
      </c>
      <c r="D19" s="323">
        <v>60.7</v>
      </c>
      <c r="E19" s="156">
        <v>1765</v>
      </c>
      <c r="F19" s="323">
        <v>69.7</v>
      </c>
      <c r="G19" s="156">
        <v>1768</v>
      </c>
      <c r="H19" s="157">
        <v>68.599999999999994</v>
      </c>
      <c r="I19" s="156">
        <v>1751</v>
      </c>
      <c r="J19" s="157">
        <v>66.5</v>
      </c>
      <c r="K19" s="380">
        <v>1704</v>
      </c>
      <c r="L19" s="381">
        <v>66.8</v>
      </c>
      <c r="M19" s="156">
        <v>1672</v>
      </c>
      <c r="N19" s="157">
        <v>70</v>
      </c>
      <c r="O19" s="119"/>
      <c r="P19" s="156">
        <v>1890</v>
      </c>
      <c r="Q19" s="323">
        <v>47.1</v>
      </c>
      <c r="R19" s="156">
        <v>1758</v>
      </c>
      <c r="S19" s="323">
        <v>52.3</v>
      </c>
      <c r="T19" s="156">
        <v>1766</v>
      </c>
      <c r="U19" s="157">
        <v>56.1</v>
      </c>
      <c r="V19" s="156">
        <v>1758</v>
      </c>
      <c r="W19" s="157">
        <v>64.400000000000006</v>
      </c>
      <c r="X19" s="380">
        <v>1706</v>
      </c>
      <c r="Y19" s="381">
        <v>68.599999999999994</v>
      </c>
      <c r="Z19" s="156">
        <v>1670</v>
      </c>
      <c r="AA19" s="157">
        <v>56.5</v>
      </c>
      <c r="AB19" s="158"/>
      <c r="AC19" s="158"/>
      <c r="AD19" s="158"/>
      <c r="AE19" s="158"/>
    </row>
    <row r="20" spans="1:31" ht="11.25" customHeight="1" x14ac:dyDescent="0.2">
      <c r="A20" s="141" t="s">
        <v>149</v>
      </c>
      <c r="B20" s="173" t="s">
        <v>150</v>
      </c>
      <c r="C20" s="156">
        <v>2403</v>
      </c>
      <c r="D20" s="323">
        <v>59.9</v>
      </c>
      <c r="E20" s="156">
        <v>2284</v>
      </c>
      <c r="F20" s="323">
        <v>61.3</v>
      </c>
      <c r="G20" s="156">
        <v>2219</v>
      </c>
      <c r="H20" s="157">
        <v>68.099999999999994</v>
      </c>
      <c r="I20" s="156">
        <v>2144</v>
      </c>
      <c r="J20" s="157">
        <v>61.4</v>
      </c>
      <c r="K20" s="380">
        <v>2156</v>
      </c>
      <c r="L20" s="381">
        <v>61.9</v>
      </c>
      <c r="M20" s="156">
        <v>2045</v>
      </c>
      <c r="N20" s="157">
        <v>65.900000000000006</v>
      </c>
      <c r="O20" s="119"/>
      <c r="P20" s="156">
        <v>2401</v>
      </c>
      <c r="Q20" s="323">
        <v>51.9</v>
      </c>
      <c r="R20" s="156">
        <v>2284</v>
      </c>
      <c r="S20" s="323">
        <v>55.9</v>
      </c>
      <c r="T20" s="156">
        <v>2224</v>
      </c>
      <c r="U20" s="157">
        <v>57.8</v>
      </c>
      <c r="V20" s="156">
        <v>2157</v>
      </c>
      <c r="W20" s="157">
        <v>56.2</v>
      </c>
      <c r="X20" s="380">
        <v>2156</v>
      </c>
      <c r="Y20" s="381">
        <v>62.3</v>
      </c>
      <c r="Z20" s="156">
        <v>2042</v>
      </c>
      <c r="AA20" s="157">
        <v>61.3</v>
      </c>
      <c r="AB20" s="158"/>
      <c r="AC20" s="158"/>
      <c r="AD20" s="158"/>
      <c r="AE20" s="158"/>
    </row>
    <row r="21" spans="1:31" ht="11.25" customHeight="1" x14ac:dyDescent="0.2">
      <c r="A21" s="141" t="s">
        <v>151</v>
      </c>
      <c r="B21" s="173" t="s">
        <v>152</v>
      </c>
      <c r="C21" s="156">
        <v>3465</v>
      </c>
      <c r="D21" s="323">
        <v>57.7</v>
      </c>
      <c r="E21" s="156">
        <v>3409</v>
      </c>
      <c r="F21" s="323">
        <v>61.7</v>
      </c>
      <c r="G21" s="156">
        <v>3220</v>
      </c>
      <c r="H21" s="157">
        <v>68.099999999999994</v>
      </c>
      <c r="I21" s="156">
        <v>3176</v>
      </c>
      <c r="J21" s="157">
        <v>70.099999999999994</v>
      </c>
      <c r="K21" s="380">
        <v>3187</v>
      </c>
      <c r="L21" s="381">
        <v>69.2</v>
      </c>
      <c r="M21" s="156">
        <v>3045</v>
      </c>
      <c r="N21" s="157">
        <v>63.3</v>
      </c>
      <c r="O21" s="119"/>
      <c r="P21" s="156">
        <v>3460</v>
      </c>
      <c r="Q21" s="323">
        <v>46</v>
      </c>
      <c r="R21" s="156">
        <v>3412</v>
      </c>
      <c r="S21" s="323">
        <v>55</v>
      </c>
      <c r="T21" s="156">
        <v>3241</v>
      </c>
      <c r="U21" s="157">
        <v>60.3</v>
      </c>
      <c r="V21" s="156">
        <v>3178</v>
      </c>
      <c r="W21" s="157">
        <v>68.599999999999994</v>
      </c>
      <c r="X21" s="380">
        <v>3189</v>
      </c>
      <c r="Y21" s="381">
        <v>66</v>
      </c>
      <c r="Z21" s="156">
        <v>3050</v>
      </c>
      <c r="AA21" s="157">
        <v>57.9</v>
      </c>
      <c r="AB21" s="158"/>
      <c r="AC21" s="158"/>
      <c r="AD21" s="158"/>
      <c r="AE21" s="158"/>
    </row>
    <row r="22" spans="1:31" ht="11.25" customHeight="1" x14ac:dyDescent="0.2">
      <c r="A22" s="32"/>
      <c r="B22" s="172"/>
      <c r="C22" s="156"/>
      <c r="D22" s="326"/>
      <c r="E22" s="156"/>
      <c r="F22" s="326"/>
      <c r="G22" s="156"/>
      <c r="H22" s="157"/>
      <c r="K22" s="382"/>
      <c r="L22" s="382"/>
      <c r="O22" s="119"/>
      <c r="P22" s="156"/>
      <c r="Q22" s="323"/>
      <c r="R22" s="156"/>
      <c r="S22" s="323"/>
      <c r="T22" s="156"/>
      <c r="U22" s="157"/>
      <c r="X22" s="382"/>
      <c r="Y22" s="382"/>
      <c r="Z22" s="199"/>
      <c r="AA22" s="199"/>
      <c r="AB22" s="158"/>
      <c r="AC22" s="158"/>
      <c r="AD22" s="158"/>
      <c r="AE22" s="158"/>
    </row>
    <row r="23" spans="1:31" s="121" customFormat="1" ht="11.25" customHeight="1" x14ac:dyDescent="0.2">
      <c r="A23" s="72" t="s">
        <v>567</v>
      </c>
      <c r="B23" s="115" t="s">
        <v>153</v>
      </c>
      <c r="C23" s="116">
        <v>81558</v>
      </c>
      <c r="D23" s="120">
        <v>63.5</v>
      </c>
      <c r="E23" s="116">
        <v>80180</v>
      </c>
      <c r="F23" s="120">
        <v>68.8</v>
      </c>
      <c r="G23" s="116">
        <v>77236</v>
      </c>
      <c r="H23" s="118">
        <v>71.5</v>
      </c>
      <c r="I23" s="116">
        <v>76681</v>
      </c>
      <c r="J23" s="118">
        <v>67.400000000000006</v>
      </c>
      <c r="K23" s="378">
        <v>78430</v>
      </c>
      <c r="L23" s="379">
        <v>68.5</v>
      </c>
      <c r="M23" s="116">
        <v>75433</v>
      </c>
      <c r="N23" s="118">
        <v>69.099999999999994</v>
      </c>
      <c r="O23" s="119"/>
      <c r="P23" s="116">
        <v>81731</v>
      </c>
      <c r="Q23" s="120">
        <v>55</v>
      </c>
      <c r="R23" s="116">
        <v>80306</v>
      </c>
      <c r="S23" s="120">
        <v>60.3</v>
      </c>
      <c r="T23" s="116">
        <v>77441</v>
      </c>
      <c r="U23" s="118">
        <v>62.4</v>
      </c>
      <c r="V23" s="116">
        <v>76824</v>
      </c>
      <c r="W23" s="118">
        <v>66.900000000000006</v>
      </c>
      <c r="X23" s="378">
        <v>78658</v>
      </c>
      <c r="Y23" s="379">
        <v>68.7</v>
      </c>
      <c r="Z23" s="116">
        <v>75672</v>
      </c>
      <c r="AA23" s="118">
        <v>62.1</v>
      </c>
      <c r="AB23" s="158"/>
      <c r="AC23" s="158"/>
      <c r="AD23" s="158"/>
      <c r="AE23" s="158"/>
    </row>
    <row r="24" spans="1:31" ht="11.25" customHeight="1" x14ac:dyDescent="0.2">
      <c r="A24" s="141" t="s">
        <v>154</v>
      </c>
      <c r="B24" s="173" t="s">
        <v>155</v>
      </c>
      <c r="C24" s="156">
        <v>1763</v>
      </c>
      <c r="D24" s="323">
        <v>63.7</v>
      </c>
      <c r="E24" s="156">
        <v>1755</v>
      </c>
      <c r="F24" s="323">
        <v>67.2</v>
      </c>
      <c r="G24" s="156">
        <v>1752</v>
      </c>
      <c r="H24" s="157">
        <v>73.2</v>
      </c>
      <c r="I24" s="156">
        <v>1683</v>
      </c>
      <c r="J24" s="157">
        <v>65.099999999999994</v>
      </c>
      <c r="K24" s="380">
        <v>1746</v>
      </c>
      <c r="L24" s="381">
        <v>69.599999999999994</v>
      </c>
      <c r="M24" s="156">
        <v>1615</v>
      </c>
      <c r="N24" s="157">
        <v>69.5</v>
      </c>
      <c r="O24" s="119"/>
      <c r="P24" s="156">
        <v>1769</v>
      </c>
      <c r="Q24" s="323">
        <v>53.5</v>
      </c>
      <c r="R24" s="156">
        <v>1757</v>
      </c>
      <c r="S24" s="323">
        <v>58.4</v>
      </c>
      <c r="T24" s="156">
        <v>1757</v>
      </c>
      <c r="U24" s="157">
        <v>65.5</v>
      </c>
      <c r="V24" s="156">
        <v>1705</v>
      </c>
      <c r="W24" s="157">
        <v>73.2</v>
      </c>
      <c r="X24" s="380">
        <v>1745</v>
      </c>
      <c r="Y24" s="381">
        <v>72</v>
      </c>
      <c r="Z24" s="156">
        <v>1615</v>
      </c>
      <c r="AA24" s="157">
        <v>64.599999999999994</v>
      </c>
      <c r="AB24" s="158"/>
      <c r="AC24" s="158"/>
      <c r="AD24" s="158"/>
      <c r="AE24" s="158"/>
    </row>
    <row r="25" spans="1:31" ht="11.25" customHeight="1" x14ac:dyDescent="0.2">
      <c r="A25" s="141" t="s">
        <v>156</v>
      </c>
      <c r="B25" s="173" t="s">
        <v>157</v>
      </c>
      <c r="C25" s="156">
        <v>1603</v>
      </c>
      <c r="D25" s="323">
        <v>61.2</v>
      </c>
      <c r="E25" s="156">
        <v>1571</v>
      </c>
      <c r="F25" s="323">
        <v>70</v>
      </c>
      <c r="G25" s="156">
        <v>1500</v>
      </c>
      <c r="H25" s="157">
        <v>67.900000000000006</v>
      </c>
      <c r="I25" s="156">
        <v>1441</v>
      </c>
      <c r="J25" s="157">
        <v>62.2</v>
      </c>
      <c r="K25" s="380">
        <v>1609</v>
      </c>
      <c r="L25" s="381">
        <v>57.3</v>
      </c>
      <c r="M25" s="156">
        <v>1411</v>
      </c>
      <c r="N25" s="157">
        <v>58.4</v>
      </c>
      <c r="O25" s="119"/>
      <c r="P25" s="156">
        <v>1606</v>
      </c>
      <c r="Q25" s="323">
        <v>39.9</v>
      </c>
      <c r="R25" s="156">
        <v>1572</v>
      </c>
      <c r="S25" s="323">
        <v>47.2</v>
      </c>
      <c r="T25" s="156">
        <v>1510</v>
      </c>
      <c r="U25" s="157">
        <v>45.7</v>
      </c>
      <c r="V25" s="156">
        <v>1435</v>
      </c>
      <c r="W25" s="157">
        <v>49.7</v>
      </c>
      <c r="X25" s="380">
        <v>1613</v>
      </c>
      <c r="Y25" s="381">
        <v>52.4</v>
      </c>
      <c r="Z25" s="156">
        <v>1421</v>
      </c>
      <c r="AA25" s="157">
        <v>47.6</v>
      </c>
      <c r="AB25" s="158"/>
      <c r="AC25" s="158"/>
      <c r="AD25" s="158"/>
      <c r="AE25" s="158"/>
    </row>
    <row r="26" spans="1:31" ht="11.25" customHeight="1" x14ac:dyDescent="0.2">
      <c r="A26" s="141" t="s">
        <v>158</v>
      </c>
      <c r="B26" s="173" t="s">
        <v>159</v>
      </c>
      <c r="C26" s="156">
        <v>3500</v>
      </c>
      <c r="D26" s="323">
        <v>56.6</v>
      </c>
      <c r="E26" s="156">
        <v>3452</v>
      </c>
      <c r="F26" s="323">
        <v>64.099999999999994</v>
      </c>
      <c r="G26" s="156">
        <v>3304</v>
      </c>
      <c r="H26" s="157">
        <v>71.8</v>
      </c>
      <c r="I26" s="156">
        <v>3305</v>
      </c>
      <c r="J26" s="157">
        <v>67.099999999999994</v>
      </c>
      <c r="K26" s="380">
        <v>3418</v>
      </c>
      <c r="L26" s="381">
        <v>67.7</v>
      </c>
      <c r="M26" s="156">
        <v>3302</v>
      </c>
      <c r="N26" s="157">
        <v>69.7</v>
      </c>
      <c r="O26" s="119"/>
      <c r="P26" s="156">
        <v>3512</v>
      </c>
      <c r="Q26" s="323">
        <v>51.6</v>
      </c>
      <c r="R26" s="156">
        <v>3460</v>
      </c>
      <c r="S26" s="323">
        <v>57.7</v>
      </c>
      <c r="T26" s="156">
        <v>3329</v>
      </c>
      <c r="U26" s="157">
        <v>63.7</v>
      </c>
      <c r="V26" s="156">
        <v>3319</v>
      </c>
      <c r="W26" s="157">
        <v>69</v>
      </c>
      <c r="X26" s="380">
        <v>3425</v>
      </c>
      <c r="Y26" s="381">
        <v>71.7</v>
      </c>
      <c r="Z26" s="156">
        <v>3315</v>
      </c>
      <c r="AA26" s="157">
        <v>64.8</v>
      </c>
      <c r="AB26" s="158"/>
      <c r="AC26" s="158"/>
      <c r="AD26" s="158"/>
      <c r="AE26" s="158"/>
    </row>
    <row r="27" spans="1:31" ht="11.25" customHeight="1" x14ac:dyDescent="0.2">
      <c r="A27" s="141" t="s">
        <v>160</v>
      </c>
      <c r="B27" s="173" t="s">
        <v>161</v>
      </c>
      <c r="C27" s="156">
        <v>2176</v>
      </c>
      <c r="D27" s="323">
        <v>76.400000000000006</v>
      </c>
      <c r="E27" s="156">
        <v>2181</v>
      </c>
      <c r="F27" s="323">
        <v>76.7</v>
      </c>
      <c r="G27" s="156">
        <v>2125</v>
      </c>
      <c r="H27" s="157">
        <v>80.599999999999994</v>
      </c>
      <c r="I27" s="156">
        <v>2149</v>
      </c>
      <c r="J27" s="157">
        <v>75</v>
      </c>
      <c r="K27" s="380">
        <v>2138</v>
      </c>
      <c r="L27" s="381">
        <v>66.599999999999994</v>
      </c>
      <c r="M27" s="156">
        <v>2094</v>
      </c>
      <c r="N27" s="157">
        <v>70.900000000000006</v>
      </c>
      <c r="O27" s="119"/>
      <c r="P27" s="156">
        <v>2180</v>
      </c>
      <c r="Q27" s="323">
        <v>64.5</v>
      </c>
      <c r="R27" s="156">
        <v>2181</v>
      </c>
      <c r="S27" s="323">
        <v>68.2</v>
      </c>
      <c r="T27" s="156">
        <v>2133</v>
      </c>
      <c r="U27" s="157">
        <v>65.5</v>
      </c>
      <c r="V27" s="156">
        <v>2148</v>
      </c>
      <c r="W27" s="157">
        <v>68.2</v>
      </c>
      <c r="X27" s="380">
        <v>2141</v>
      </c>
      <c r="Y27" s="381">
        <v>72.2</v>
      </c>
      <c r="Z27" s="156">
        <v>2101</v>
      </c>
      <c r="AA27" s="157">
        <v>62.4</v>
      </c>
      <c r="AB27" s="158"/>
      <c r="AC27" s="158"/>
      <c r="AD27" s="158"/>
      <c r="AE27" s="158"/>
    </row>
    <row r="28" spans="1:31" ht="11.25" customHeight="1" x14ac:dyDescent="0.2">
      <c r="A28" s="141" t="s">
        <v>162</v>
      </c>
      <c r="B28" s="144" t="s">
        <v>163</v>
      </c>
      <c r="C28" s="156">
        <v>3937</v>
      </c>
      <c r="D28" s="323">
        <v>67.8</v>
      </c>
      <c r="E28" s="156">
        <v>3879</v>
      </c>
      <c r="F28" s="323">
        <v>73.3</v>
      </c>
      <c r="G28" s="156">
        <v>3747</v>
      </c>
      <c r="H28" s="157">
        <v>74.5</v>
      </c>
      <c r="I28" s="156">
        <v>3829</v>
      </c>
      <c r="J28" s="157">
        <v>68.5</v>
      </c>
      <c r="K28" s="380">
        <v>4009</v>
      </c>
      <c r="L28" s="381">
        <v>69.099999999999994</v>
      </c>
      <c r="M28" s="156">
        <v>3809</v>
      </c>
      <c r="N28" s="157">
        <v>72.8</v>
      </c>
      <c r="O28" s="119"/>
      <c r="P28" s="156">
        <v>3942</v>
      </c>
      <c r="Q28" s="329">
        <v>64.8</v>
      </c>
      <c r="R28" s="156">
        <v>3891</v>
      </c>
      <c r="S28" s="329">
        <v>65.8</v>
      </c>
      <c r="T28" s="156">
        <v>3742</v>
      </c>
      <c r="U28" s="157">
        <v>68.7</v>
      </c>
      <c r="V28" s="156">
        <v>3841</v>
      </c>
      <c r="W28" s="157">
        <v>68.599999999999994</v>
      </c>
      <c r="X28" s="380">
        <v>4023</v>
      </c>
      <c r="Y28" s="381">
        <v>71</v>
      </c>
      <c r="Z28" s="156">
        <v>3811</v>
      </c>
      <c r="AA28" s="157">
        <v>66.400000000000006</v>
      </c>
      <c r="AB28" s="158"/>
      <c r="AC28" s="158"/>
      <c r="AD28" s="158"/>
      <c r="AE28" s="158"/>
    </row>
    <row r="29" spans="1:31" ht="11.25" customHeight="1" x14ac:dyDescent="0.2">
      <c r="A29" s="141" t="s">
        <v>164</v>
      </c>
      <c r="B29" s="144" t="s">
        <v>165</v>
      </c>
      <c r="C29" s="156">
        <v>3889</v>
      </c>
      <c r="D29" s="323">
        <v>63</v>
      </c>
      <c r="E29" s="156">
        <v>3921</v>
      </c>
      <c r="F29" s="323">
        <v>71</v>
      </c>
      <c r="G29" s="156">
        <v>3755</v>
      </c>
      <c r="H29" s="157">
        <v>70.8</v>
      </c>
      <c r="I29" s="156">
        <v>3584</v>
      </c>
      <c r="J29" s="157">
        <v>68.900000000000006</v>
      </c>
      <c r="K29" s="380">
        <v>3748</v>
      </c>
      <c r="L29" s="381">
        <v>73.400000000000006</v>
      </c>
      <c r="M29" s="156">
        <v>3581</v>
      </c>
      <c r="N29" s="157">
        <v>70.900000000000006</v>
      </c>
      <c r="O29" s="119"/>
      <c r="P29" s="156">
        <v>3881</v>
      </c>
      <c r="Q29" s="329">
        <v>58.5</v>
      </c>
      <c r="R29" s="156">
        <v>3917</v>
      </c>
      <c r="S29" s="329">
        <v>63.7</v>
      </c>
      <c r="T29" s="156">
        <v>3759</v>
      </c>
      <c r="U29" s="157">
        <v>63.5</v>
      </c>
      <c r="V29" s="156">
        <v>3570</v>
      </c>
      <c r="W29" s="157">
        <v>68</v>
      </c>
      <c r="X29" s="380">
        <v>3758</v>
      </c>
      <c r="Y29" s="381">
        <v>71.2</v>
      </c>
      <c r="Z29" s="156">
        <v>3579</v>
      </c>
      <c r="AA29" s="157">
        <v>64.8</v>
      </c>
      <c r="AB29" s="158"/>
      <c r="AC29" s="158"/>
      <c r="AD29" s="158"/>
      <c r="AE29" s="158"/>
    </row>
    <row r="30" spans="1:31" ht="11.25" customHeight="1" x14ac:dyDescent="0.2">
      <c r="A30" s="141" t="s">
        <v>166</v>
      </c>
      <c r="B30" s="173" t="s">
        <v>167</v>
      </c>
      <c r="C30" s="156">
        <v>5991</v>
      </c>
      <c r="D30" s="323">
        <v>61.7</v>
      </c>
      <c r="E30" s="156">
        <v>6019</v>
      </c>
      <c r="F30" s="323">
        <v>66.599999999999994</v>
      </c>
      <c r="G30" s="156">
        <v>5554</v>
      </c>
      <c r="H30" s="157">
        <v>68.099999999999994</v>
      </c>
      <c r="I30" s="156">
        <v>5617</v>
      </c>
      <c r="J30" s="157">
        <v>64.599999999999994</v>
      </c>
      <c r="K30" s="380">
        <v>5626</v>
      </c>
      <c r="L30" s="381">
        <v>63.6</v>
      </c>
      <c r="M30" s="156">
        <v>5382</v>
      </c>
      <c r="N30" s="157">
        <v>66.400000000000006</v>
      </c>
      <c r="O30" s="119"/>
      <c r="P30" s="156">
        <v>5989</v>
      </c>
      <c r="Q30" s="323">
        <v>55.6</v>
      </c>
      <c r="R30" s="156">
        <v>6018</v>
      </c>
      <c r="S30" s="323">
        <v>61.5</v>
      </c>
      <c r="T30" s="156">
        <v>5558</v>
      </c>
      <c r="U30" s="157">
        <v>60</v>
      </c>
      <c r="V30" s="156">
        <v>5605</v>
      </c>
      <c r="W30" s="157">
        <v>62.3</v>
      </c>
      <c r="X30" s="380">
        <v>5654</v>
      </c>
      <c r="Y30" s="381">
        <v>64.3</v>
      </c>
      <c r="Z30" s="156">
        <v>5397</v>
      </c>
      <c r="AA30" s="157">
        <v>64.5</v>
      </c>
      <c r="AB30" s="158"/>
      <c r="AC30" s="158"/>
      <c r="AD30" s="158"/>
      <c r="AE30" s="158"/>
    </row>
    <row r="31" spans="1:31" ht="11.25" customHeight="1" x14ac:dyDescent="0.2">
      <c r="A31" s="141" t="s">
        <v>168</v>
      </c>
      <c r="B31" s="173" t="s">
        <v>169</v>
      </c>
      <c r="C31" s="156">
        <v>1524</v>
      </c>
      <c r="D31" s="323">
        <v>54.7</v>
      </c>
      <c r="E31" s="156">
        <v>1524</v>
      </c>
      <c r="F31" s="323">
        <v>63.6</v>
      </c>
      <c r="G31" s="156">
        <v>1406</v>
      </c>
      <c r="H31" s="157">
        <v>68.900000000000006</v>
      </c>
      <c r="I31" s="156">
        <v>1356</v>
      </c>
      <c r="J31" s="157">
        <v>70.2</v>
      </c>
      <c r="K31" s="380">
        <v>1417</v>
      </c>
      <c r="L31" s="381">
        <v>72.5</v>
      </c>
      <c r="M31" s="156">
        <v>1430</v>
      </c>
      <c r="N31" s="157">
        <v>71.8</v>
      </c>
      <c r="O31" s="119"/>
      <c r="P31" s="156">
        <v>1526</v>
      </c>
      <c r="Q31" s="323">
        <v>53.5</v>
      </c>
      <c r="R31" s="156">
        <v>1523</v>
      </c>
      <c r="S31" s="323">
        <v>60</v>
      </c>
      <c r="T31" s="156">
        <v>1423</v>
      </c>
      <c r="U31" s="157">
        <v>61.8</v>
      </c>
      <c r="V31" s="156">
        <v>1357</v>
      </c>
      <c r="W31" s="157">
        <v>68.099999999999994</v>
      </c>
      <c r="X31" s="380">
        <v>1417</v>
      </c>
      <c r="Y31" s="381">
        <v>66.7</v>
      </c>
      <c r="Z31" s="156">
        <v>1432</v>
      </c>
      <c r="AA31" s="157">
        <v>61.5</v>
      </c>
      <c r="AB31" s="158"/>
      <c r="AC31" s="158"/>
      <c r="AD31" s="158"/>
      <c r="AE31" s="158"/>
    </row>
    <row r="32" spans="1:31" ht="11.25" customHeight="1" x14ac:dyDescent="0.2">
      <c r="A32" s="141" t="s">
        <v>170</v>
      </c>
      <c r="B32" s="173" t="s">
        <v>171</v>
      </c>
      <c r="C32" s="156">
        <v>1636</v>
      </c>
      <c r="D32" s="323">
        <v>42.8</v>
      </c>
      <c r="E32" s="156">
        <v>1635</v>
      </c>
      <c r="F32" s="323">
        <v>44.8</v>
      </c>
      <c r="G32" s="156">
        <v>1535</v>
      </c>
      <c r="H32" s="157">
        <v>57.2</v>
      </c>
      <c r="I32" s="156">
        <v>1435</v>
      </c>
      <c r="J32" s="157">
        <v>48.8</v>
      </c>
      <c r="K32" s="380">
        <v>1378</v>
      </c>
      <c r="L32" s="381">
        <v>53.6</v>
      </c>
      <c r="M32" s="156">
        <v>1250</v>
      </c>
      <c r="N32" s="157">
        <v>49.8</v>
      </c>
      <c r="O32" s="119"/>
      <c r="P32" s="156">
        <v>1629</v>
      </c>
      <c r="Q32" s="323">
        <v>35.5</v>
      </c>
      <c r="R32" s="156">
        <v>1638</v>
      </c>
      <c r="S32" s="323">
        <v>42.6</v>
      </c>
      <c r="T32" s="156">
        <v>1543</v>
      </c>
      <c r="U32" s="157">
        <v>43.6</v>
      </c>
      <c r="V32" s="156">
        <v>1438</v>
      </c>
      <c r="W32" s="157">
        <v>49.4</v>
      </c>
      <c r="X32" s="380">
        <v>1378</v>
      </c>
      <c r="Y32" s="381">
        <v>51.7</v>
      </c>
      <c r="Z32" s="156">
        <v>1250</v>
      </c>
      <c r="AA32" s="157">
        <v>41.5</v>
      </c>
      <c r="AB32" s="158"/>
      <c r="AC32" s="158"/>
      <c r="AD32" s="158"/>
      <c r="AE32" s="158"/>
    </row>
    <row r="33" spans="1:31" ht="11.25" customHeight="1" x14ac:dyDescent="0.2">
      <c r="A33" s="141" t="s">
        <v>172</v>
      </c>
      <c r="B33" s="173" t="s">
        <v>173</v>
      </c>
      <c r="C33" s="156">
        <v>13432</v>
      </c>
      <c r="D33" s="323">
        <v>67.3</v>
      </c>
      <c r="E33" s="156">
        <v>13236</v>
      </c>
      <c r="F33" s="323">
        <v>71</v>
      </c>
      <c r="G33" s="156">
        <v>12534</v>
      </c>
      <c r="H33" s="157">
        <v>74.8</v>
      </c>
      <c r="I33" s="156">
        <v>12713</v>
      </c>
      <c r="J33" s="157">
        <v>69.2</v>
      </c>
      <c r="K33" s="380">
        <v>13006</v>
      </c>
      <c r="L33" s="381">
        <v>69.3</v>
      </c>
      <c r="M33" s="156">
        <v>12510</v>
      </c>
      <c r="N33" s="157">
        <v>70.400000000000006</v>
      </c>
      <c r="O33" s="119"/>
      <c r="P33" s="156">
        <v>13451</v>
      </c>
      <c r="Q33" s="323">
        <v>58.6</v>
      </c>
      <c r="R33" s="156">
        <v>13257</v>
      </c>
      <c r="S33" s="323">
        <v>61.9</v>
      </c>
      <c r="T33" s="156">
        <v>12539</v>
      </c>
      <c r="U33" s="157">
        <v>63.9</v>
      </c>
      <c r="V33" s="156">
        <v>12739</v>
      </c>
      <c r="W33" s="157">
        <v>68.099999999999994</v>
      </c>
      <c r="X33" s="380">
        <v>13039</v>
      </c>
      <c r="Y33" s="381">
        <v>71.7</v>
      </c>
      <c r="Z33" s="156">
        <v>12535</v>
      </c>
      <c r="AA33" s="157">
        <v>63.6</v>
      </c>
      <c r="AB33" s="158"/>
      <c r="AC33" s="158"/>
      <c r="AD33" s="158"/>
      <c r="AE33" s="158"/>
    </row>
    <row r="34" spans="1:31" ht="11.25" customHeight="1" x14ac:dyDescent="0.2">
      <c r="A34" s="141" t="s">
        <v>174</v>
      </c>
      <c r="B34" s="173" t="s">
        <v>175</v>
      </c>
      <c r="C34" s="156">
        <v>5230</v>
      </c>
      <c r="D34" s="323">
        <v>60.4</v>
      </c>
      <c r="E34" s="156">
        <v>5009</v>
      </c>
      <c r="F34" s="323">
        <v>69.400000000000006</v>
      </c>
      <c r="G34" s="156">
        <v>4974</v>
      </c>
      <c r="H34" s="157">
        <v>69.599999999999994</v>
      </c>
      <c r="I34" s="156">
        <v>4876</v>
      </c>
      <c r="J34" s="157">
        <v>64.900000000000006</v>
      </c>
      <c r="K34" s="380">
        <v>4979</v>
      </c>
      <c r="L34" s="381">
        <v>67.099999999999994</v>
      </c>
      <c r="M34" s="156">
        <v>4640</v>
      </c>
      <c r="N34" s="157">
        <v>65.900000000000006</v>
      </c>
      <c r="O34" s="119"/>
      <c r="P34" s="156">
        <v>5248</v>
      </c>
      <c r="Q34" s="323">
        <v>46.3</v>
      </c>
      <c r="R34" s="156">
        <v>5024</v>
      </c>
      <c r="S34" s="323">
        <v>56.7</v>
      </c>
      <c r="T34" s="156">
        <v>4989</v>
      </c>
      <c r="U34" s="157">
        <v>58.4</v>
      </c>
      <c r="V34" s="156">
        <v>4879</v>
      </c>
      <c r="W34" s="157">
        <v>63.8</v>
      </c>
      <c r="X34" s="380">
        <v>4996</v>
      </c>
      <c r="Y34" s="381">
        <v>62.5</v>
      </c>
      <c r="Z34" s="156">
        <v>4661</v>
      </c>
      <c r="AA34" s="157">
        <v>55.7</v>
      </c>
      <c r="AB34" s="158"/>
      <c r="AC34" s="158"/>
      <c r="AD34" s="158"/>
      <c r="AE34" s="158"/>
    </row>
    <row r="35" spans="1:31" ht="11.25" customHeight="1" x14ac:dyDescent="0.2">
      <c r="A35" s="141" t="s">
        <v>176</v>
      </c>
      <c r="B35" s="173" t="s">
        <v>177</v>
      </c>
      <c r="C35" s="156">
        <v>4347</v>
      </c>
      <c r="D35" s="323">
        <v>54.6</v>
      </c>
      <c r="E35" s="156">
        <v>4209</v>
      </c>
      <c r="F35" s="323">
        <v>62.9</v>
      </c>
      <c r="G35" s="156">
        <v>4096</v>
      </c>
      <c r="H35" s="157">
        <v>66.5</v>
      </c>
      <c r="I35" s="156">
        <v>4064</v>
      </c>
      <c r="J35" s="157">
        <v>67</v>
      </c>
      <c r="K35" s="380">
        <v>4226</v>
      </c>
      <c r="L35" s="381">
        <v>67.7</v>
      </c>
      <c r="M35" s="156">
        <v>4209</v>
      </c>
      <c r="N35" s="157">
        <v>69.8</v>
      </c>
      <c r="O35" s="119"/>
      <c r="P35" s="156">
        <v>4419</v>
      </c>
      <c r="Q35" s="323">
        <v>44.4</v>
      </c>
      <c r="R35" s="156">
        <v>4260</v>
      </c>
      <c r="S35" s="323">
        <v>53.4</v>
      </c>
      <c r="T35" s="156">
        <v>4165</v>
      </c>
      <c r="U35" s="157">
        <v>56.7</v>
      </c>
      <c r="V35" s="156">
        <v>4100</v>
      </c>
      <c r="W35" s="157">
        <v>62.4</v>
      </c>
      <c r="X35" s="380">
        <v>4282</v>
      </c>
      <c r="Y35" s="381">
        <v>63.6</v>
      </c>
      <c r="Z35" s="156">
        <v>4284</v>
      </c>
      <c r="AA35" s="157">
        <v>58.7</v>
      </c>
      <c r="AB35" s="158"/>
      <c r="AC35" s="158"/>
      <c r="AD35" s="158"/>
      <c r="AE35" s="158"/>
    </row>
    <row r="36" spans="1:31" ht="11.25" customHeight="1" x14ac:dyDescent="0.2">
      <c r="A36" s="141" t="s">
        <v>178</v>
      </c>
      <c r="B36" s="173" t="s">
        <v>179</v>
      </c>
      <c r="C36" s="156">
        <v>2957</v>
      </c>
      <c r="D36" s="323">
        <v>62</v>
      </c>
      <c r="E36" s="156">
        <v>2943</v>
      </c>
      <c r="F36" s="323">
        <v>67.599999999999994</v>
      </c>
      <c r="G36" s="156">
        <v>2851</v>
      </c>
      <c r="H36" s="157">
        <v>69.400000000000006</v>
      </c>
      <c r="I36" s="156">
        <v>2913</v>
      </c>
      <c r="J36" s="157">
        <v>61.2</v>
      </c>
      <c r="K36" s="380">
        <v>3013</v>
      </c>
      <c r="L36" s="381">
        <v>63.3</v>
      </c>
      <c r="M36" s="156">
        <v>2926</v>
      </c>
      <c r="N36" s="157">
        <v>66.599999999999994</v>
      </c>
      <c r="O36" s="119"/>
      <c r="P36" s="156">
        <v>2971</v>
      </c>
      <c r="Q36" s="323">
        <v>52.2</v>
      </c>
      <c r="R36" s="156">
        <v>2945</v>
      </c>
      <c r="S36" s="323">
        <v>57.7</v>
      </c>
      <c r="T36" s="156">
        <v>2844</v>
      </c>
      <c r="U36" s="157">
        <v>63</v>
      </c>
      <c r="V36" s="156">
        <v>2926</v>
      </c>
      <c r="W36" s="157">
        <v>65</v>
      </c>
      <c r="X36" s="380">
        <v>3009</v>
      </c>
      <c r="Y36" s="381">
        <v>66.7</v>
      </c>
      <c r="Z36" s="156">
        <v>2933</v>
      </c>
      <c r="AA36" s="157">
        <v>57.8</v>
      </c>
      <c r="AB36" s="158"/>
      <c r="AC36" s="158"/>
      <c r="AD36" s="158"/>
      <c r="AE36" s="158"/>
    </row>
    <row r="37" spans="1:31" ht="11.25" customHeight="1" x14ac:dyDescent="0.2">
      <c r="A37" s="141" t="s">
        <v>180</v>
      </c>
      <c r="B37" s="173" t="s">
        <v>181</v>
      </c>
      <c r="C37" s="156">
        <v>2534</v>
      </c>
      <c r="D37" s="323">
        <v>63.4</v>
      </c>
      <c r="E37" s="156">
        <v>2486</v>
      </c>
      <c r="F37" s="323">
        <v>65.8</v>
      </c>
      <c r="G37" s="156">
        <v>2345</v>
      </c>
      <c r="H37" s="157">
        <v>66.7</v>
      </c>
      <c r="I37" s="156">
        <v>2350</v>
      </c>
      <c r="J37" s="157">
        <v>62.8</v>
      </c>
      <c r="K37" s="380">
        <v>2358</v>
      </c>
      <c r="L37" s="381">
        <v>66.7</v>
      </c>
      <c r="M37" s="156">
        <v>2359</v>
      </c>
      <c r="N37" s="157">
        <v>67.7</v>
      </c>
      <c r="O37" s="119"/>
      <c r="P37" s="156">
        <v>2533</v>
      </c>
      <c r="Q37" s="323">
        <v>59.6</v>
      </c>
      <c r="R37" s="156">
        <v>2496</v>
      </c>
      <c r="S37" s="323">
        <v>62.2</v>
      </c>
      <c r="T37" s="156">
        <v>2365</v>
      </c>
      <c r="U37" s="157">
        <v>63.3</v>
      </c>
      <c r="V37" s="156">
        <v>2359</v>
      </c>
      <c r="W37" s="157">
        <v>66</v>
      </c>
      <c r="X37" s="380">
        <v>2368</v>
      </c>
      <c r="Y37" s="381">
        <v>69.099999999999994</v>
      </c>
      <c r="Z37" s="156">
        <v>2369</v>
      </c>
      <c r="AA37" s="157">
        <v>62.6</v>
      </c>
      <c r="AB37" s="158"/>
      <c r="AC37" s="158"/>
      <c r="AD37" s="158"/>
      <c r="AE37" s="158"/>
    </row>
    <row r="38" spans="1:31" ht="11.25" customHeight="1" x14ac:dyDescent="0.2">
      <c r="A38" s="141" t="s">
        <v>182</v>
      </c>
      <c r="B38" s="173" t="s">
        <v>183</v>
      </c>
      <c r="C38" s="156">
        <v>2288</v>
      </c>
      <c r="D38" s="323">
        <v>59.7</v>
      </c>
      <c r="E38" s="156">
        <v>2159</v>
      </c>
      <c r="F38" s="323">
        <v>65.400000000000006</v>
      </c>
      <c r="G38" s="156">
        <v>2099</v>
      </c>
      <c r="H38" s="157">
        <v>66.3</v>
      </c>
      <c r="I38" s="156">
        <v>1997</v>
      </c>
      <c r="J38" s="157">
        <v>59.3</v>
      </c>
      <c r="K38" s="380">
        <v>2160</v>
      </c>
      <c r="L38" s="381">
        <v>64.400000000000006</v>
      </c>
      <c r="M38" s="156">
        <v>2105</v>
      </c>
      <c r="N38" s="157">
        <v>63.3</v>
      </c>
      <c r="O38" s="119"/>
      <c r="P38" s="156">
        <v>2304</v>
      </c>
      <c r="Q38" s="323">
        <v>50.2</v>
      </c>
      <c r="R38" s="156">
        <v>2150</v>
      </c>
      <c r="S38" s="323">
        <v>54.6</v>
      </c>
      <c r="T38" s="156">
        <v>2118</v>
      </c>
      <c r="U38" s="157">
        <v>57</v>
      </c>
      <c r="V38" s="156">
        <v>2008</v>
      </c>
      <c r="W38" s="157">
        <v>58.6</v>
      </c>
      <c r="X38" s="380">
        <v>2175</v>
      </c>
      <c r="Y38" s="381">
        <v>62.3</v>
      </c>
      <c r="Z38" s="156">
        <v>2126</v>
      </c>
      <c r="AA38" s="157">
        <v>55.9</v>
      </c>
      <c r="AB38" s="158"/>
      <c r="AC38" s="158"/>
      <c r="AD38" s="158"/>
      <c r="AE38" s="158"/>
    </row>
    <row r="39" spans="1:31" ht="11.25" customHeight="1" x14ac:dyDescent="0.2">
      <c r="A39" s="141" t="s">
        <v>184</v>
      </c>
      <c r="B39" s="173" t="s">
        <v>185</v>
      </c>
      <c r="C39" s="156">
        <v>3491</v>
      </c>
      <c r="D39" s="323">
        <v>67.7</v>
      </c>
      <c r="E39" s="156">
        <v>3278</v>
      </c>
      <c r="F39" s="323">
        <v>69.7</v>
      </c>
      <c r="G39" s="156">
        <v>3295</v>
      </c>
      <c r="H39" s="157">
        <v>72.599999999999994</v>
      </c>
      <c r="I39" s="156">
        <v>3309</v>
      </c>
      <c r="J39" s="157">
        <v>65.7</v>
      </c>
      <c r="K39" s="380">
        <v>3403</v>
      </c>
      <c r="L39" s="381">
        <v>70.3</v>
      </c>
      <c r="M39" s="156">
        <v>3264</v>
      </c>
      <c r="N39" s="157">
        <v>68.400000000000006</v>
      </c>
      <c r="O39" s="119"/>
      <c r="P39" s="156">
        <v>3490</v>
      </c>
      <c r="Q39" s="323">
        <v>55</v>
      </c>
      <c r="R39" s="156">
        <v>3280</v>
      </c>
      <c r="S39" s="323">
        <v>59.4</v>
      </c>
      <c r="T39" s="156">
        <v>3306</v>
      </c>
      <c r="U39" s="157">
        <v>62.1</v>
      </c>
      <c r="V39" s="156">
        <v>3320</v>
      </c>
      <c r="W39" s="157">
        <v>64.900000000000006</v>
      </c>
      <c r="X39" s="380">
        <v>3415</v>
      </c>
      <c r="Y39" s="381">
        <v>67.8</v>
      </c>
      <c r="Z39" s="156">
        <v>3270</v>
      </c>
      <c r="AA39" s="157">
        <v>57</v>
      </c>
      <c r="AB39" s="158"/>
      <c r="AC39" s="158"/>
      <c r="AD39" s="158"/>
      <c r="AE39" s="158"/>
    </row>
    <row r="40" spans="1:31" ht="11.25" customHeight="1" x14ac:dyDescent="0.2">
      <c r="A40" s="141" t="s">
        <v>186</v>
      </c>
      <c r="B40" s="173" t="s">
        <v>187</v>
      </c>
      <c r="C40" s="156">
        <v>2144</v>
      </c>
      <c r="D40" s="323">
        <v>58</v>
      </c>
      <c r="E40" s="156">
        <v>1995</v>
      </c>
      <c r="F40" s="323">
        <v>65.599999999999994</v>
      </c>
      <c r="G40" s="156">
        <v>1944</v>
      </c>
      <c r="H40" s="157">
        <v>68.7</v>
      </c>
      <c r="I40" s="156">
        <v>1913</v>
      </c>
      <c r="J40" s="157">
        <v>61.9</v>
      </c>
      <c r="K40" s="380">
        <v>1925</v>
      </c>
      <c r="L40" s="381">
        <v>60.6</v>
      </c>
      <c r="M40" s="156">
        <v>1805</v>
      </c>
      <c r="N40" s="157">
        <v>66.400000000000006</v>
      </c>
      <c r="O40" s="119"/>
      <c r="P40" s="156">
        <v>2139</v>
      </c>
      <c r="Q40" s="323">
        <v>49</v>
      </c>
      <c r="R40" s="156">
        <v>1997</v>
      </c>
      <c r="S40" s="323">
        <v>55.3</v>
      </c>
      <c r="T40" s="156">
        <v>1946</v>
      </c>
      <c r="U40" s="157">
        <v>56.5</v>
      </c>
      <c r="V40" s="156">
        <v>1904</v>
      </c>
      <c r="W40" s="157">
        <v>64.099999999999994</v>
      </c>
      <c r="X40" s="380">
        <v>1930</v>
      </c>
      <c r="Y40" s="381">
        <v>65.900000000000006</v>
      </c>
      <c r="Z40" s="156">
        <v>1812</v>
      </c>
      <c r="AA40" s="157">
        <v>59.2</v>
      </c>
      <c r="AB40" s="158"/>
      <c r="AC40" s="158"/>
      <c r="AD40" s="158"/>
      <c r="AE40" s="158"/>
    </row>
    <row r="41" spans="1:31" ht="11.25" customHeight="1" x14ac:dyDescent="0.2">
      <c r="A41" s="141" t="s">
        <v>188</v>
      </c>
      <c r="B41" s="173" t="s">
        <v>189</v>
      </c>
      <c r="C41" s="156">
        <v>2992</v>
      </c>
      <c r="D41" s="323">
        <v>66.7</v>
      </c>
      <c r="E41" s="156">
        <v>2968</v>
      </c>
      <c r="F41" s="323">
        <v>73.099999999999994</v>
      </c>
      <c r="G41" s="156">
        <v>2930</v>
      </c>
      <c r="H41" s="157">
        <v>75.599999999999994</v>
      </c>
      <c r="I41" s="156">
        <v>2766</v>
      </c>
      <c r="J41" s="157">
        <v>72</v>
      </c>
      <c r="K41" s="380">
        <v>2937</v>
      </c>
      <c r="L41" s="381">
        <v>71.3</v>
      </c>
      <c r="M41" s="156">
        <v>2810</v>
      </c>
      <c r="N41" s="157">
        <v>68.900000000000006</v>
      </c>
      <c r="O41" s="119"/>
      <c r="P41" s="156">
        <v>2997</v>
      </c>
      <c r="Q41" s="323">
        <v>61.3</v>
      </c>
      <c r="R41" s="156">
        <v>2971</v>
      </c>
      <c r="S41" s="323">
        <v>67.099999999999994</v>
      </c>
      <c r="T41" s="156">
        <v>2931</v>
      </c>
      <c r="U41" s="157">
        <v>68.900000000000006</v>
      </c>
      <c r="V41" s="156">
        <v>2783</v>
      </c>
      <c r="W41" s="157">
        <v>73.900000000000006</v>
      </c>
      <c r="X41" s="380">
        <v>2950</v>
      </c>
      <c r="Y41" s="381">
        <v>75.599999999999994</v>
      </c>
      <c r="Z41" s="156">
        <v>2816</v>
      </c>
      <c r="AA41" s="157">
        <v>66.400000000000006</v>
      </c>
      <c r="AB41" s="158"/>
      <c r="AC41" s="158"/>
      <c r="AD41" s="158"/>
      <c r="AE41" s="158"/>
    </row>
    <row r="42" spans="1:31" ht="11.25" customHeight="1" x14ac:dyDescent="0.2">
      <c r="A42" s="141" t="s">
        <v>190</v>
      </c>
      <c r="B42" s="173" t="s">
        <v>191</v>
      </c>
      <c r="C42" s="156">
        <v>2931</v>
      </c>
      <c r="D42" s="323">
        <v>59.2</v>
      </c>
      <c r="E42" s="156">
        <v>2877</v>
      </c>
      <c r="F42" s="323">
        <v>60.5</v>
      </c>
      <c r="G42" s="156">
        <v>2775</v>
      </c>
      <c r="H42" s="157">
        <v>69.099999999999994</v>
      </c>
      <c r="I42" s="156">
        <v>2790</v>
      </c>
      <c r="J42" s="157">
        <v>65.2</v>
      </c>
      <c r="K42" s="380">
        <v>2664</v>
      </c>
      <c r="L42" s="381">
        <v>69</v>
      </c>
      <c r="M42" s="156">
        <v>2652</v>
      </c>
      <c r="N42" s="157">
        <v>68.599999999999994</v>
      </c>
      <c r="O42" s="119"/>
      <c r="P42" s="156">
        <v>2942</v>
      </c>
      <c r="Q42" s="323">
        <v>50.5</v>
      </c>
      <c r="R42" s="156">
        <v>2886</v>
      </c>
      <c r="S42" s="323">
        <v>55.1</v>
      </c>
      <c r="T42" s="156">
        <v>2780</v>
      </c>
      <c r="U42" s="157">
        <v>57.8</v>
      </c>
      <c r="V42" s="156">
        <v>2788</v>
      </c>
      <c r="W42" s="157">
        <v>65.5</v>
      </c>
      <c r="X42" s="380">
        <v>2671</v>
      </c>
      <c r="Y42" s="381">
        <v>67.099999999999994</v>
      </c>
      <c r="Z42" s="156">
        <v>2655</v>
      </c>
      <c r="AA42" s="157">
        <v>59.7</v>
      </c>
      <c r="AB42" s="158"/>
      <c r="AC42" s="158"/>
      <c r="AD42" s="158"/>
      <c r="AE42" s="158"/>
    </row>
    <row r="43" spans="1:31" ht="11.25" customHeight="1" x14ac:dyDescent="0.2">
      <c r="A43" s="141" t="s">
        <v>192</v>
      </c>
      <c r="B43" s="173" t="s">
        <v>193</v>
      </c>
      <c r="C43" s="156">
        <v>2835</v>
      </c>
      <c r="D43" s="323">
        <v>74.099999999999994</v>
      </c>
      <c r="E43" s="156">
        <v>2818</v>
      </c>
      <c r="F43" s="323">
        <v>78.400000000000006</v>
      </c>
      <c r="G43" s="156">
        <v>2753</v>
      </c>
      <c r="H43" s="157">
        <v>78.5</v>
      </c>
      <c r="I43" s="156">
        <v>2852</v>
      </c>
      <c r="J43" s="157">
        <v>75.900000000000006</v>
      </c>
      <c r="K43" s="380">
        <v>2852</v>
      </c>
      <c r="L43" s="381">
        <v>74.5</v>
      </c>
      <c r="M43" s="156">
        <v>2872</v>
      </c>
      <c r="N43" s="157">
        <v>79.3</v>
      </c>
      <c r="O43" s="119"/>
      <c r="P43" s="156">
        <v>2834</v>
      </c>
      <c r="Q43" s="323">
        <v>67.400000000000006</v>
      </c>
      <c r="R43" s="156">
        <v>2817</v>
      </c>
      <c r="S43" s="323">
        <v>72.5</v>
      </c>
      <c r="T43" s="156">
        <v>2743</v>
      </c>
      <c r="U43" s="157">
        <v>74.599999999999994</v>
      </c>
      <c r="V43" s="156">
        <v>2853</v>
      </c>
      <c r="W43" s="157">
        <v>79.099999999999994</v>
      </c>
      <c r="X43" s="380">
        <v>2850</v>
      </c>
      <c r="Y43" s="381">
        <v>79.7</v>
      </c>
      <c r="Z43" s="156">
        <v>2877</v>
      </c>
      <c r="AA43" s="157">
        <v>74.5</v>
      </c>
      <c r="AB43" s="158"/>
      <c r="AC43" s="158"/>
      <c r="AD43" s="158"/>
      <c r="AE43" s="158"/>
    </row>
    <row r="44" spans="1:31" ht="11.25" customHeight="1" x14ac:dyDescent="0.2">
      <c r="A44" s="141" t="s">
        <v>194</v>
      </c>
      <c r="B44" s="173" t="s">
        <v>195</v>
      </c>
      <c r="C44" s="156">
        <v>2532</v>
      </c>
      <c r="D44" s="323">
        <v>71.3</v>
      </c>
      <c r="E44" s="156">
        <v>2492</v>
      </c>
      <c r="F44" s="323">
        <v>73.7</v>
      </c>
      <c r="G44" s="156">
        <v>2427</v>
      </c>
      <c r="H44" s="157">
        <v>73.599999999999994</v>
      </c>
      <c r="I44" s="156">
        <v>2369</v>
      </c>
      <c r="J44" s="157">
        <v>71.7</v>
      </c>
      <c r="K44" s="380">
        <v>2412</v>
      </c>
      <c r="L44" s="381">
        <v>76.7</v>
      </c>
      <c r="M44" s="156">
        <v>2365</v>
      </c>
      <c r="N44" s="157">
        <v>70.2</v>
      </c>
      <c r="O44" s="119"/>
      <c r="P44" s="156">
        <v>2538</v>
      </c>
      <c r="Q44" s="323">
        <v>62.7</v>
      </c>
      <c r="R44" s="156">
        <v>2501</v>
      </c>
      <c r="S44" s="323">
        <v>64.2</v>
      </c>
      <c r="T44" s="156">
        <v>2431</v>
      </c>
      <c r="U44" s="157">
        <v>68.2</v>
      </c>
      <c r="V44" s="156">
        <v>2372</v>
      </c>
      <c r="W44" s="157">
        <v>72.3</v>
      </c>
      <c r="X44" s="380">
        <v>2410</v>
      </c>
      <c r="Y44" s="381">
        <v>71</v>
      </c>
      <c r="Z44" s="156">
        <v>2368</v>
      </c>
      <c r="AA44" s="157">
        <v>64</v>
      </c>
      <c r="AB44" s="158"/>
      <c r="AC44" s="158"/>
      <c r="AD44" s="158"/>
      <c r="AE44" s="158"/>
    </row>
    <row r="45" spans="1:31" ht="11.25" customHeight="1" x14ac:dyDescent="0.2">
      <c r="A45" s="141" t="s">
        <v>196</v>
      </c>
      <c r="B45" s="173" t="s">
        <v>197</v>
      </c>
      <c r="C45" s="156">
        <v>3881</v>
      </c>
      <c r="D45" s="323">
        <v>63.8</v>
      </c>
      <c r="E45" s="156">
        <v>3820</v>
      </c>
      <c r="F45" s="323">
        <v>70.5</v>
      </c>
      <c r="G45" s="156">
        <v>3720</v>
      </c>
      <c r="H45" s="157">
        <v>71.3</v>
      </c>
      <c r="I45" s="156">
        <v>3630</v>
      </c>
      <c r="J45" s="157">
        <v>71.7</v>
      </c>
      <c r="K45" s="380">
        <v>3719</v>
      </c>
      <c r="L45" s="381">
        <v>73.7</v>
      </c>
      <c r="M45" s="156">
        <v>3526</v>
      </c>
      <c r="N45" s="157">
        <v>72.599999999999994</v>
      </c>
      <c r="O45" s="119"/>
      <c r="P45" s="156">
        <v>3888</v>
      </c>
      <c r="Q45" s="323">
        <v>52.3</v>
      </c>
      <c r="R45" s="156">
        <v>3813</v>
      </c>
      <c r="S45" s="323">
        <v>59.2</v>
      </c>
      <c r="T45" s="156">
        <v>3717</v>
      </c>
      <c r="U45" s="157">
        <v>60.9</v>
      </c>
      <c r="V45" s="156">
        <v>3633</v>
      </c>
      <c r="W45" s="157">
        <v>70.2</v>
      </c>
      <c r="X45" s="380">
        <v>3722</v>
      </c>
      <c r="Y45" s="381">
        <v>70.900000000000006</v>
      </c>
      <c r="Z45" s="156">
        <v>3525</v>
      </c>
      <c r="AA45" s="157">
        <v>60.9</v>
      </c>
      <c r="AB45" s="158"/>
      <c r="AC45" s="158"/>
      <c r="AD45" s="158"/>
      <c r="AE45" s="158"/>
    </row>
    <row r="46" spans="1:31" ht="11.25" customHeight="1" x14ac:dyDescent="0.2">
      <c r="A46" s="141" t="s">
        <v>198</v>
      </c>
      <c r="B46" s="173" t="s">
        <v>199</v>
      </c>
      <c r="C46" s="156">
        <v>3945</v>
      </c>
      <c r="D46" s="323">
        <v>65.400000000000006</v>
      </c>
      <c r="E46" s="156">
        <v>3953</v>
      </c>
      <c r="F46" s="323">
        <v>72.099999999999994</v>
      </c>
      <c r="G46" s="156">
        <v>3815</v>
      </c>
      <c r="H46" s="157">
        <v>73.5</v>
      </c>
      <c r="I46" s="156">
        <v>3740</v>
      </c>
      <c r="J46" s="157">
        <v>72</v>
      </c>
      <c r="K46" s="380">
        <v>3687</v>
      </c>
      <c r="L46" s="381">
        <v>72.900000000000006</v>
      </c>
      <c r="M46" s="156">
        <v>3516</v>
      </c>
      <c r="N46" s="157">
        <v>71.400000000000006</v>
      </c>
      <c r="O46" s="119"/>
      <c r="P46" s="156">
        <v>3943</v>
      </c>
      <c r="Q46" s="323">
        <v>58.4</v>
      </c>
      <c r="R46" s="156">
        <v>3952</v>
      </c>
      <c r="S46" s="323">
        <v>63.5</v>
      </c>
      <c r="T46" s="156">
        <v>3813</v>
      </c>
      <c r="U46" s="157">
        <v>67.3</v>
      </c>
      <c r="V46" s="156">
        <v>3742</v>
      </c>
      <c r="W46" s="157">
        <v>73.7</v>
      </c>
      <c r="X46" s="380">
        <v>3687</v>
      </c>
      <c r="Y46" s="381">
        <v>73.7</v>
      </c>
      <c r="Z46" s="156">
        <v>3520</v>
      </c>
      <c r="AA46" s="157">
        <v>68.099999999999994</v>
      </c>
      <c r="AB46" s="158"/>
      <c r="AC46" s="158"/>
      <c r="AD46" s="158"/>
      <c r="AE46" s="158"/>
    </row>
    <row r="47" spans="1:31" ht="11.25" customHeight="1" x14ac:dyDescent="0.2">
      <c r="A47" s="32"/>
      <c r="B47" s="173"/>
      <c r="C47" s="156"/>
      <c r="D47" s="326"/>
      <c r="E47" s="156"/>
      <c r="F47" s="326"/>
      <c r="G47" s="156"/>
      <c r="H47" s="157"/>
      <c r="K47" s="382"/>
      <c r="L47" s="382"/>
      <c r="O47" s="119"/>
      <c r="P47" s="156"/>
      <c r="Q47" s="323"/>
      <c r="R47" s="156"/>
      <c r="S47" s="323"/>
      <c r="T47" s="156"/>
      <c r="U47" s="157"/>
      <c r="X47" s="382"/>
      <c r="Y47" s="382"/>
      <c r="Z47" s="199"/>
      <c r="AA47" s="199"/>
      <c r="AB47" s="158"/>
      <c r="AC47" s="158"/>
      <c r="AD47" s="158"/>
      <c r="AE47" s="158"/>
    </row>
    <row r="48" spans="1:31" s="121" customFormat="1" ht="11.25" customHeight="1" x14ac:dyDescent="0.2">
      <c r="A48" s="72" t="s">
        <v>568</v>
      </c>
      <c r="B48" s="115" t="s">
        <v>200</v>
      </c>
      <c r="C48" s="116">
        <v>59496</v>
      </c>
      <c r="D48" s="120">
        <v>61.4</v>
      </c>
      <c r="E48" s="116">
        <v>58914</v>
      </c>
      <c r="F48" s="120">
        <v>65.8</v>
      </c>
      <c r="G48" s="116">
        <v>56846</v>
      </c>
      <c r="H48" s="118">
        <v>68.599999999999994</v>
      </c>
      <c r="I48" s="116">
        <v>56748</v>
      </c>
      <c r="J48" s="118">
        <v>66.099999999999994</v>
      </c>
      <c r="K48" s="378">
        <v>56962</v>
      </c>
      <c r="L48" s="379">
        <v>68.900000000000006</v>
      </c>
      <c r="M48" s="116">
        <v>56030</v>
      </c>
      <c r="N48" s="118">
        <v>67.599999999999994</v>
      </c>
      <c r="O48" s="119"/>
      <c r="P48" s="116">
        <v>59603</v>
      </c>
      <c r="Q48" s="120">
        <v>52.2</v>
      </c>
      <c r="R48" s="116">
        <v>59027</v>
      </c>
      <c r="S48" s="120">
        <v>57</v>
      </c>
      <c r="T48" s="116">
        <v>57016</v>
      </c>
      <c r="U48" s="118">
        <v>59</v>
      </c>
      <c r="V48" s="116">
        <v>56814</v>
      </c>
      <c r="W48" s="118">
        <v>65.3</v>
      </c>
      <c r="X48" s="378">
        <v>57090</v>
      </c>
      <c r="Y48" s="379">
        <v>67.900000000000006</v>
      </c>
      <c r="Z48" s="116">
        <v>56174</v>
      </c>
      <c r="AA48" s="118">
        <v>62.1</v>
      </c>
      <c r="AB48" s="158"/>
      <c r="AC48" s="158"/>
      <c r="AD48" s="158"/>
      <c r="AE48" s="158"/>
    </row>
    <row r="49" spans="1:31" ht="11.25" customHeight="1" x14ac:dyDescent="0.2">
      <c r="A49" s="141" t="s">
        <v>201</v>
      </c>
      <c r="B49" s="173" t="s">
        <v>202</v>
      </c>
      <c r="C49" s="156">
        <v>2615</v>
      </c>
      <c r="D49" s="323">
        <v>59.5</v>
      </c>
      <c r="E49" s="156">
        <v>2540</v>
      </c>
      <c r="F49" s="323">
        <v>58.8</v>
      </c>
      <c r="G49" s="156">
        <v>2507</v>
      </c>
      <c r="H49" s="157">
        <v>60.5</v>
      </c>
      <c r="I49" s="156">
        <v>2530</v>
      </c>
      <c r="J49" s="157">
        <v>56</v>
      </c>
      <c r="K49" s="380">
        <v>2513</v>
      </c>
      <c r="L49" s="381">
        <v>59.1</v>
      </c>
      <c r="M49" s="156">
        <v>2352</v>
      </c>
      <c r="N49" s="157">
        <v>62.1</v>
      </c>
      <c r="O49" s="119"/>
      <c r="P49" s="156">
        <v>2613</v>
      </c>
      <c r="Q49" s="323">
        <v>39</v>
      </c>
      <c r="R49" s="156">
        <v>2544</v>
      </c>
      <c r="S49" s="323">
        <v>42.5</v>
      </c>
      <c r="T49" s="156">
        <v>2525</v>
      </c>
      <c r="U49" s="157">
        <v>43.6</v>
      </c>
      <c r="V49" s="156">
        <v>2539</v>
      </c>
      <c r="W49" s="157">
        <v>50.2</v>
      </c>
      <c r="X49" s="380">
        <v>2516</v>
      </c>
      <c r="Y49" s="381">
        <v>53.6</v>
      </c>
      <c r="Z49" s="156">
        <v>2352</v>
      </c>
      <c r="AA49" s="157">
        <v>50.5</v>
      </c>
      <c r="AB49" s="158"/>
      <c r="AC49" s="158"/>
      <c r="AD49" s="158"/>
      <c r="AE49" s="158"/>
    </row>
    <row r="50" spans="1:31" ht="11.25" customHeight="1" x14ac:dyDescent="0.2">
      <c r="A50" s="141" t="s">
        <v>203</v>
      </c>
      <c r="B50" s="173" t="s">
        <v>204</v>
      </c>
      <c r="C50" s="156">
        <v>5705</v>
      </c>
      <c r="D50" s="323">
        <v>58.1</v>
      </c>
      <c r="E50" s="156">
        <v>5650</v>
      </c>
      <c r="F50" s="323">
        <v>62</v>
      </c>
      <c r="G50" s="156">
        <v>5361</v>
      </c>
      <c r="H50" s="157">
        <v>66.2</v>
      </c>
      <c r="I50" s="156">
        <v>5353</v>
      </c>
      <c r="J50" s="157">
        <v>66.099999999999994</v>
      </c>
      <c r="K50" s="380">
        <v>5420</v>
      </c>
      <c r="L50" s="381">
        <v>66.5</v>
      </c>
      <c r="M50" s="156">
        <v>5605</v>
      </c>
      <c r="N50" s="157">
        <v>62.2</v>
      </c>
      <c r="O50" s="119"/>
      <c r="P50" s="156">
        <v>5710</v>
      </c>
      <c r="Q50" s="323">
        <v>48.9</v>
      </c>
      <c r="R50" s="156">
        <v>5661</v>
      </c>
      <c r="S50" s="323">
        <v>53</v>
      </c>
      <c r="T50" s="156">
        <v>5379</v>
      </c>
      <c r="U50" s="157">
        <v>55.9</v>
      </c>
      <c r="V50" s="156">
        <v>5374</v>
      </c>
      <c r="W50" s="157">
        <v>61.7</v>
      </c>
      <c r="X50" s="380">
        <v>5460</v>
      </c>
      <c r="Y50" s="381">
        <v>64.400000000000006</v>
      </c>
      <c r="Z50" s="156">
        <v>5645</v>
      </c>
      <c r="AA50" s="157">
        <v>53.1</v>
      </c>
      <c r="AB50" s="158"/>
      <c r="AC50" s="158"/>
      <c r="AD50" s="158"/>
      <c r="AE50" s="158"/>
    </row>
    <row r="51" spans="1:31" ht="11.25" customHeight="1" x14ac:dyDescent="0.2">
      <c r="A51" s="141" t="s">
        <v>205</v>
      </c>
      <c r="B51" s="173" t="s">
        <v>206</v>
      </c>
      <c r="C51" s="156">
        <v>2594</v>
      </c>
      <c r="D51" s="323">
        <v>63.3</v>
      </c>
      <c r="E51" s="156">
        <v>2581</v>
      </c>
      <c r="F51" s="323">
        <v>69</v>
      </c>
      <c r="G51" s="156">
        <v>2543</v>
      </c>
      <c r="H51" s="157">
        <v>70.8</v>
      </c>
      <c r="I51" s="156">
        <v>2578</v>
      </c>
      <c r="J51" s="157">
        <v>68.099999999999994</v>
      </c>
      <c r="K51" s="380">
        <v>2565</v>
      </c>
      <c r="L51" s="381">
        <v>72.599999999999994</v>
      </c>
      <c r="M51" s="156">
        <v>2543</v>
      </c>
      <c r="N51" s="157">
        <v>71.900000000000006</v>
      </c>
      <c r="O51" s="119"/>
      <c r="P51" s="156">
        <v>2592</v>
      </c>
      <c r="Q51" s="323">
        <v>54.7</v>
      </c>
      <c r="R51" s="156">
        <v>2585</v>
      </c>
      <c r="S51" s="323">
        <v>58.5</v>
      </c>
      <c r="T51" s="156">
        <v>2552</v>
      </c>
      <c r="U51" s="157">
        <v>61.1</v>
      </c>
      <c r="V51" s="156">
        <v>2575</v>
      </c>
      <c r="W51" s="157">
        <v>67.099999999999994</v>
      </c>
      <c r="X51" s="380">
        <v>2565</v>
      </c>
      <c r="Y51" s="381">
        <v>71.3</v>
      </c>
      <c r="Z51" s="156">
        <v>2556</v>
      </c>
      <c r="AA51" s="157">
        <v>66.7</v>
      </c>
      <c r="AB51" s="158"/>
      <c r="AC51" s="158"/>
      <c r="AD51" s="158"/>
      <c r="AE51" s="158"/>
    </row>
    <row r="52" spans="1:31" ht="11.25" customHeight="1" x14ac:dyDescent="0.2">
      <c r="A52" s="141" t="s">
        <v>207</v>
      </c>
      <c r="B52" s="173" t="s">
        <v>208</v>
      </c>
      <c r="C52" s="156">
        <v>3623</v>
      </c>
      <c r="D52" s="323">
        <v>54.1</v>
      </c>
      <c r="E52" s="156">
        <v>3510</v>
      </c>
      <c r="F52" s="323">
        <v>61.9</v>
      </c>
      <c r="G52" s="156">
        <v>3446</v>
      </c>
      <c r="H52" s="157">
        <v>65.099999999999994</v>
      </c>
      <c r="I52" s="156">
        <v>3353</v>
      </c>
      <c r="J52" s="157">
        <v>60.2</v>
      </c>
      <c r="K52" s="380">
        <v>3379</v>
      </c>
      <c r="L52" s="381">
        <v>65.8</v>
      </c>
      <c r="M52" s="156">
        <v>3300</v>
      </c>
      <c r="N52" s="157">
        <v>62</v>
      </c>
      <c r="O52" s="119"/>
      <c r="P52" s="156">
        <v>3623</v>
      </c>
      <c r="Q52" s="323">
        <v>43.8</v>
      </c>
      <c r="R52" s="156">
        <v>3515</v>
      </c>
      <c r="S52" s="323">
        <v>52.5</v>
      </c>
      <c r="T52" s="156">
        <v>3456</v>
      </c>
      <c r="U52" s="157">
        <v>54.3</v>
      </c>
      <c r="V52" s="156">
        <v>3352</v>
      </c>
      <c r="W52" s="157">
        <v>61.3</v>
      </c>
      <c r="X52" s="380">
        <v>3386</v>
      </c>
      <c r="Y52" s="381">
        <v>62.4</v>
      </c>
      <c r="Z52" s="156">
        <v>3299</v>
      </c>
      <c r="AA52" s="157">
        <v>57.8</v>
      </c>
      <c r="AB52" s="158"/>
      <c r="AC52" s="158"/>
      <c r="AD52" s="158"/>
      <c r="AE52" s="158"/>
    </row>
    <row r="53" spans="1:31" ht="11.25" customHeight="1" x14ac:dyDescent="0.2">
      <c r="A53" s="141" t="s">
        <v>209</v>
      </c>
      <c r="B53" s="173" t="s">
        <v>210</v>
      </c>
      <c r="C53" s="156">
        <v>3971</v>
      </c>
      <c r="D53" s="323">
        <v>67</v>
      </c>
      <c r="E53" s="156">
        <v>3915</v>
      </c>
      <c r="F53" s="323">
        <v>71.3</v>
      </c>
      <c r="G53" s="156">
        <v>3867</v>
      </c>
      <c r="H53" s="157">
        <v>69.3</v>
      </c>
      <c r="I53" s="156">
        <v>3710</v>
      </c>
      <c r="J53" s="157">
        <v>63.4</v>
      </c>
      <c r="K53" s="380">
        <v>3832</v>
      </c>
      <c r="L53" s="381">
        <v>68.8</v>
      </c>
      <c r="M53" s="156">
        <v>3709</v>
      </c>
      <c r="N53" s="157">
        <v>71</v>
      </c>
      <c r="O53" s="119"/>
      <c r="P53" s="156">
        <v>3972</v>
      </c>
      <c r="Q53" s="323">
        <v>58.2</v>
      </c>
      <c r="R53" s="156">
        <v>3922</v>
      </c>
      <c r="S53" s="323">
        <v>63.3</v>
      </c>
      <c r="T53" s="156">
        <v>3867</v>
      </c>
      <c r="U53" s="157">
        <v>62.5</v>
      </c>
      <c r="V53" s="156">
        <v>3716</v>
      </c>
      <c r="W53" s="157">
        <v>66</v>
      </c>
      <c r="X53" s="380">
        <v>3836</v>
      </c>
      <c r="Y53" s="381">
        <v>70.3</v>
      </c>
      <c r="Z53" s="156">
        <v>3707</v>
      </c>
      <c r="AA53" s="157">
        <v>67.8</v>
      </c>
      <c r="AB53" s="158"/>
      <c r="AC53" s="158"/>
      <c r="AD53" s="158"/>
      <c r="AE53" s="158"/>
    </row>
    <row r="54" spans="1:31" ht="11.25" customHeight="1" x14ac:dyDescent="0.2">
      <c r="A54" s="141" t="s">
        <v>211</v>
      </c>
      <c r="B54" s="173" t="s">
        <v>212</v>
      </c>
      <c r="C54" s="156">
        <v>2839</v>
      </c>
      <c r="D54" s="323">
        <v>50.1</v>
      </c>
      <c r="E54" s="156">
        <v>2735</v>
      </c>
      <c r="F54" s="323">
        <v>58.9</v>
      </c>
      <c r="G54" s="156">
        <v>2450</v>
      </c>
      <c r="H54" s="157">
        <v>60.8</v>
      </c>
      <c r="I54" s="156">
        <v>2487</v>
      </c>
      <c r="J54" s="157">
        <v>57.5</v>
      </c>
      <c r="K54" s="380">
        <v>2381</v>
      </c>
      <c r="L54" s="381">
        <v>62.5</v>
      </c>
      <c r="M54" s="156">
        <v>2507</v>
      </c>
      <c r="N54" s="157">
        <v>60.9</v>
      </c>
      <c r="O54" s="119"/>
      <c r="P54" s="156">
        <v>2853</v>
      </c>
      <c r="Q54" s="323">
        <v>36.9</v>
      </c>
      <c r="R54" s="156">
        <v>2743</v>
      </c>
      <c r="S54" s="323">
        <v>42.8</v>
      </c>
      <c r="T54" s="156">
        <v>2478</v>
      </c>
      <c r="U54" s="157">
        <v>46.8</v>
      </c>
      <c r="V54" s="156">
        <v>2496</v>
      </c>
      <c r="W54" s="157">
        <v>53.8</v>
      </c>
      <c r="X54" s="380">
        <v>2389</v>
      </c>
      <c r="Y54" s="381">
        <v>58.3</v>
      </c>
      <c r="Z54" s="156">
        <v>2499</v>
      </c>
      <c r="AA54" s="157">
        <v>51.3</v>
      </c>
      <c r="AB54" s="158"/>
      <c r="AC54" s="158"/>
      <c r="AD54" s="158"/>
      <c r="AE54" s="158"/>
    </row>
    <row r="55" spans="1:31" ht="11.25" customHeight="1" x14ac:dyDescent="0.2">
      <c r="A55" s="141" t="s">
        <v>213</v>
      </c>
      <c r="B55" s="173" t="s">
        <v>214</v>
      </c>
      <c r="C55" s="156">
        <v>4597</v>
      </c>
      <c r="D55" s="323">
        <v>64.3</v>
      </c>
      <c r="E55" s="156">
        <v>4509</v>
      </c>
      <c r="F55" s="323">
        <v>66.900000000000006</v>
      </c>
      <c r="G55" s="156">
        <v>4455</v>
      </c>
      <c r="H55" s="157">
        <v>74.3</v>
      </c>
      <c r="I55" s="156">
        <v>4547</v>
      </c>
      <c r="J55" s="157">
        <v>73.2</v>
      </c>
      <c r="K55" s="380">
        <v>4548</v>
      </c>
      <c r="L55" s="381">
        <v>72.400000000000006</v>
      </c>
      <c r="M55" s="156">
        <v>4588</v>
      </c>
      <c r="N55" s="157">
        <v>68.8</v>
      </c>
      <c r="O55" s="119"/>
      <c r="P55" s="156">
        <v>4602</v>
      </c>
      <c r="Q55" s="323">
        <v>53.7</v>
      </c>
      <c r="R55" s="156">
        <v>4518</v>
      </c>
      <c r="S55" s="323">
        <v>60.4</v>
      </c>
      <c r="T55" s="156">
        <v>4472</v>
      </c>
      <c r="U55" s="157">
        <v>62.3</v>
      </c>
      <c r="V55" s="156">
        <v>4563</v>
      </c>
      <c r="W55" s="157">
        <v>69.5</v>
      </c>
      <c r="X55" s="380">
        <v>4559</v>
      </c>
      <c r="Y55" s="381">
        <v>70.8</v>
      </c>
      <c r="Z55" s="156">
        <v>4607</v>
      </c>
      <c r="AA55" s="157">
        <v>65.400000000000006</v>
      </c>
      <c r="AB55" s="158"/>
      <c r="AC55" s="158"/>
      <c r="AD55" s="158"/>
      <c r="AE55" s="158"/>
    </row>
    <row r="56" spans="1:31" ht="11.25" customHeight="1" x14ac:dyDescent="0.2">
      <c r="A56" s="141" t="s">
        <v>215</v>
      </c>
      <c r="B56" s="173" t="s">
        <v>216</v>
      </c>
      <c r="C56" s="156">
        <v>8008</v>
      </c>
      <c r="D56" s="323">
        <v>57.8</v>
      </c>
      <c r="E56" s="156">
        <v>7943</v>
      </c>
      <c r="F56" s="323">
        <v>62.2</v>
      </c>
      <c r="G56" s="156">
        <v>7468</v>
      </c>
      <c r="H56" s="157">
        <v>65.7</v>
      </c>
      <c r="I56" s="156">
        <v>7500</v>
      </c>
      <c r="J56" s="157">
        <v>62.4</v>
      </c>
      <c r="K56" s="380">
        <v>7611</v>
      </c>
      <c r="L56" s="381">
        <v>64.400000000000006</v>
      </c>
      <c r="M56" s="156">
        <v>7535</v>
      </c>
      <c r="N56" s="157">
        <v>63.7</v>
      </c>
      <c r="O56" s="119"/>
      <c r="P56" s="156">
        <v>8022</v>
      </c>
      <c r="Q56" s="323">
        <v>50.9</v>
      </c>
      <c r="R56" s="156">
        <v>7971</v>
      </c>
      <c r="S56" s="323">
        <v>56</v>
      </c>
      <c r="T56" s="156">
        <v>7493</v>
      </c>
      <c r="U56" s="157">
        <v>59.4</v>
      </c>
      <c r="V56" s="156">
        <v>7498</v>
      </c>
      <c r="W56" s="157">
        <v>66.3</v>
      </c>
      <c r="X56" s="380">
        <v>7634</v>
      </c>
      <c r="Y56" s="381">
        <v>66.900000000000006</v>
      </c>
      <c r="Z56" s="156">
        <v>7565</v>
      </c>
      <c r="AA56" s="157">
        <v>61.1</v>
      </c>
      <c r="AB56" s="158"/>
      <c r="AC56" s="158"/>
      <c r="AD56" s="158"/>
      <c r="AE56" s="158"/>
    </row>
    <row r="57" spans="1:31" ht="11.25" customHeight="1" x14ac:dyDescent="0.2">
      <c r="A57" s="141" t="s">
        <v>217</v>
      </c>
      <c r="B57" s="173" t="s">
        <v>218</v>
      </c>
      <c r="C57" s="156">
        <v>1925</v>
      </c>
      <c r="D57" s="323">
        <v>59.2</v>
      </c>
      <c r="E57" s="156">
        <v>1963</v>
      </c>
      <c r="F57" s="323">
        <v>66.099999999999994</v>
      </c>
      <c r="G57" s="156">
        <v>1814</v>
      </c>
      <c r="H57" s="157">
        <v>66.900000000000006</v>
      </c>
      <c r="I57" s="156">
        <v>1835</v>
      </c>
      <c r="J57" s="157">
        <v>64.900000000000006</v>
      </c>
      <c r="K57" s="380">
        <v>1824</v>
      </c>
      <c r="L57" s="381">
        <v>64.599999999999994</v>
      </c>
      <c r="M57" s="156">
        <v>1721</v>
      </c>
      <c r="N57" s="157">
        <v>70.099999999999994</v>
      </c>
      <c r="O57" s="119"/>
      <c r="P57" s="156">
        <v>1930</v>
      </c>
      <c r="Q57" s="323">
        <v>51.8</v>
      </c>
      <c r="R57" s="156">
        <v>1970</v>
      </c>
      <c r="S57" s="323">
        <v>56.3</v>
      </c>
      <c r="T57" s="156">
        <v>1825</v>
      </c>
      <c r="U57" s="157">
        <v>59.5</v>
      </c>
      <c r="V57" s="156">
        <v>1825</v>
      </c>
      <c r="W57" s="157">
        <v>64.900000000000006</v>
      </c>
      <c r="X57" s="380">
        <v>1825</v>
      </c>
      <c r="Y57" s="381">
        <v>66.2</v>
      </c>
      <c r="Z57" s="156">
        <v>1728</v>
      </c>
      <c r="AA57" s="157">
        <v>66.7</v>
      </c>
      <c r="AB57" s="158"/>
      <c r="AC57" s="158"/>
      <c r="AD57" s="158"/>
      <c r="AE57" s="158"/>
    </row>
    <row r="58" spans="1:31" ht="11.25" customHeight="1" x14ac:dyDescent="0.2">
      <c r="A58" s="141" t="s">
        <v>219</v>
      </c>
      <c r="B58" s="173" t="s">
        <v>220</v>
      </c>
      <c r="C58" s="156">
        <v>1986</v>
      </c>
      <c r="D58" s="323">
        <v>59</v>
      </c>
      <c r="E58" s="156">
        <v>1986</v>
      </c>
      <c r="F58" s="323">
        <v>62.5</v>
      </c>
      <c r="G58" s="156">
        <v>1973</v>
      </c>
      <c r="H58" s="157">
        <v>65.400000000000006</v>
      </c>
      <c r="I58" s="156">
        <v>1911</v>
      </c>
      <c r="J58" s="157">
        <v>62.3</v>
      </c>
      <c r="K58" s="380">
        <v>1879</v>
      </c>
      <c r="L58" s="381">
        <v>64.8</v>
      </c>
      <c r="M58" s="156">
        <v>1832</v>
      </c>
      <c r="N58" s="157">
        <v>69.7</v>
      </c>
      <c r="O58" s="119"/>
      <c r="P58" s="156">
        <v>1986</v>
      </c>
      <c r="Q58" s="323">
        <v>51.2</v>
      </c>
      <c r="R58" s="156">
        <v>1984</v>
      </c>
      <c r="S58" s="323">
        <v>56.4</v>
      </c>
      <c r="T58" s="156">
        <v>1978</v>
      </c>
      <c r="U58" s="157">
        <v>55.9</v>
      </c>
      <c r="V58" s="156">
        <v>1913</v>
      </c>
      <c r="W58" s="157">
        <v>66.099999999999994</v>
      </c>
      <c r="X58" s="380">
        <v>1883</v>
      </c>
      <c r="Y58" s="381">
        <v>70.900000000000006</v>
      </c>
      <c r="Z58" s="156">
        <v>1836</v>
      </c>
      <c r="AA58" s="157">
        <v>64.400000000000006</v>
      </c>
      <c r="AB58" s="158"/>
      <c r="AC58" s="158"/>
      <c r="AD58" s="158"/>
      <c r="AE58" s="158"/>
    </row>
    <row r="59" spans="1:31" ht="11.25" customHeight="1" x14ac:dyDescent="0.2">
      <c r="A59" s="141" t="s">
        <v>221</v>
      </c>
      <c r="B59" s="173" t="s">
        <v>222</v>
      </c>
      <c r="C59" s="156">
        <v>6851</v>
      </c>
      <c r="D59" s="323">
        <v>70.599999999999994</v>
      </c>
      <c r="E59" s="156">
        <v>6818</v>
      </c>
      <c r="F59" s="323">
        <v>72.400000000000006</v>
      </c>
      <c r="G59" s="156">
        <v>6592</v>
      </c>
      <c r="H59" s="157">
        <v>74.900000000000006</v>
      </c>
      <c r="I59" s="156">
        <v>6659</v>
      </c>
      <c r="J59" s="157">
        <v>70.099999999999994</v>
      </c>
      <c r="K59" s="380">
        <v>6643</v>
      </c>
      <c r="L59" s="381">
        <v>71</v>
      </c>
      <c r="M59" s="156">
        <v>6440</v>
      </c>
      <c r="N59" s="157">
        <v>68.7</v>
      </c>
      <c r="O59" s="119"/>
      <c r="P59" s="156">
        <v>6858</v>
      </c>
      <c r="Q59" s="323">
        <v>64.3</v>
      </c>
      <c r="R59" s="156">
        <v>6828</v>
      </c>
      <c r="S59" s="323">
        <v>67.400000000000006</v>
      </c>
      <c r="T59" s="156">
        <v>6585</v>
      </c>
      <c r="U59" s="157">
        <v>69.2</v>
      </c>
      <c r="V59" s="156">
        <v>6668</v>
      </c>
      <c r="W59" s="157">
        <v>73.400000000000006</v>
      </c>
      <c r="X59" s="380">
        <v>6625</v>
      </c>
      <c r="Y59" s="381">
        <v>75.400000000000006</v>
      </c>
      <c r="Z59" s="156">
        <v>6446</v>
      </c>
      <c r="AA59" s="157">
        <v>68.099999999999994</v>
      </c>
      <c r="AB59" s="158"/>
      <c r="AC59" s="158"/>
      <c r="AD59" s="158"/>
      <c r="AE59" s="158"/>
    </row>
    <row r="60" spans="1:31" ht="11.25" customHeight="1" x14ac:dyDescent="0.2">
      <c r="A60" s="141" t="s">
        <v>223</v>
      </c>
      <c r="B60" s="173" t="s">
        <v>224</v>
      </c>
      <c r="C60" s="156">
        <v>3625</v>
      </c>
      <c r="D60" s="323">
        <v>62.3</v>
      </c>
      <c r="E60" s="156">
        <v>3593</v>
      </c>
      <c r="F60" s="323">
        <v>65.8</v>
      </c>
      <c r="G60" s="156">
        <v>3441</v>
      </c>
      <c r="H60" s="157">
        <v>71.900000000000006</v>
      </c>
      <c r="I60" s="156">
        <v>3452</v>
      </c>
      <c r="J60" s="157">
        <v>71.8</v>
      </c>
      <c r="K60" s="380">
        <v>3441</v>
      </c>
      <c r="L60" s="381">
        <v>75.5</v>
      </c>
      <c r="M60" s="156">
        <v>3329</v>
      </c>
      <c r="N60" s="157">
        <v>76.099999999999994</v>
      </c>
      <c r="O60" s="119"/>
      <c r="P60" s="156">
        <v>3633</v>
      </c>
      <c r="Q60" s="323">
        <v>51.6</v>
      </c>
      <c r="R60" s="156">
        <v>3590</v>
      </c>
      <c r="S60" s="323">
        <v>55.1</v>
      </c>
      <c r="T60" s="156">
        <v>3447</v>
      </c>
      <c r="U60" s="157">
        <v>60</v>
      </c>
      <c r="V60" s="156">
        <v>3454</v>
      </c>
      <c r="W60" s="157">
        <v>65.8</v>
      </c>
      <c r="X60" s="380">
        <v>3439</v>
      </c>
      <c r="Y60" s="381">
        <v>70.400000000000006</v>
      </c>
      <c r="Z60" s="156">
        <v>3332</v>
      </c>
      <c r="AA60" s="157">
        <v>64</v>
      </c>
      <c r="AB60" s="158"/>
      <c r="AC60" s="158"/>
      <c r="AD60" s="158"/>
      <c r="AE60" s="158"/>
    </row>
    <row r="61" spans="1:31" ht="11.25" customHeight="1" x14ac:dyDescent="0.2">
      <c r="A61" s="141" t="s">
        <v>225</v>
      </c>
      <c r="B61" s="173" t="s">
        <v>226</v>
      </c>
      <c r="C61" s="156">
        <v>5598</v>
      </c>
      <c r="D61" s="323">
        <v>59.2</v>
      </c>
      <c r="E61" s="156">
        <v>5494</v>
      </c>
      <c r="F61" s="323">
        <v>64.599999999999994</v>
      </c>
      <c r="G61" s="156">
        <v>5321</v>
      </c>
      <c r="H61" s="157">
        <v>65</v>
      </c>
      <c r="I61" s="156">
        <v>5270</v>
      </c>
      <c r="J61" s="157">
        <v>67.2</v>
      </c>
      <c r="K61" s="380">
        <v>5395</v>
      </c>
      <c r="L61" s="381">
        <v>70.7</v>
      </c>
      <c r="M61" s="156">
        <v>5301</v>
      </c>
      <c r="N61" s="157">
        <v>69.2</v>
      </c>
      <c r="O61" s="119"/>
      <c r="P61" s="156">
        <v>5623</v>
      </c>
      <c r="Q61" s="323">
        <v>52.5</v>
      </c>
      <c r="R61" s="156">
        <v>5515</v>
      </c>
      <c r="S61" s="323">
        <v>58.6</v>
      </c>
      <c r="T61" s="156">
        <v>5336</v>
      </c>
      <c r="U61" s="157">
        <v>57.6</v>
      </c>
      <c r="V61" s="156">
        <v>5279</v>
      </c>
      <c r="W61" s="157">
        <v>65</v>
      </c>
      <c r="X61" s="380">
        <v>5426</v>
      </c>
      <c r="Y61" s="381">
        <v>66.599999999999994</v>
      </c>
      <c r="Z61" s="156">
        <v>5337</v>
      </c>
      <c r="AA61" s="157">
        <v>62.5</v>
      </c>
      <c r="AB61" s="158"/>
      <c r="AC61" s="158"/>
      <c r="AD61" s="158"/>
      <c r="AE61" s="158"/>
    </row>
    <row r="62" spans="1:31" ht="11.25" customHeight="1" x14ac:dyDescent="0.2">
      <c r="A62" s="141" t="s">
        <v>227</v>
      </c>
      <c r="B62" s="173" t="s">
        <v>228</v>
      </c>
      <c r="C62" s="156">
        <v>3870</v>
      </c>
      <c r="D62" s="323">
        <v>64.900000000000006</v>
      </c>
      <c r="E62" s="156">
        <v>3946</v>
      </c>
      <c r="F62" s="323">
        <v>71.599999999999994</v>
      </c>
      <c r="G62" s="156">
        <v>3887</v>
      </c>
      <c r="H62" s="157">
        <v>73</v>
      </c>
      <c r="I62" s="156">
        <v>3892</v>
      </c>
      <c r="J62" s="157">
        <v>70.400000000000006</v>
      </c>
      <c r="K62" s="380">
        <v>3832</v>
      </c>
      <c r="L62" s="381">
        <v>76.900000000000006</v>
      </c>
      <c r="M62" s="156">
        <v>3613</v>
      </c>
      <c r="N62" s="157">
        <v>72.5</v>
      </c>
      <c r="O62" s="119"/>
      <c r="P62" s="156">
        <v>3902</v>
      </c>
      <c r="Q62" s="323">
        <v>52.2</v>
      </c>
      <c r="R62" s="156">
        <v>3950</v>
      </c>
      <c r="S62" s="323">
        <v>55.4</v>
      </c>
      <c r="T62" s="156">
        <v>3898</v>
      </c>
      <c r="U62" s="157">
        <v>57.7</v>
      </c>
      <c r="V62" s="156">
        <v>3886</v>
      </c>
      <c r="W62" s="157">
        <v>64.5</v>
      </c>
      <c r="X62" s="380">
        <v>3849</v>
      </c>
      <c r="Y62" s="381">
        <v>70.2</v>
      </c>
      <c r="Z62" s="156">
        <v>3615</v>
      </c>
      <c r="AA62" s="157">
        <v>65.5</v>
      </c>
      <c r="AB62" s="158"/>
      <c r="AC62" s="158"/>
      <c r="AD62" s="158"/>
      <c r="AE62" s="158"/>
    </row>
    <row r="63" spans="1:31" ht="11.25" customHeight="1" x14ac:dyDescent="0.2">
      <c r="A63" s="141" t="s">
        <v>229</v>
      </c>
      <c r="B63" s="173" t="s">
        <v>230</v>
      </c>
      <c r="C63" s="156">
        <v>1689</v>
      </c>
      <c r="D63" s="323">
        <v>69.8</v>
      </c>
      <c r="E63" s="156">
        <v>1731</v>
      </c>
      <c r="F63" s="323">
        <v>70.2</v>
      </c>
      <c r="G63" s="156">
        <v>1721</v>
      </c>
      <c r="H63" s="157">
        <v>75.7</v>
      </c>
      <c r="I63" s="156">
        <v>1671</v>
      </c>
      <c r="J63" s="157">
        <v>71</v>
      </c>
      <c r="K63" s="380">
        <v>1699</v>
      </c>
      <c r="L63" s="381">
        <v>76</v>
      </c>
      <c r="M63" s="156">
        <v>1655</v>
      </c>
      <c r="N63" s="157">
        <v>74</v>
      </c>
      <c r="O63" s="119"/>
      <c r="P63" s="156">
        <v>1684</v>
      </c>
      <c r="Q63" s="323">
        <v>63.7</v>
      </c>
      <c r="R63" s="156">
        <v>1731</v>
      </c>
      <c r="S63" s="323">
        <v>64.900000000000006</v>
      </c>
      <c r="T63" s="156">
        <v>1725</v>
      </c>
      <c r="U63" s="157">
        <v>67.400000000000006</v>
      </c>
      <c r="V63" s="156">
        <v>1676</v>
      </c>
      <c r="W63" s="157">
        <v>73.599999999999994</v>
      </c>
      <c r="X63" s="380">
        <v>1698</v>
      </c>
      <c r="Y63" s="381">
        <v>73.5</v>
      </c>
      <c r="Z63" s="156">
        <v>1650</v>
      </c>
      <c r="AA63" s="157">
        <v>67.5</v>
      </c>
      <c r="AB63" s="158"/>
      <c r="AC63" s="158"/>
      <c r="AD63" s="158"/>
      <c r="AE63" s="158"/>
    </row>
    <row r="64" spans="1:31" ht="11.25" customHeight="1" x14ac:dyDescent="0.2">
      <c r="A64" s="32"/>
      <c r="B64" s="173"/>
      <c r="C64" s="156"/>
      <c r="D64" s="323"/>
      <c r="E64" s="156"/>
      <c r="F64" s="323"/>
      <c r="G64" s="156"/>
      <c r="H64" s="157"/>
      <c r="K64" s="382"/>
      <c r="L64" s="382"/>
      <c r="O64" s="119"/>
      <c r="P64" s="156"/>
      <c r="R64" s="156"/>
      <c r="T64" s="156"/>
      <c r="U64" s="157"/>
      <c r="X64" s="382"/>
      <c r="Y64" s="382"/>
      <c r="Z64" s="199"/>
      <c r="AA64" s="199"/>
      <c r="AB64" s="158"/>
      <c r="AC64" s="158"/>
      <c r="AD64" s="158"/>
      <c r="AE64" s="158"/>
    </row>
    <row r="65" spans="1:31" s="121" customFormat="1" ht="11.25" customHeight="1" x14ac:dyDescent="0.2">
      <c r="A65" s="72" t="s">
        <v>569</v>
      </c>
      <c r="B65" s="115" t="s">
        <v>231</v>
      </c>
      <c r="C65" s="116">
        <v>50322</v>
      </c>
      <c r="D65" s="120">
        <v>64.599999999999994</v>
      </c>
      <c r="E65" s="116">
        <v>50641</v>
      </c>
      <c r="F65" s="120">
        <v>68.8</v>
      </c>
      <c r="G65" s="116">
        <v>48935</v>
      </c>
      <c r="H65" s="118">
        <v>71.5</v>
      </c>
      <c r="I65" s="116">
        <v>47740</v>
      </c>
      <c r="J65" s="118">
        <v>67.599999999999994</v>
      </c>
      <c r="K65" s="378">
        <v>48873</v>
      </c>
      <c r="L65" s="379">
        <v>68.5</v>
      </c>
      <c r="M65" s="116">
        <v>48257</v>
      </c>
      <c r="N65" s="118">
        <v>66.099999999999994</v>
      </c>
      <c r="O65" s="119"/>
      <c r="P65" s="116">
        <v>50496</v>
      </c>
      <c r="Q65" s="120">
        <v>56.1</v>
      </c>
      <c r="R65" s="116">
        <v>50718</v>
      </c>
      <c r="S65" s="120">
        <v>59.9</v>
      </c>
      <c r="T65" s="116">
        <v>49031</v>
      </c>
      <c r="U65" s="118">
        <v>62.5</v>
      </c>
      <c r="V65" s="116">
        <v>47809</v>
      </c>
      <c r="W65" s="118">
        <v>65.7</v>
      </c>
      <c r="X65" s="378">
        <v>49032</v>
      </c>
      <c r="Y65" s="379">
        <v>68.900000000000006</v>
      </c>
      <c r="Z65" s="116">
        <v>48358</v>
      </c>
      <c r="AA65" s="118">
        <v>63.5</v>
      </c>
      <c r="AB65" s="158"/>
      <c r="AC65" s="158"/>
      <c r="AD65" s="158"/>
      <c r="AE65" s="158"/>
    </row>
    <row r="66" spans="1:31" ht="11.25" customHeight="1" x14ac:dyDescent="0.2">
      <c r="A66" s="141" t="s">
        <v>232</v>
      </c>
      <c r="B66" s="173" t="s">
        <v>233</v>
      </c>
      <c r="C66" s="156">
        <v>2767</v>
      </c>
      <c r="D66" s="323">
        <v>62.4</v>
      </c>
      <c r="E66" s="156">
        <v>2810</v>
      </c>
      <c r="F66" s="323">
        <v>69.400000000000006</v>
      </c>
      <c r="G66" s="156">
        <v>2738</v>
      </c>
      <c r="H66" s="157">
        <v>71.8</v>
      </c>
      <c r="I66" s="156">
        <v>2600</v>
      </c>
      <c r="J66" s="157">
        <v>67.900000000000006</v>
      </c>
      <c r="K66" s="380">
        <v>2834</v>
      </c>
      <c r="L66" s="381">
        <v>66.8</v>
      </c>
      <c r="M66" s="156">
        <v>2784</v>
      </c>
      <c r="N66" s="157">
        <v>63.5</v>
      </c>
      <c r="O66" s="119"/>
      <c r="P66" s="156">
        <v>2773</v>
      </c>
      <c r="Q66" s="323">
        <v>53.9</v>
      </c>
      <c r="R66" s="156">
        <v>2817</v>
      </c>
      <c r="S66" s="323">
        <v>63.2</v>
      </c>
      <c r="T66" s="156">
        <v>2732</v>
      </c>
      <c r="U66" s="157">
        <v>64</v>
      </c>
      <c r="V66" s="156">
        <v>2610</v>
      </c>
      <c r="W66" s="157">
        <v>65.8</v>
      </c>
      <c r="X66" s="380">
        <v>2852</v>
      </c>
      <c r="Y66" s="381">
        <v>68.099999999999994</v>
      </c>
      <c r="Z66" s="156">
        <v>2795</v>
      </c>
      <c r="AA66" s="157">
        <v>63.7</v>
      </c>
      <c r="AB66" s="158"/>
      <c r="AC66" s="158"/>
      <c r="AD66" s="158"/>
      <c r="AE66" s="158"/>
    </row>
    <row r="67" spans="1:31" ht="11.25" customHeight="1" x14ac:dyDescent="0.2">
      <c r="A67" s="141" t="s">
        <v>234</v>
      </c>
      <c r="B67" s="173" t="s">
        <v>235</v>
      </c>
      <c r="C67" s="156">
        <v>8762</v>
      </c>
      <c r="D67" s="323">
        <v>63.8</v>
      </c>
      <c r="E67" s="156">
        <v>8697</v>
      </c>
      <c r="F67" s="323">
        <v>66.7</v>
      </c>
      <c r="G67" s="156">
        <v>8614</v>
      </c>
      <c r="H67" s="157">
        <v>68.900000000000006</v>
      </c>
      <c r="I67" s="156">
        <v>8203</v>
      </c>
      <c r="J67" s="157">
        <v>63.8</v>
      </c>
      <c r="K67" s="380">
        <v>8305</v>
      </c>
      <c r="L67" s="381">
        <v>65</v>
      </c>
      <c r="M67" s="156">
        <v>8214</v>
      </c>
      <c r="N67" s="157">
        <v>63.3</v>
      </c>
      <c r="O67" s="119"/>
      <c r="P67" s="156">
        <v>8794</v>
      </c>
      <c r="Q67" s="323">
        <v>56.6</v>
      </c>
      <c r="R67" s="156">
        <v>8690</v>
      </c>
      <c r="S67" s="323">
        <v>59.5</v>
      </c>
      <c r="T67" s="156">
        <v>8621</v>
      </c>
      <c r="U67" s="157">
        <v>61.4</v>
      </c>
      <c r="V67" s="156">
        <v>8200</v>
      </c>
      <c r="W67" s="157">
        <v>65.5</v>
      </c>
      <c r="X67" s="380">
        <v>8300</v>
      </c>
      <c r="Y67" s="381">
        <v>70</v>
      </c>
      <c r="Z67" s="156">
        <v>8212</v>
      </c>
      <c r="AA67" s="157">
        <v>63.5</v>
      </c>
      <c r="AB67" s="158"/>
      <c r="AC67" s="158"/>
      <c r="AD67" s="158"/>
      <c r="AE67" s="158"/>
    </row>
    <row r="68" spans="1:31" ht="11.25" customHeight="1" x14ac:dyDescent="0.2">
      <c r="A68" s="141" t="s">
        <v>236</v>
      </c>
      <c r="B68" s="173" t="s">
        <v>237</v>
      </c>
      <c r="C68" s="156">
        <v>3271</v>
      </c>
      <c r="D68" s="323">
        <v>64.400000000000006</v>
      </c>
      <c r="E68" s="156">
        <v>3355</v>
      </c>
      <c r="F68" s="323">
        <v>69.900000000000006</v>
      </c>
      <c r="G68" s="156">
        <v>3143</v>
      </c>
      <c r="H68" s="157">
        <v>74.7</v>
      </c>
      <c r="I68" s="156">
        <v>3142</v>
      </c>
      <c r="J68" s="157">
        <v>71.3</v>
      </c>
      <c r="K68" s="380">
        <v>3265</v>
      </c>
      <c r="L68" s="381">
        <v>70.400000000000006</v>
      </c>
      <c r="M68" s="156">
        <v>3181</v>
      </c>
      <c r="N68" s="157">
        <v>68.8</v>
      </c>
      <c r="O68" s="119"/>
      <c r="P68" s="156">
        <v>3313</v>
      </c>
      <c r="Q68" s="323">
        <v>54.4</v>
      </c>
      <c r="R68" s="156">
        <v>3380</v>
      </c>
      <c r="S68" s="323">
        <v>59.6</v>
      </c>
      <c r="T68" s="156">
        <v>3156</v>
      </c>
      <c r="U68" s="157">
        <v>61.5</v>
      </c>
      <c r="V68" s="156">
        <v>3193</v>
      </c>
      <c r="W68" s="157">
        <v>62.1</v>
      </c>
      <c r="X68" s="380">
        <v>3297</v>
      </c>
      <c r="Y68" s="381">
        <v>65.7</v>
      </c>
      <c r="Z68" s="156">
        <v>3213</v>
      </c>
      <c r="AA68" s="157">
        <v>61.7</v>
      </c>
      <c r="AB68" s="158"/>
      <c r="AC68" s="158"/>
      <c r="AD68" s="158"/>
      <c r="AE68" s="158"/>
    </row>
    <row r="69" spans="1:31" ht="11.25" customHeight="1" x14ac:dyDescent="0.2">
      <c r="A69" s="141" t="s">
        <v>238</v>
      </c>
      <c r="B69" s="173" t="s">
        <v>239</v>
      </c>
      <c r="C69" s="156">
        <v>7266</v>
      </c>
      <c r="D69" s="323">
        <v>69.900000000000006</v>
      </c>
      <c r="E69" s="156">
        <v>7350</v>
      </c>
      <c r="F69" s="323">
        <v>72.400000000000006</v>
      </c>
      <c r="G69" s="156">
        <v>7297</v>
      </c>
      <c r="H69" s="157">
        <v>73.900000000000006</v>
      </c>
      <c r="I69" s="156">
        <v>7080</v>
      </c>
      <c r="J69" s="157">
        <v>70.099999999999994</v>
      </c>
      <c r="K69" s="380">
        <v>7163</v>
      </c>
      <c r="L69" s="381">
        <v>70</v>
      </c>
      <c r="M69" s="156">
        <v>7150</v>
      </c>
      <c r="N69" s="157">
        <v>67.5</v>
      </c>
      <c r="O69" s="119"/>
      <c r="P69" s="156">
        <v>7282</v>
      </c>
      <c r="Q69" s="323">
        <v>58.8</v>
      </c>
      <c r="R69" s="156">
        <v>7352</v>
      </c>
      <c r="S69" s="323">
        <v>61.7</v>
      </c>
      <c r="T69" s="156">
        <v>7291</v>
      </c>
      <c r="U69" s="157">
        <v>61.7</v>
      </c>
      <c r="V69" s="156">
        <v>7083</v>
      </c>
      <c r="W69" s="157">
        <v>62.5</v>
      </c>
      <c r="X69" s="380">
        <v>7182</v>
      </c>
      <c r="Y69" s="381">
        <v>68.099999999999994</v>
      </c>
      <c r="Z69" s="156">
        <v>7157</v>
      </c>
      <c r="AA69" s="157">
        <v>65.099999999999994</v>
      </c>
      <c r="AB69" s="158"/>
      <c r="AC69" s="158"/>
      <c r="AD69" s="158"/>
      <c r="AE69" s="158"/>
    </row>
    <row r="70" spans="1:31" ht="11.25" customHeight="1" x14ac:dyDescent="0.2">
      <c r="A70" s="141" t="s">
        <v>240</v>
      </c>
      <c r="B70" s="173" t="s">
        <v>241</v>
      </c>
      <c r="C70" s="156">
        <v>8249</v>
      </c>
      <c r="D70" s="323">
        <v>69.099999999999994</v>
      </c>
      <c r="E70" s="156">
        <v>8425</v>
      </c>
      <c r="F70" s="323">
        <v>74</v>
      </c>
      <c r="G70" s="156">
        <v>8086</v>
      </c>
      <c r="H70" s="157">
        <v>74.099999999999994</v>
      </c>
      <c r="I70" s="156">
        <v>7848</v>
      </c>
      <c r="J70" s="157">
        <v>69.5</v>
      </c>
      <c r="K70" s="380">
        <v>7945</v>
      </c>
      <c r="L70" s="381">
        <v>69</v>
      </c>
      <c r="M70" s="156">
        <v>8001</v>
      </c>
      <c r="N70" s="157">
        <v>65.7</v>
      </c>
      <c r="O70" s="119"/>
      <c r="P70" s="156">
        <v>8251</v>
      </c>
      <c r="Q70" s="323">
        <v>62.6</v>
      </c>
      <c r="R70" s="156">
        <v>8425</v>
      </c>
      <c r="S70" s="323">
        <v>65.3</v>
      </c>
      <c r="T70" s="156">
        <v>8083</v>
      </c>
      <c r="U70" s="157">
        <v>68.900000000000006</v>
      </c>
      <c r="V70" s="156">
        <v>7820</v>
      </c>
      <c r="W70" s="157">
        <v>71.099999999999994</v>
      </c>
      <c r="X70" s="380">
        <v>8016</v>
      </c>
      <c r="Y70" s="381">
        <v>72</v>
      </c>
      <c r="Z70" s="156">
        <v>8036</v>
      </c>
      <c r="AA70" s="157">
        <v>65.8</v>
      </c>
      <c r="AB70" s="158"/>
      <c r="AC70" s="158"/>
      <c r="AD70" s="158"/>
      <c r="AE70" s="158"/>
    </row>
    <row r="71" spans="1:31" ht="11.25" customHeight="1" x14ac:dyDescent="0.2">
      <c r="A71" s="141" t="s">
        <v>242</v>
      </c>
      <c r="B71" s="173" t="s">
        <v>243</v>
      </c>
      <c r="C71" s="156">
        <v>7835</v>
      </c>
      <c r="D71" s="323">
        <v>66.099999999999994</v>
      </c>
      <c r="E71" s="156">
        <v>7771</v>
      </c>
      <c r="F71" s="323">
        <v>69.5</v>
      </c>
      <c r="G71" s="156">
        <v>7591</v>
      </c>
      <c r="H71" s="157">
        <v>72</v>
      </c>
      <c r="I71" s="156">
        <v>7420</v>
      </c>
      <c r="J71" s="157">
        <v>67.7</v>
      </c>
      <c r="K71" s="380">
        <v>7756</v>
      </c>
      <c r="L71" s="381">
        <v>70.3</v>
      </c>
      <c r="M71" s="156">
        <v>7606</v>
      </c>
      <c r="N71" s="157">
        <v>65.2</v>
      </c>
      <c r="O71" s="119"/>
      <c r="P71" s="156">
        <v>7832</v>
      </c>
      <c r="Q71" s="323">
        <v>55</v>
      </c>
      <c r="R71" s="156">
        <v>7793</v>
      </c>
      <c r="S71" s="323">
        <v>58.4</v>
      </c>
      <c r="T71" s="156">
        <v>7617</v>
      </c>
      <c r="U71" s="157">
        <v>61.9</v>
      </c>
      <c r="V71" s="156">
        <v>7426</v>
      </c>
      <c r="W71" s="157">
        <v>66.5</v>
      </c>
      <c r="X71" s="380">
        <v>7765</v>
      </c>
      <c r="Y71" s="381">
        <v>69.3</v>
      </c>
      <c r="Z71" s="156">
        <v>7623</v>
      </c>
      <c r="AA71" s="157">
        <v>61.8</v>
      </c>
      <c r="AB71" s="158"/>
      <c r="AC71" s="158"/>
      <c r="AD71" s="158"/>
      <c r="AE71" s="158"/>
    </row>
    <row r="72" spans="1:31" ht="11.25" customHeight="1" x14ac:dyDescent="0.2">
      <c r="A72" s="141" t="s">
        <v>244</v>
      </c>
      <c r="B72" s="173" t="s">
        <v>245</v>
      </c>
      <c r="C72" s="156">
        <v>2657</v>
      </c>
      <c r="D72" s="323">
        <v>53.7</v>
      </c>
      <c r="E72" s="156">
        <v>2664</v>
      </c>
      <c r="F72" s="323">
        <v>60.9</v>
      </c>
      <c r="G72" s="156">
        <v>2436</v>
      </c>
      <c r="H72" s="157">
        <v>63</v>
      </c>
      <c r="I72" s="156">
        <v>2428</v>
      </c>
      <c r="J72" s="157">
        <v>57.6</v>
      </c>
      <c r="K72" s="380">
        <v>2600</v>
      </c>
      <c r="L72" s="381">
        <v>62.1</v>
      </c>
      <c r="M72" s="156">
        <v>2598</v>
      </c>
      <c r="N72" s="157">
        <v>62.7</v>
      </c>
      <c r="O72" s="119"/>
      <c r="P72" s="156">
        <v>2704</v>
      </c>
      <c r="Q72" s="323">
        <v>48.7</v>
      </c>
      <c r="R72" s="156">
        <v>2671</v>
      </c>
      <c r="S72" s="323">
        <v>52.8</v>
      </c>
      <c r="T72" s="156">
        <v>2466</v>
      </c>
      <c r="U72" s="157">
        <v>51.9</v>
      </c>
      <c r="V72" s="156">
        <v>2437</v>
      </c>
      <c r="W72" s="157">
        <v>60.4</v>
      </c>
      <c r="X72" s="380">
        <v>2622</v>
      </c>
      <c r="Y72" s="381">
        <v>59.5</v>
      </c>
      <c r="Z72" s="156">
        <v>2616</v>
      </c>
      <c r="AA72" s="157">
        <v>54.9</v>
      </c>
      <c r="AB72" s="158"/>
      <c r="AC72" s="158"/>
      <c r="AD72" s="158"/>
      <c r="AE72" s="158"/>
    </row>
    <row r="73" spans="1:31" ht="11.25" customHeight="1" x14ac:dyDescent="0.2">
      <c r="A73" s="141" t="s">
        <v>246</v>
      </c>
      <c r="B73" s="173" t="s">
        <v>247</v>
      </c>
      <c r="C73" s="156">
        <v>9052</v>
      </c>
      <c r="D73" s="323">
        <v>59.3</v>
      </c>
      <c r="E73" s="156">
        <v>9083</v>
      </c>
      <c r="F73" s="323">
        <v>63.7</v>
      </c>
      <c r="G73" s="156">
        <v>8589</v>
      </c>
      <c r="H73" s="157">
        <v>69.5</v>
      </c>
      <c r="I73" s="156">
        <v>8552</v>
      </c>
      <c r="J73" s="157">
        <v>69.3</v>
      </c>
      <c r="K73" s="380">
        <v>8542</v>
      </c>
      <c r="L73" s="381">
        <v>70.2</v>
      </c>
      <c r="M73" s="156">
        <v>8268</v>
      </c>
      <c r="N73" s="157">
        <v>69.5</v>
      </c>
      <c r="O73" s="119"/>
      <c r="P73" s="156">
        <v>9083</v>
      </c>
      <c r="Q73" s="323">
        <v>51.5</v>
      </c>
      <c r="R73" s="156">
        <v>9102</v>
      </c>
      <c r="S73" s="323">
        <v>55.5</v>
      </c>
      <c r="T73" s="156">
        <v>8624</v>
      </c>
      <c r="U73" s="157">
        <v>61.1</v>
      </c>
      <c r="V73" s="156">
        <v>8567</v>
      </c>
      <c r="W73" s="157">
        <v>65.400000000000006</v>
      </c>
      <c r="X73" s="380">
        <v>8536</v>
      </c>
      <c r="Y73" s="381">
        <v>69.099999999999994</v>
      </c>
      <c r="Z73" s="156">
        <v>8252</v>
      </c>
      <c r="AA73" s="157">
        <v>64.5</v>
      </c>
      <c r="AB73" s="158"/>
      <c r="AC73" s="158"/>
      <c r="AD73" s="158"/>
      <c r="AE73" s="158"/>
    </row>
    <row r="74" spans="1:31" ht="11.25" customHeight="1" x14ac:dyDescent="0.2">
      <c r="A74" s="141" t="s">
        <v>248</v>
      </c>
      <c r="B74" s="173" t="s">
        <v>249</v>
      </c>
      <c r="C74" s="156">
        <v>463</v>
      </c>
      <c r="D74" s="323">
        <v>71.7</v>
      </c>
      <c r="E74" s="156">
        <v>486</v>
      </c>
      <c r="F74" s="323">
        <v>72.8</v>
      </c>
      <c r="G74" s="156">
        <v>441</v>
      </c>
      <c r="H74" s="157">
        <v>83.2</v>
      </c>
      <c r="I74" s="156">
        <v>467</v>
      </c>
      <c r="J74" s="157">
        <v>59.7</v>
      </c>
      <c r="K74" s="380">
        <v>463</v>
      </c>
      <c r="L74" s="381">
        <v>69.099999999999994</v>
      </c>
      <c r="M74" s="156">
        <v>455</v>
      </c>
      <c r="N74" s="157">
        <v>69.2</v>
      </c>
      <c r="O74" s="119"/>
      <c r="P74" s="156">
        <v>464</v>
      </c>
      <c r="Q74" s="323">
        <v>64.400000000000006</v>
      </c>
      <c r="R74" s="156">
        <v>488</v>
      </c>
      <c r="S74" s="323">
        <v>68.2</v>
      </c>
      <c r="T74" s="156">
        <v>441</v>
      </c>
      <c r="U74" s="157">
        <v>68</v>
      </c>
      <c r="V74" s="156">
        <v>473</v>
      </c>
      <c r="W74" s="157">
        <v>66.8</v>
      </c>
      <c r="X74" s="380">
        <v>462</v>
      </c>
      <c r="Y74" s="381">
        <v>81.8</v>
      </c>
      <c r="Z74" s="156">
        <v>454</v>
      </c>
      <c r="AA74" s="157">
        <v>74.2</v>
      </c>
      <c r="AB74" s="158"/>
      <c r="AC74" s="158"/>
      <c r="AD74" s="158"/>
      <c r="AE74" s="158"/>
    </row>
    <row r="75" spans="1:31" ht="11.25" customHeight="1" x14ac:dyDescent="0.2">
      <c r="A75" s="32"/>
      <c r="B75" s="173"/>
      <c r="C75" s="156"/>
      <c r="D75" s="326"/>
      <c r="E75" s="156"/>
      <c r="F75" s="326"/>
      <c r="G75" s="156"/>
      <c r="H75" s="157"/>
      <c r="K75" s="382"/>
      <c r="L75" s="382"/>
      <c r="O75" s="119"/>
      <c r="P75" s="156"/>
      <c r="Q75" s="323"/>
      <c r="R75" s="156"/>
      <c r="S75" s="323"/>
      <c r="T75" s="156"/>
      <c r="U75" s="157"/>
      <c r="X75" s="382"/>
      <c r="Y75" s="382"/>
      <c r="Z75" s="199"/>
      <c r="AA75" s="199"/>
      <c r="AB75" s="158"/>
      <c r="AC75" s="158"/>
      <c r="AD75" s="158"/>
      <c r="AE75" s="158"/>
    </row>
    <row r="76" spans="1:31" s="121" customFormat="1" ht="11.25" customHeight="1" x14ac:dyDescent="0.2">
      <c r="A76" s="73" t="s">
        <v>570</v>
      </c>
      <c r="B76" s="115" t="s">
        <v>250</v>
      </c>
      <c r="C76" s="116">
        <v>63176</v>
      </c>
      <c r="D76" s="120">
        <v>63.6</v>
      </c>
      <c r="E76" s="116">
        <v>63181</v>
      </c>
      <c r="F76" s="120">
        <v>69.599999999999994</v>
      </c>
      <c r="G76" s="116">
        <v>61074</v>
      </c>
      <c r="H76" s="118">
        <v>71.3</v>
      </c>
      <c r="I76" s="116">
        <v>61589</v>
      </c>
      <c r="J76" s="118">
        <v>68.400000000000006</v>
      </c>
      <c r="K76" s="378">
        <v>62854</v>
      </c>
      <c r="L76" s="379">
        <v>70</v>
      </c>
      <c r="M76" s="116">
        <v>60996</v>
      </c>
      <c r="N76" s="118">
        <v>69.7</v>
      </c>
      <c r="O76" s="119"/>
      <c r="P76" s="116">
        <v>63229</v>
      </c>
      <c r="Q76" s="120">
        <v>55.8</v>
      </c>
      <c r="R76" s="116">
        <v>63377</v>
      </c>
      <c r="S76" s="120">
        <v>60.2</v>
      </c>
      <c r="T76" s="116">
        <v>61145</v>
      </c>
      <c r="U76" s="118">
        <v>63.3</v>
      </c>
      <c r="V76" s="116">
        <v>61776</v>
      </c>
      <c r="W76" s="118">
        <v>67.5</v>
      </c>
      <c r="X76" s="378">
        <v>63047</v>
      </c>
      <c r="Y76" s="379">
        <v>68.900000000000006</v>
      </c>
      <c r="Z76" s="116">
        <v>61172</v>
      </c>
      <c r="AA76" s="118">
        <v>63.4</v>
      </c>
      <c r="AB76" s="158"/>
      <c r="AC76" s="158"/>
      <c r="AD76" s="158"/>
      <c r="AE76" s="158"/>
    </row>
    <row r="77" spans="1:31" ht="11.25" customHeight="1" x14ac:dyDescent="0.2">
      <c r="A77" s="141" t="s">
        <v>251</v>
      </c>
      <c r="B77" s="173" t="s">
        <v>252</v>
      </c>
      <c r="C77" s="156">
        <v>11810</v>
      </c>
      <c r="D77" s="323">
        <v>63.6</v>
      </c>
      <c r="E77" s="156">
        <v>11840</v>
      </c>
      <c r="F77" s="323">
        <v>70.900000000000006</v>
      </c>
      <c r="G77" s="156">
        <v>11597</v>
      </c>
      <c r="H77" s="157">
        <v>73</v>
      </c>
      <c r="I77" s="156">
        <v>11898</v>
      </c>
      <c r="J77" s="157">
        <v>71.3</v>
      </c>
      <c r="K77" s="380">
        <v>12045</v>
      </c>
      <c r="L77" s="381">
        <v>72</v>
      </c>
      <c r="M77" s="156">
        <v>11750</v>
      </c>
      <c r="N77" s="157">
        <v>72.900000000000006</v>
      </c>
      <c r="O77" s="119"/>
      <c r="P77" s="156">
        <v>11857</v>
      </c>
      <c r="Q77" s="323">
        <v>55.7</v>
      </c>
      <c r="R77" s="156">
        <v>11888</v>
      </c>
      <c r="S77" s="323">
        <v>61.8</v>
      </c>
      <c r="T77" s="156">
        <v>11612</v>
      </c>
      <c r="U77" s="157">
        <v>65.7</v>
      </c>
      <c r="V77" s="156">
        <v>11928</v>
      </c>
      <c r="W77" s="157">
        <v>69.5</v>
      </c>
      <c r="X77" s="380">
        <v>12119</v>
      </c>
      <c r="Y77" s="381">
        <v>71</v>
      </c>
      <c r="Z77" s="156">
        <v>11847</v>
      </c>
      <c r="AA77" s="157">
        <v>65.599999999999994</v>
      </c>
      <c r="AB77" s="158"/>
      <c r="AC77" s="158"/>
      <c r="AD77" s="158"/>
      <c r="AE77" s="158"/>
    </row>
    <row r="78" spans="1:31" ht="11.25" customHeight="1" x14ac:dyDescent="0.2">
      <c r="A78" s="141" t="s">
        <v>253</v>
      </c>
      <c r="B78" s="173" t="s">
        <v>254</v>
      </c>
      <c r="C78" s="156">
        <v>3403</v>
      </c>
      <c r="D78" s="323">
        <v>62.1</v>
      </c>
      <c r="E78" s="156">
        <v>3490</v>
      </c>
      <c r="F78" s="323">
        <v>68.099999999999994</v>
      </c>
      <c r="G78" s="156">
        <v>3279</v>
      </c>
      <c r="H78" s="157">
        <v>69</v>
      </c>
      <c r="I78" s="156">
        <v>3422</v>
      </c>
      <c r="J78" s="157">
        <v>68.8</v>
      </c>
      <c r="K78" s="380">
        <v>3459</v>
      </c>
      <c r="L78" s="381">
        <v>69.599999999999994</v>
      </c>
      <c r="M78" s="156">
        <v>3306</v>
      </c>
      <c r="N78" s="157">
        <v>70.599999999999994</v>
      </c>
      <c r="O78" s="119"/>
      <c r="P78" s="156">
        <v>3394</v>
      </c>
      <c r="Q78" s="323">
        <v>54.5</v>
      </c>
      <c r="R78" s="156">
        <v>3514</v>
      </c>
      <c r="S78" s="323">
        <v>58.7</v>
      </c>
      <c r="T78" s="156">
        <v>3294</v>
      </c>
      <c r="U78" s="157">
        <v>62.8</v>
      </c>
      <c r="V78" s="156">
        <v>3451</v>
      </c>
      <c r="W78" s="157">
        <v>69.5</v>
      </c>
      <c r="X78" s="380">
        <v>3482</v>
      </c>
      <c r="Y78" s="381">
        <v>68.400000000000006</v>
      </c>
      <c r="Z78" s="156">
        <v>3316</v>
      </c>
      <c r="AA78" s="157">
        <v>59</v>
      </c>
      <c r="AB78" s="158"/>
      <c r="AC78" s="158"/>
      <c r="AD78" s="158"/>
      <c r="AE78" s="158"/>
    </row>
    <row r="79" spans="1:31" ht="11.25" customHeight="1" x14ac:dyDescent="0.2">
      <c r="A79" s="141" t="s">
        <v>255</v>
      </c>
      <c r="B79" s="173" t="s">
        <v>256</v>
      </c>
      <c r="C79" s="156">
        <v>3919</v>
      </c>
      <c r="D79" s="323">
        <v>66.599999999999994</v>
      </c>
      <c r="E79" s="156">
        <v>3899</v>
      </c>
      <c r="F79" s="323">
        <v>71.900000000000006</v>
      </c>
      <c r="G79" s="156">
        <v>3737</v>
      </c>
      <c r="H79" s="157">
        <v>72.400000000000006</v>
      </c>
      <c r="I79" s="156">
        <v>3799</v>
      </c>
      <c r="J79" s="157">
        <v>66.900000000000006</v>
      </c>
      <c r="K79" s="380">
        <v>3872</v>
      </c>
      <c r="L79" s="381">
        <v>68.2</v>
      </c>
      <c r="M79" s="156">
        <v>3686</v>
      </c>
      <c r="N79" s="157">
        <v>68.400000000000006</v>
      </c>
      <c r="O79" s="119"/>
      <c r="P79" s="156">
        <v>3922</v>
      </c>
      <c r="Q79" s="323">
        <v>54.8</v>
      </c>
      <c r="R79" s="156">
        <v>3912</v>
      </c>
      <c r="S79" s="323">
        <v>60.4</v>
      </c>
      <c r="T79" s="156">
        <v>3742</v>
      </c>
      <c r="U79" s="157">
        <v>62.8</v>
      </c>
      <c r="V79" s="156">
        <v>3818</v>
      </c>
      <c r="W79" s="157">
        <v>63.4</v>
      </c>
      <c r="X79" s="380">
        <v>3885</v>
      </c>
      <c r="Y79" s="381">
        <v>66.2</v>
      </c>
      <c r="Z79" s="156">
        <v>3705</v>
      </c>
      <c r="AA79" s="157">
        <v>63</v>
      </c>
      <c r="AB79" s="158"/>
      <c r="AC79" s="158"/>
      <c r="AD79" s="158"/>
      <c r="AE79" s="158"/>
    </row>
    <row r="80" spans="1:31" ht="11.25" customHeight="1" x14ac:dyDescent="0.2">
      <c r="A80" s="141" t="s">
        <v>467</v>
      </c>
      <c r="B80" s="173" t="s">
        <v>257</v>
      </c>
      <c r="C80" s="156">
        <v>1854</v>
      </c>
      <c r="D80" s="323">
        <v>66.2</v>
      </c>
      <c r="E80" s="156">
        <v>1867</v>
      </c>
      <c r="F80" s="323">
        <v>71.8</v>
      </c>
      <c r="G80" s="156">
        <v>1786</v>
      </c>
      <c r="H80" s="157">
        <v>75.099999999999994</v>
      </c>
      <c r="I80" s="156">
        <v>1785</v>
      </c>
      <c r="J80" s="157">
        <v>64.099999999999994</v>
      </c>
      <c r="K80" s="380">
        <v>1758</v>
      </c>
      <c r="L80" s="381">
        <v>65</v>
      </c>
      <c r="M80" s="156">
        <v>1770</v>
      </c>
      <c r="N80" s="157">
        <v>71.2</v>
      </c>
      <c r="O80" s="119"/>
      <c r="P80" s="156">
        <v>1854</v>
      </c>
      <c r="Q80" s="323">
        <v>62.2</v>
      </c>
      <c r="R80" s="156">
        <v>1858</v>
      </c>
      <c r="S80" s="323">
        <v>64.5</v>
      </c>
      <c r="T80" s="156">
        <v>1788</v>
      </c>
      <c r="U80" s="157">
        <v>64.8</v>
      </c>
      <c r="V80" s="156">
        <v>1778</v>
      </c>
      <c r="W80" s="157">
        <v>70.5</v>
      </c>
      <c r="X80" s="380">
        <v>1753</v>
      </c>
      <c r="Y80" s="381">
        <v>68</v>
      </c>
      <c r="Z80" s="156">
        <v>1756</v>
      </c>
      <c r="AA80" s="157">
        <v>69.8</v>
      </c>
      <c r="AB80" s="158"/>
      <c r="AC80" s="158"/>
      <c r="AD80" s="158"/>
      <c r="AE80" s="158"/>
    </row>
    <row r="81" spans="1:31" ht="11.25" customHeight="1" x14ac:dyDescent="0.2">
      <c r="A81" s="141" t="s">
        <v>258</v>
      </c>
      <c r="B81" s="173" t="s">
        <v>259</v>
      </c>
      <c r="C81" s="156">
        <v>3479</v>
      </c>
      <c r="D81" s="323">
        <v>54.4</v>
      </c>
      <c r="E81" s="156">
        <v>3436</v>
      </c>
      <c r="F81" s="323">
        <v>62</v>
      </c>
      <c r="G81" s="156">
        <v>3419</v>
      </c>
      <c r="H81" s="157">
        <v>67.8</v>
      </c>
      <c r="I81" s="156">
        <v>3535</v>
      </c>
      <c r="J81" s="157">
        <v>64.900000000000006</v>
      </c>
      <c r="K81" s="380">
        <v>3568</v>
      </c>
      <c r="L81" s="381">
        <v>68.7</v>
      </c>
      <c r="M81" s="156">
        <v>3489</v>
      </c>
      <c r="N81" s="157">
        <v>71.2</v>
      </c>
      <c r="O81" s="119"/>
      <c r="P81" s="156">
        <v>3484</v>
      </c>
      <c r="Q81" s="323">
        <v>46.4</v>
      </c>
      <c r="R81" s="156">
        <v>3453</v>
      </c>
      <c r="S81" s="323">
        <v>50</v>
      </c>
      <c r="T81" s="156">
        <v>3440</v>
      </c>
      <c r="U81" s="157">
        <v>56.3</v>
      </c>
      <c r="V81" s="156">
        <v>3564</v>
      </c>
      <c r="W81" s="157">
        <v>64.900000000000006</v>
      </c>
      <c r="X81" s="380">
        <v>3599</v>
      </c>
      <c r="Y81" s="381">
        <v>63.3</v>
      </c>
      <c r="Z81" s="156">
        <v>3502</v>
      </c>
      <c r="AA81" s="157">
        <v>58.5</v>
      </c>
      <c r="AB81" s="158"/>
      <c r="AC81" s="158"/>
      <c r="AD81" s="158"/>
      <c r="AE81" s="158"/>
    </row>
    <row r="82" spans="1:31" ht="11.25" customHeight="1" x14ac:dyDescent="0.2">
      <c r="A82" s="141" t="s">
        <v>260</v>
      </c>
      <c r="B82" s="173" t="s">
        <v>261</v>
      </c>
      <c r="C82" s="156">
        <v>3110</v>
      </c>
      <c r="D82" s="323">
        <v>68.599999999999994</v>
      </c>
      <c r="E82" s="156">
        <v>3191</v>
      </c>
      <c r="F82" s="323">
        <v>69.099999999999994</v>
      </c>
      <c r="G82" s="156">
        <v>3089</v>
      </c>
      <c r="H82" s="157">
        <v>70</v>
      </c>
      <c r="I82" s="156">
        <v>3021</v>
      </c>
      <c r="J82" s="157">
        <v>65.5</v>
      </c>
      <c r="K82" s="380">
        <v>3169</v>
      </c>
      <c r="L82" s="381">
        <v>67.3</v>
      </c>
      <c r="M82" s="156">
        <v>2999</v>
      </c>
      <c r="N82" s="157">
        <v>68.8</v>
      </c>
      <c r="O82" s="119"/>
      <c r="P82" s="156">
        <v>3139</v>
      </c>
      <c r="Q82" s="323">
        <v>65.3</v>
      </c>
      <c r="R82" s="156">
        <v>3201</v>
      </c>
      <c r="S82" s="323">
        <v>67.5</v>
      </c>
      <c r="T82" s="156">
        <v>3079</v>
      </c>
      <c r="U82" s="157">
        <v>66.8</v>
      </c>
      <c r="V82" s="156">
        <v>3017</v>
      </c>
      <c r="W82" s="157">
        <v>69.3</v>
      </c>
      <c r="X82" s="380">
        <v>3174</v>
      </c>
      <c r="Y82" s="381">
        <v>70.8</v>
      </c>
      <c r="Z82" s="156">
        <v>2995</v>
      </c>
      <c r="AA82" s="157">
        <v>64.3</v>
      </c>
      <c r="AB82" s="158"/>
      <c r="AC82" s="158"/>
      <c r="AD82" s="158"/>
      <c r="AE82" s="158"/>
    </row>
    <row r="83" spans="1:31" ht="11.25" customHeight="1" x14ac:dyDescent="0.2">
      <c r="A83" s="141" t="s">
        <v>262</v>
      </c>
      <c r="B83" s="173" t="s">
        <v>263</v>
      </c>
      <c r="C83" s="156">
        <v>3046</v>
      </c>
      <c r="D83" s="323">
        <v>68.400000000000006</v>
      </c>
      <c r="E83" s="156">
        <v>3056</v>
      </c>
      <c r="F83" s="323">
        <v>74.099999999999994</v>
      </c>
      <c r="G83" s="156">
        <v>2983</v>
      </c>
      <c r="H83" s="157">
        <v>74.5</v>
      </c>
      <c r="I83" s="156">
        <v>3019</v>
      </c>
      <c r="J83" s="157">
        <v>70.8</v>
      </c>
      <c r="K83" s="380">
        <v>2998</v>
      </c>
      <c r="L83" s="381">
        <v>74.5</v>
      </c>
      <c r="M83" s="156">
        <v>2963</v>
      </c>
      <c r="N83" s="157">
        <v>71.5</v>
      </c>
      <c r="O83" s="119"/>
      <c r="P83" s="156">
        <v>3050</v>
      </c>
      <c r="Q83" s="323">
        <v>56.5</v>
      </c>
      <c r="R83" s="156">
        <v>3059</v>
      </c>
      <c r="S83" s="323">
        <v>60.7</v>
      </c>
      <c r="T83" s="156">
        <v>2982</v>
      </c>
      <c r="U83" s="157">
        <v>62.7</v>
      </c>
      <c r="V83" s="156">
        <v>3025</v>
      </c>
      <c r="W83" s="157">
        <v>67.8</v>
      </c>
      <c r="X83" s="380">
        <v>3007</v>
      </c>
      <c r="Y83" s="381">
        <v>71.3</v>
      </c>
      <c r="Z83" s="156">
        <v>2960</v>
      </c>
      <c r="AA83" s="157">
        <v>65.7</v>
      </c>
      <c r="AB83" s="158"/>
      <c r="AC83" s="158"/>
      <c r="AD83" s="158"/>
      <c r="AE83" s="158"/>
    </row>
    <row r="84" spans="1:31" ht="11.25" customHeight="1" x14ac:dyDescent="0.2">
      <c r="A84" s="141" t="s">
        <v>264</v>
      </c>
      <c r="B84" s="173" t="s">
        <v>265</v>
      </c>
      <c r="C84" s="156">
        <v>9626</v>
      </c>
      <c r="D84" s="323">
        <v>66</v>
      </c>
      <c r="E84" s="156">
        <v>9642</v>
      </c>
      <c r="F84" s="323">
        <v>71.400000000000006</v>
      </c>
      <c r="G84" s="156">
        <v>9213</v>
      </c>
      <c r="H84" s="157">
        <v>70.8</v>
      </c>
      <c r="I84" s="156">
        <v>9374</v>
      </c>
      <c r="J84" s="157">
        <v>68</v>
      </c>
      <c r="K84" s="380">
        <v>9552</v>
      </c>
      <c r="L84" s="381">
        <v>68.5</v>
      </c>
      <c r="M84" s="156">
        <v>9184</v>
      </c>
      <c r="N84" s="157">
        <v>68.400000000000006</v>
      </c>
      <c r="O84" s="119"/>
      <c r="P84" s="156">
        <v>9585</v>
      </c>
      <c r="Q84" s="323">
        <v>59.2</v>
      </c>
      <c r="R84" s="156">
        <v>9658</v>
      </c>
      <c r="S84" s="323">
        <v>59.9</v>
      </c>
      <c r="T84" s="156">
        <v>9208</v>
      </c>
      <c r="U84" s="157">
        <v>61.9</v>
      </c>
      <c r="V84" s="156">
        <v>9399</v>
      </c>
      <c r="W84" s="157">
        <v>66.7</v>
      </c>
      <c r="X84" s="380">
        <v>9550</v>
      </c>
      <c r="Y84" s="381">
        <v>67.900000000000006</v>
      </c>
      <c r="Z84" s="156">
        <v>9189</v>
      </c>
      <c r="AA84" s="157">
        <v>61.7</v>
      </c>
      <c r="AB84" s="158"/>
      <c r="AC84" s="158"/>
      <c r="AD84" s="158"/>
      <c r="AE84" s="158"/>
    </row>
    <row r="85" spans="1:31" ht="11.25" customHeight="1" x14ac:dyDescent="0.2">
      <c r="A85" s="141" t="s">
        <v>266</v>
      </c>
      <c r="B85" s="173" t="s">
        <v>267</v>
      </c>
      <c r="C85" s="156">
        <v>2637</v>
      </c>
      <c r="D85" s="323">
        <v>59.1</v>
      </c>
      <c r="E85" s="156">
        <v>2552</v>
      </c>
      <c r="F85" s="323">
        <v>66.5</v>
      </c>
      <c r="G85" s="156">
        <v>2517</v>
      </c>
      <c r="H85" s="157">
        <v>64.900000000000006</v>
      </c>
      <c r="I85" s="156">
        <v>2346</v>
      </c>
      <c r="J85" s="157">
        <v>65.8</v>
      </c>
      <c r="K85" s="380">
        <v>2555</v>
      </c>
      <c r="L85" s="381">
        <v>63.2</v>
      </c>
      <c r="M85" s="156">
        <v>2376</v>
      </c>
      <c r="N85" s="157">
        <v>64.5</v>
      </c>
      <c r="O85" s="119"/>
      <c r="P85" s="156">
        <v>2640</v>
      </c>
      <c r="Q85" s="323">
        <v>43.8</v>
      </c>
      <c r="R85" s="156">
        <v>2553</v>
      </c>
      <c r="S85" s="323">
        <v>50.6</v>
      </c>
      <c r="T85" s="156">
        <v>2507</v>
      </c>
      <c r="U85" s="157">
        <v>52.5</v>
      </c>
      <c r="V85" s="156">
        <v>2355</v>
      </c>
      <c r="W85" s="157">
        <v>55.2</v>
      </c>
      <c r="X85" s="380">
        <v>2559</v>
      </c>
      <c r="Y85" s="381">
        <v>57.8</v>
      </c>
      <c r="Z85" s="156">
        <v>2389</v>
      </c>
      <c r="AA85" s="157">
        <v>57.1</v>
      </c>
      <c r="AB85" s="158"/>
      <c r="AC85" s="158"/>
      <c r="AD85" s="158"/>
      <c r="AE85" s="158"/>
    </row>
    <row r="86" spans="1:31" ht="11.25" customHeight="1" x14ac:dyDescent="0.2">
      <c r="A86" s="141" t="s">
        <v>268</v>
      </c>
      <c r="B86" s="173" t="s">
        <v>269</v>
      </c>
      <c r="C86" s="156">
        <v>2086</v>
      </c>
      <c r="D86" s="323">
        <v>58.4</v>
      </c>
      <c r="E86" s="156">
        <v>2101</v>
      </c>
      <c r="F86" s="323">
        <v>66.099999999999994</v>
      </c>
      <c r="G86" s="156">
        <v>1989</v>
      </c>
      <c r="H86" s="157">
        <v>66</v>
      </c>
      <c r="I86" s="156">
        <v>1943</v>
      </c>
      <c r="J86" s="157">
        <v>65.8</v>
      </c>
      <c r="K86" s="380">
        <v>2058</v>
      </c>
      <c r="L86" s="381">
        <v>67.8</v>
      </c>
      <c r="M86" s="156">
        <v>2024</v>
      </c>
      <c r="N86" s="157">
        <v>66.3</v>
      </c>
      <c r="O86" s="119"/>
      <c r="P86" s="156">
        <v>2091</v>
      </c>
      <c r="Q86" s="323">
        <v>54.8</v>
      </c>
      <c r="R86" s="156">
        <v>2102</v>
      </c>
      <c r="S86" s="323">
        <v>61.2</v>
      </c>
      <c r="T86" s="156">
        <v>1994</v>
      </c>
      <c r="U86" s="157">
        <v>62.7</v>
      </c>
      <c r="V86" s="156">
        <v>1951</v>
      </c>
      <c r="W86" s="157">
        <v>69</v>
      </c>
      <c r="X86" s="380">
        <v>2057</v>
      </c>
      <c r="Y86" s="381">
        <v>66.3</v>
      </c>
      <c r="Z86" s="156">
        <v>2028</v>
      </c>
      <c r="AA86" s="157">
        <v>57</v>
      </c>
      <c r="AB86" s="158"/>
      <c r="AC86" s="158"/>
      <c r="AD86" s="158"/>
      <c r="AE86" s="158"/>
    </row>
    <row r="87" spans="1:31" ht="11.25" customHeight="1" x14ac:dyDescent="0.2">
      <c r="A87" s="141" t="s">
        <v>270</v>
      </c>
      <c r="B87" s="173" t="s">
        <v>271</v>
      </c>
      <c r="C87" s="156">
        <v>3627</v>
      </c>
      <c r="D87" s="323">
        <v>57.4</v>
      </c>
      <c r="E87" s="156">
        <v>3521</v>
      </c>
      <c r="F87" s="323">
        <v>63.6</v>
      </c>
      <c r="G87" s="156">
        <v>3363</v>
      </c>
      <c r="H87" s="157">
        <v>68.099999999999994</v>
      </c>
      <c r="I87" s="156">
        <v>3293</v>
      </c>
      <c r="J87" s="157">
        <v>61.6</v>
      </c>
      <c r="K87" s="380">
        <v>3391</v>
      </c>
      <c r="L87" s="381">
        <v>65.900000000000006</v>
      </c>
      <c r="M87" s="156">
        <v>3352</v>
      </c>
      <c r="N87" s="157">
        <v>62.4</v>
      </c>
      <c r="O87" s="119"/>
      <c r="P87" s="156">
        <v>3622</v>
      </c>
      <c r="Q87" s="323">
        <v>49.7</v>
      </c>
      <c r="R87" s="156">
        <v>3531</v>
      </c>
      <c r="S87" s="323">
        <v>54</v>
      </c>
      <c r="T87" s="156">
        <v>3373</v>
      </c>
      <c r="U87" s="157">
        <v>60.2</v>
      </c>
      <c r="V87" s="156">
        <v>3308</v>
      </c>
      <c r="W87" s="157">
        <v>66</v>
      </c>
      <c r="X87" s="380">
        <v>3401</v>
      </c>
      <c r="Y87" s="381">
        <v>66.400000000000006</v>
      </c>
      <c r="Z87" s="156">
        <v>3365</v>
      </c>
      <c r="AA87" s="157">
        <v>55.9</v>
      </c>
      <c r="AB87" s="158"/>
      <c r="AC87" s="158"/>
      <c r="AD87" s="158"/>
      <c r="AE87" s="158"/>
    </row>
    <row r="88" spans="1:31" ht="11.25" customHeight="1" x14ac:dyDescent="0.2">
      <c r="A88" s="141" t="s">
        <v>272</v>
      </c>
      <c r="B88" s="173" t="s">
        <v>273</v>
      </c>
      <c r="C88" s="156">
        <v>5844</v>
      </c>
      <c r="D88" s="323">
        <v>67.2</v>
      </c>
      <c r="E88" s="156">
        <v>6006</v>
      </c>
      <c r="F88" s="323">
        <v>73.599999999999994</v>
      </c>
      <c r="G88" s="156">
        <v>5821</v>
      </c>
      <c r="H88" s="157">
        <v>74.599999999999994</v>
      </c>
      <c r="I88" s="156">
        <v>5745</v>
      </c>
      <c r="J88" s="157">
        <v>71.099999999999994</v>
      </c>
      <c r="K88" s="380">
        <v>5934</v>
      </c>
      <c r="L88" s="381">
        <v>74.099999999999994</v>
      </c>
      <c r="M88" s="156">
        <v>5756</v>
      </c>
      <c r="N88" s="157">
        <v>72.7</v>
      </c>
      <c r="O88" s="119"/>
      <c r="P88" s="156">
        <v>5855</v>
      </c>
      <c r="Q88" s="323">
        <v>60.9</v>
      </c>
      <c r="R88" s="156">
        <v>6025</v>
      </c>
      <c r="S88" s="323">
        <v>64.7</v>
      </c>
      <c r="T88" s="156">
        <v>5842</v>
      </c>
      <c r="U88" s="157">
        <v>65.900000000000006</v>
      </c>
      <c r="V88" s="156">
        <v>5758</v>
      </c>
      <c r="W88" s="157">
        <v>68.7</v>
      </c>
      <c r="X88" s="380">
        <v>5947</v>
      </c>
      <c r="Y88" s="381">
        <v>71.900000000000006</v>
      </c>
      <c r="Z88" s="156">
        <v>5762</v>
      </c>
      <c r="AA88" s="157">
        <v>68.7</v>
      </c>
      <c r="AB88" s="158"/>
      <c r="AC88" s="158"/>
      <c r="AD88" s="158"/>
      <c r="AE88" s="158"/>
    </row>
    <row r="89" spans="1:31" ht="11.25" customHeight="1" x14ac:dyDescent="0.2">
      <c r="A89" s="141" t="s">
        <v>274</v>
      </c>
      <c r="B89" s="173" t="s">
        <v>275</v>
      </c>
      <c r="C89" s="156">
        <v>2659</v>
      </c>
      <c r="D89" s="323">
        <v>60.3</v>
      </c>
      <c r="E89" s="156">
        <v>2626</v>
      </c>
      <c r="F89" s="323">
        <v>65.400000000000006</v>
      </c>
      <c r="G89" s="156">
        <v>2432</v>
      </c>
      <c r="H89" s="157">
        <v>72.3</v>
      </c>
      <c r="I89" s="156">
        <v>2518</v>
      </c>
      <c r="J89" s="157">
        <v>69.8</v>
      </c>
      <c r="K89" s="380">
        <v>2549</v>
      </c>
      <c r="L89" s="381">
        <v>71</v>
      </c>
      <c r="M89" s="156">
        <v>2531</v>
      </c>
      <c r="N89" s="157">
        <v>63.3</v>
      </c>
      <c r="O89" s="119"/>
      <c r="P89" s="156">
        <v>2666</v>
      </c>
      <c r="Q89" s="323">
        <v>52.6</v>
      </c>
      <c r="R89" s="156">
        <v>2656</v>
      </c>
      <c r="S89" s="323">
        <v>60.1</v>
      </c>
      <c r="T89" s="156">
        <v>2425</v>
      </c>
      <c r="U89" s="157">
        <v>64.8</v>
      </c>
      <c r="V89" s="156">
        <v>2514</v>
      </c>
      <c r="W89" s="157">
        <v>65.2</v>
      </c>
      <c r="X89" s="380">
        <v>2559</v>
      </c>
      <c r="Y89" s="381">
        <v>71.599999999999994</v>
      </c>
      <c r="Z89" s="156">
        <v>2542</v>
      </c>
      <c r="AA89" s="157">
        <v>60.6</v>
      </c>
      <c r="AB89" s="158"/>
      <c r="AC89" s="158"/>
      <c r="AD89" s="158"/>
      <c r="AE89" s="158"/>
    </row>
    <row r="90" spans="1:31" ht="11.25" customHeight="1" x14ac:dyDescent="0.2">
      <c r="A90" s="141" t="s">
        <v>276</v>
      </c>
      <c r="B90" s="173" t="s">
        <v>277</v>
      </c>
      <c r="C90" s="156">
        <v>6076</v>
      </c>
      <c r="D90" s="323">
        <v>63.3</v>
      </c>
      <c r="E90" s="156">
        <v>5954</v>
      </c>
      <c r="F90" s="323">
        <v>69</v>
      </c>
      <c r="G90" s="156">
        <v>5849</v>
      </c>
      <c r="H90" s="157">
        <v>72.099999999999994</v>
      </c>
      <c r="I90" s="156">
        <v>5891</v>
      </c>
      <c r="J90" s="157">
        <v>69.900000000000006</v>
      </c>
      <c r="K90" s="380">
        <v>5946</v>
      </c>
      <c r="L90" s="381">
        <v>73.3</v>
      </c>
      <c r="M90" s="156">
        <v>5810</v>
      </c>
      <c r="N90" s="157">
        <v>70.7</v>
      </c>
      <c r="O90" s="119"/>
      <c r="P90" s="156">
        <v>6070</v>
      </c>
      <c r="Q90" s="323">
        <v>56</v>
      </c>
      <c r="R90" s="156">
        <v>5967</v>
      </c>
      <c r="S90" s="323">
        <v>61.6</v>
      </c>
      <c r="T90" s="156">
        <v>5859</v>
      </c>
      <c r="U90" s="157">
        <v>66.8</v>
      </c>
      <c r="V90" s="156">
        <v>5910</v>
      </c>
      <c r="W90" s="157">
        <v>71.3</v>
      </c>
      <c r="X90" s="380">
        <v>5955</v>
      </c>
      <c r="Y90" s="381">
        <v>73</v>
      </c>
      <c r="Z90" s="156">
        <v>5816</v>
      </c>
      <c r="AA90" s="157">
        <v>68.5</v>
      </c>
      <c r="AB90" s="158"/>
      <c r="AC90" s="158"/>
      <c r="AD90" s="158"/>
      <c r="AE90" s="158"/>
    </row>
    <row r="91" spans="1:31" ht="11.25" customHeight="1" x14ac:dyDescent="0.2">
      <c r="A91" s="32"/>
      <c r="B91" s="173"/>
      <c r="C91" s="156"/>
      <c r="D91" s="326"/>
      <c r="E91" s="156"/>
      <c r="F91" s="326"/>
      <c r="G91" s="156"/>
      <c r="H91" s="157"/>
      <c r="K91" s="382"/>
      <c r="L91" s="382"/>
      <c r="O91" s="119"/>
      <c r="P91" s="156"/>
      <c r="Q91" s="323"/>
      <c r="R91" s="156"/>
      <c r="S91" s="323"/>
      <c r="T91" s="156"/>
      <c r="U91" s="157"/>
      <c r="X91" s="382"/>
      <c r="Y91" s="382"/>
      <c r="Z91" s="199"/>
      <c r="AA91" s="199"/>
      <c r="AB91" s="158"/>
      <c r="AC91" s="158"/>
      <c r="AD91" s="158"/>
      <c r="AE91" s="158"/>
    </row>
    <row r="92" spans="1:31" s="121" customFormat="1" ht="11.25" customHeight="1" x14ac:dyDescent="0.2">
      <c r="A92" s="73" t="s">
        <v>571</v>
      </c>
      <c r="B92" s="115" t="s">
        <v>278</v>
      </c>
      <c r="C92" s="116">
        <v>63607</v>
      </c>
      <c r="D92" s="117">
        <v>65.8</v>
      </c>
      <c r="E92" s="116">
        <v>64219</v>
      </c>
      <c r="F92" s="120">
        <v>70.2</v>
      </c>
      <c r="G92" s="116">
        <v>62297</v>
      </c>
      <c r="H92" s="118">
        <v>71.8</v>
      </c>
      <c r="I92" s="116">
        <v>61788</v>
      </c>
      <c r="J92" s="118">
        <v>66.5</v>
      </c>
      <c r="K92" s="378">
        <v>63261</v>
      </c>
      <c r="L92" s="379">
        <v>68.900000000000006</v>
      </c>
      <c r="M92" s="116">
        <v>62238</v>
      </c>
      <c r="N92" s="118">
        <v>71.900000000000006</v>
      </c>
      <c r="O92" s="119"/>
      <c r="P92" s="116">
        <v>63620</v>
      </c>
      <c r="Q92" s="120">
        <v>61.4</v>
      </c>
      <c r="R92" s="116">
        <v>64294</v>
      </c>
      <c r="S92" s="120">
        <v>64.599999999999994</v>
      </c>
      <c r="T92" s="116">
        <v>62317</v>
      </c>
      <c r="U92" s="118">
        <v>67.5</v>
      </c>
      <c r="V92" s="116">
        <v>61956</v>
      </c>
      <c r="W92" s="118">
        <v>69.8</v>
      </c>
      <c r="X92" s="378">
        <v>63431</v>
      </c>
      <c r="Y92" s="379">
        <v>71.5</v>
      </c>
      <c r="Z92" s="116">
        <v>62371</v>
      </c>
      <c r="AA92" s="118">
        <v>66.8</v>
      </c>
      <c r="AB92" s="158"/>
      <c r="AC92" s="158"/>
      <c r="AD92" s="158"/>
      <c r="AE92" s="158"/>
    </row>
    <row r="93" spans="1:31" ht="11.25" customHeight="1" x14ac:dyDescent="0.2">
      <c r="A93" s="141" t="s">
        <v>279</v>
      </c>
      <c r="B93" s="144" t="s">
        <v>280</v>
      </c>
      <c r="C93" s="156">
        <v>1784</v>
      </c>
      <c r="D93" s="323">
        <v>65.3</v>
      </c>
      <c r="E93" s="156">
        <v>1777</v>
      </c>
      <c r="F93" s="323">
        <v>69</v>
      </c>
      <c r="G93" s="156">
        <v>1714</v>
      </c>
      <c r="H93" s="157">
        <v>75.3</v>
      </c>
      <c r="I93" s="156">
        <v>1767</v>
      </c>
      <c r="J93" s="157">
        <v>65.8</v>
      </c>
      <c r="K93" s="380">
        <v>1809</v>
      </c>
      <c r="L93" s="381">
        <v>70.400000000000006</v>
      </c>
      <c r="M93" s="156">
        <v>1806</v>
      </c>
      <c r="N93" s="157">
        <v>66.8</v>
      </c>
      <c r="O93" s="119"/>
      <c r="P93" s="156">
        <v>1775</v>
      </c>
      <c r="Q93" s="329">
        <v>61.1</v>
      </c>
      <c r="R93" s="156">
        <v>1764</v>
      </c>
      <c r="S93" s="329">
        <v>62.4</v>
      </c>
      <c r="T93" s="156">
        <v>1725</v>
      </c>
      <c r="U93" s="157">
        <v>65.3</v>
      </c>
      <c r="V93" s="156">
        <v>1778</v>
      </c>
      <c r="W93" s="157">
        <v>69.599999999999994</v>
      </c>
      <c r="X93" s="380">
        <v>1815</v>
      </c>
      <c r="Y93" s="381">
        <v>71.599999999999994</v>
      </c>
      <c r="Z93" s="156">
        <v>1810</v>
      </c>
      <c r="AA93" s="157">
        <v>65.099999999999994</v>
      </c>
      <c r="AB93" s="158"/>
      <c r="AC93" s="158"/>
      <c r="AD93" s="158"/>
      <c r="AE93" s="158"/>
    </row>
    <row r="94" spans="1:31" ht="11.25" customHeight="1" x14ac:dyDescent="0.2">
      <c r="A94" s="141" t="s">
        <v>281</v>
      </c>
      <c r="B94" s="173" t="s">
        <v>282</v>
      </c>
      <c r="C94" s="156">
        <v>5703</v>
      </c>
      <c r="D94" s="323">
        <v>69</v>
      </c>
      <c r="E94" s="156">
        <v>5931</v>
      </c>
      <c r="F94" s="323">
        <v>71.400000000000006</v>
      </c>
      <c r="G94" s="156">
        <v>5774</v>
      </c>
      <c r="H94" s="157">
        <v>72.400000000000006</v>
      </c>
      <c r="I94" s="156">
        <v>5719</v>
      </c>
      <c r="J94" s="157">
        <v>68</v>
      </c>
      <c r="K94" s="380">
        <v>5910</v>
      </c>
      <c r="L94" s="381">
        <v>70.5</v>
      </c>
      <c r="M94" s="156">
        <v>5755</v>
      </c>
      <c r="N94" s="157">
        <v>71.599999999999994</v>
      </c>
      <c r="O94" s="119"/>
      <c r="P94" s="156">
        <v>5704</v>
      </c>
      <c r="Q94" s="323">
        <v>64.7</v>
      </c>
      <c r="R94" s="156">
        <v>5942</v>
      </c>
      <c r="S94" s="323">
        <v>68.7</v>
      </c>
      <c r="T94" s="156">
        <v>5784</v>
      </c>
      <c r="U94" s="157">
        <v>66.8</v>
      </c>
      <c r="V94" s="156">
        <v>5735</v>
      </c>
      <c r="W94" s="157">
        <v>66</v>
      </c>
      <c r="X94" s="380">
        <v>5921</v>
      </c>
      <c r="Y94" s="381">
        <v>72.900000000000006</v>
      </c>
      <c r="Z94" s="156">
        <v>5768</v>
      </c>
      <c r="AA94" s="157">
        <v>63.7</v>
      </c>
      <c r="AB94" s="158"/>
      <c r="AC94" s="158"/>
      <c r="AD94" s="158"/>
      <c r="AE94" s="158"/>
    </row>
    <row r="95" spans="1:31" ht="11.25" customHeight="1" x14ac:dyDescent="0.2">
      <c r="A95" s="141" t="s">
        <v>283</v>
      </c>
      <c r="B95" s="144" t="s">
        <v>284</v>
      </c>
      <c r="C95" s="156">
        <v>2821</v>
      </c>
      <c r="D95" s="323">
        <v>63.6</v>
      </c>
      <c r="E95" s="156">
        <v>2944</v>
      </c>
      <c r="F95" s="323">
        <v>67.5</v>
      </c>
      <c r="G95" s="156">
        <v>2780</v>
      </c>
      <c r="H95" s="157">
        <v>71.099999999999994</v>
      </c>
      <c r="I95" s="156">
        <v>2861</v>
      </c>
      <c r="J95" s="157">
        <v>63.9</v>
      </c>
      <c r="K95" s="380">
        <v>2793</v>
      </c>
      <c r="L95" s="381">
        <v>64.2</v>
      </c>
      <c r="M95" s="156">
        <v>2669</v>
      </c>
      <c r="N95" s="157">
        <v>69.2</v>
      </c>
      <c r="O95" s="119"/>
      <c r="P95" s="156">
        <v>2825</v>
      </c>
      <c r="Q95" s="329">
        <v>58.8</v>
      </c>
      <c r="R95" s="156">
        <v>2952</v>
      </c>
      <c r="S95" s="329">
        <v>62.6</v>
      </c>
      <c r="T95" s="156">
        <v>2777</v>
      </c>
      <c r="U95" s="157">
        <v>65.599999999999994</v>
      </c>
      <c r="V95" s="156">
        <v>2857</v>
      </c>
      <c r="W95" s="157">
        <v>69.2</v>
      </c>
      <c r="X95" s="380">
        <v>2792</v>
      </c>
      <c r="Y95" s="381">
        <v>70.599999999999994</v>
      </c>
      <c r="Z95" s="156">
        <v>2673</v>
      </c>
      <c r="AA95" s="157">
        <v>66</v>
      </c>
      <c r="AB95" s="158"/>
      <c r="AC95" s="158"/>
      <c r="AD95" s="158"/>
      <c r="AE95" s="158"/>
    </row>
    <row r="96" spans="1:31" ht="11.25" customHeight="1" x14ac:dyDescent="0.2">
      <c r="A96" s="141" t="s">
        <v>285</v>
      </c>
      <c r="B96" s="173" t="s">
        <v>286</v>
      </c>
      <c r="C96" s="156">
        <v>15833</v>
      </c>
      <c r="D96" s="323">
        <v>63.3</v>
      </c>
      <c r="E96" s="156">
        <v>15921</v>
      </c>
      <c r="F96" s="323">
        <v>68.599999999999994</v>
      </c>
      <c r="G96" s="156">
        <v>15281</v>
      </c>
      <c r="H96" s="157">
        <v>71.599999999999994</v>
      </c>
      <c r="I96" s="156">
        <v>15143</v>
      </c>
      <c r="J96" s="157">
        <v>66.5</v>
      </c>
      <c r="K96" s="380">
        <v>15315</v>
      </c>
      <c r="L96" s="381">
        <v>69.2</v>
      </c>
      <c r="M96" s="156">
        <v>15162</v>
      </c>
      <c r="N96" s="157">
        <v>72</v>
      </c>
      <c r="O96" s="119"/>
      <c r="P96" s="156">
        <v>15797</v>
      </c>
      <c r="Q96" s="323">
        <v>58.6</v>
      </c>
      <c r="R96" s="156">
        <v>15945</v>
      </c>
      <c r="S96" s="323">
        <v>61.9</v>
      </c>
      <c r="T96" s="156">
        <v>15261</v>
      </c>
      <c r="U96" s="157">
        <v>66.400000000000006</v>
      </c>
      <c r="V96" s="156">
        <v>15168</v>
      </c>
      <c r="W96" s="157">
        <v>71</v>
      </c>
      <c r="X96" s="380">
        <v>15338</v>
      </c>
      <c r="Y96" s="381">
        <v>71.7</v>
      </c>
      <c r="Z96" s="156">
        <v>15157</v>
      </c>
      <c r="AA96" s="157">
        <v>65.400000000000006</v>
      </c>
      <c r="AB96" s="158"/>
      <c r="AC96" s="158"/>
      <c r="AD96" s="158"/>
      <c r="AE96" s="158"/>
    </row>
    <row r="97" spans="1:31" ht="11.25" customHeight="1" x14ac:dyDescent="0.2">
      <c r="A97" s="141" t="s">
        <v>287</v>
      </c>
      <c r="B97" s="173" t="s">
        <v>288</v>
      </c>
      <c r="C97" s="156">
        <v>12715</v>
      </c>
      <c r="D97" s="323">
        <v>70.5</v>
      </c>
      <c r="E97" s="156">
        <v>12800</v>
      </c>
      <c r="F97" s="323">
        <v>75.5</v>
      </c>
      <c r="G97" s="156">
        <v>12568</v>
      </c>
      <c r="H97" s="157">
        <v>76</v>
      </c>
      <c r="I97" s="156">
        <v>12331</v>
      </c>
      <c r="J97" s="157">
        <v>70</v>
      </c>
      <c r="K97" s="380">
        <v>12693</v>
      </c>
      <c r="L97" s="381">
        <v>72.099999999999994</v>
      </c>
      <c r="M97" s="156">
        <v>12765</v>
      </c>
      <c r="N97" s="157">
        <v>76.3</v>
      </c>
      <c r="O97" s="119"/>
      <c r="P97" s="156">
        <v>12736</v>
      </c>
      <c r="Q97" s="323">
        <v>66.8</v>
      </c>
      <c r="R97" s="156">
        <v>12823</v>
      </c>
      <c r="S97" s="323">
        <v>70.7</v>
      </c>
      <c r="T97" s="156">
        <v>12598</v>
      </c>
      <c r="U97" s="157">
        <v>73.5</v>
      </c>
      <c r="V97" s="156">
        <v>12375</v>
      </c>
      <c r="W97" s="157">
        <v>75.7</v>
      </c>
      <c r="X97" s="380">
        <v>12761</v>
      </c>
      <c r="Y97" s="381">
        <v>75.900000000000006</v>
      </c>
      <c r="Z97" s="156">
        <v>12797</v>
      </c>
      <c r="AA97" s="157">
        <v>74.599999999999994</v>
      </c>
      <c r="AB97" s="158"/>
      <c r="AC97" s="158"/>
      <c r="AD97" s="158"/>
      <c r="AE97" s="158"/>
    </row>
    <row r="98" spans="1:31" ht="11.25" customHeight="1" x14ac:dyDescent="0.2">
      <c r="A98" s="141" t="s">
        <v>289</v>
      </c>
      <c r="B98" s="173" t="s">
        <v>290</v>
      </c>
      <c r="C98" s="156">
        <v>2258</v>
      </c>
      <c r="D98" s="323">
        <v>63</v>
      </c>
      <c r="E98" s="156">
        <v>2251</v>
      </c>
      <c r="F98" s="323">
        <v>70.900000000000006</v>
      </c>
      <c r="G98" s="156">
        <v>2230</v>
      </c>
      <c r="H98" s="157">
        <v>68.8</v>
      </c>
      <c r="I98" s="156">
        <v>2307</v>
      </c>
      <c r="J98" s="157">
        <v>69.2</v>
      </c>
      <c r="K98" s="380">
        <v>2314</v>
      </c>
      <c r="L98" s="381">
        <v>72.900000000000006</v>
      </c>
      <c r="M98" s="156">
        <v>2369</v>
      </c>
      <c r="N98" s="157">
        <v>74.2</v>
      </c>
      <c r="O98" s="119"/>
      <c r="P98" s="156">
        <v>2290</v>
      </c>
      <c r="Q98" s="323">
        <v>65.7</v>
      </c>
      <c r="R98" s="156">
        <v>2278</v>
      </c>
      <c r="S98" s="323">
        <v>67.400000000000006</v>
      </c>
      <c r="T98" s="156">
        <v>2238</v>
      </c>
      <c r="U98" s="157">
        <v>71</v>
      </c>
      <c r="V98" s="156">
        <v>2327</v>
      </c>
      <c r="W98" s="157">
        <v>74.8</v>
      </c>
      <c r="X98" s="380">
        <v>2331</v>
      </c>
      <c r="Y98" s="381">
        <v>75.8</v>
      </c>
      <c r="Z98" s="156">
        <v>2396</v>
      </c>
      <c r="AA98" s="157">
        <v>69.400000000000006</v>
      </c>
      <c r="AB98" s="158"/>
      <c r="AC98" s="158"/>
      <c r="AD98" s="158"/>
      <c r="AE98" s="158"/>
    </row>
    <row r="99" spans="1:31" ht="11.25" customHeight="1" x14ac:dyDescent="0.2">
      <c r="A99" s="141" t="s">
        <v>291</v>
      </c>
      <c r="B99" s="173" t="s">
        <v>292</v>
      </c>
      <c r="C99" s="156">
        <v>8692</v>
      </c>
      <c r="D99" s="323">
        <v>64.400000000000006</v>
      </c>
      <c r="E99" s="156">
        <v>8896</v>
      </c>
      <c r="F99" s="323">
        <v>66.599999999999994</v>
      </c>
      <c r="G99" s="156">
        <v>8636</v>
      </c>
      <c r="H99" s="157">
        <v>69.2</v>
      </c>
      <c r="I99" s="156">
        <v>8390</v>
      </c>
      <c r="J99" s="157">
        <v>66.7</v>
      </c>
      <c r="K99" s="380">
        <v>8722</v>
      </c>
      <c r="L99" s="381">
        <v>66.099999999999994</v>
      </c>
      <c r="M99" s="156">
        <v>8461</v>
      </c>
      <c r="N99" s="157">
        <v>69.7</v>
      </c>
      <c r="O99" s="119"/>
      <c r="P99" s="156">
        <v>8704</v>
      </c>
      <c r="Q99" s="323">
        <v>61.3</v>
      </c>
      <c r="R99" s="156">
        <v>8898</v>
      </c>
      <c r="S99" s="323">
        <v>63.2</v>
      </c>
      <c r="T99" s="156">
        <v>8644</v>
      </c>
      <c r="U99" s="157">
        <v>65.7</v>
      </c>
      <c r="V99" s="156">
        <v>8399</v>
      </c>
      <c r="W99" s="157">
        <v>67.7</v>
      </c>
      <c r="X99" s="380">
        <v>8748</v>
      </c>
      <c r="Y99" s="381">
        <v>66.900000000000006</v>
      </c>
      <c r="Z99" s="156">
        <v>8494</v>
      </c>
      <c r="AA99" s="157">
        <v>64.5</v>
      </c>
      <c r="AB99" s="158"/>
      <c r="AC99" s="158"/>
      <c r="AD99" s="158"/>
      <c r="AE99" s="158"/>
    </row>
    <row r="100" spans="1:31" ht="11.25" customHeight="1" x14ac:dyDescent="0.2">
      <c r="A100" s="141" t="s">
        <v>293</v>
      </c>
      <c r="B100" s="173" t="s">
        <v>294</v>
      </c>
      <c r="C100" s="156">
        <v>2193</v>
      </c>
      <c r="D100" s="323">
        <v>54.7</v>
      </c>
      <c r="E100" s="156">
        <v>2158</v>
      </c>
      <c r="F100" s="323">
        <v>62.8</v>
      </c>
      <c r="G100" s="156">
        <v>2113</v>
      </c>
      <c r="H100" s="157">
        <v>63.1</v>
      </c>
      <c r="I100" s="156">
        <v>2099</v>
      </c>
      <c r="J100" s="157">
        <v>60.6</v>
      </c>
      <c r="K100" s="380">
        <v>2130</v>
      </c>
      <c r="L100" s="381">
        <v>67.3</v>
      </c>
      <c r="M100" s="156">
        <v>2102</v>
      </c>
      <c r="N100" s="157">
        <v>73.599999999999994</v>
      </c>
      <c r="O100" s="119"/>
      <c r="P100" s="156">
        <v>2191</v>
      </c>
      <c r="Q100" s="323">
        <v>47.5</v>
      </c>
      <c r="R100" s="156">
        <v>2150</v>
      </c>
      <c r="S100" s="323">
        <v>52.7</v>
      </c>
      <c r="T100" s="156">
        <v>2127</v>
      </c>
      <c r="U100" s="157">
        <v>56.4</v>
      </c>
      <c r="V100" s="156">
        <v>2116</v>
      </c>
      <c r="W100" s="157">
        <v>59.5</v>
      </c>
      <c r="X100" s="380">
        <v>2148</v>
      </c>
      <c r="Y100" s="381">
        <v>65.8</v>
      </c>
      <c r="Z100" s="156">
        <v>2138</v>
      </c>
      <c r="AA100" s="157">
        <v>54.8</v>
      </c>
      <c r="AB100" s="158"/>
      <c r="AC100" s="158"/>
      <c r="AD100" s="158"/>
      <c r="AE100" s="158"/>
    </row>
    <row r="101" spans="1:31" ht="11.25" customHeight="1" x14ac:dyDescent="0.2">
      <c r="A101" s="141" t="s">
        <v>295</v>
      </c>
      <c r="B101" s="173" t="s">
        <v>296</v>
      </c>
      <c r="C101" s="156">
        <v>2152</v>
      </c>
      <c r="D101" s="323">
        <v>72.900000000000006</v>
      </c>
      <c r="E101" s="156">
        <v>2180</v>
      </c>
      <c r="F101" s="323">
        <v>75.7</v>
      </c>
      <c r="G101" s="156">
        <v>1999</v>
      </c>
      <c r="H101" s="157">
        <v>75.900000000000006</v>
      </c>
      <c r="I101" s="156">
        <v>2122</v>
      </c>
      <c r="J101" s="157">
        <v>68.5</v>
      </c>
      <c r="K101" s="380">
        <v>2166</v>
      </c>
      <c r="L101" s="381">
        <v>67.599999999999994</v>
      </c>
      <c r="M101" s="156">
        <v>2136</v>
      </c>
      <c r="N101" s="157">
        <v>72.5</v>
      </c>
      <c r="O101" s="119"/>
      <c r="P101" s="156">
        <v>2151</v>
      </c>
      <c r="Q101" s="323">
        <v>66</v>
      </c>
      <c r="R101" s="156">
        <v>2183</v>
      </c>
      <c r="S101" s="323">
        <v>68.900000000000006</v>
      </c>
      <c r="T101" s="156">
        <v>2004</v>
      </c>
      <c r="U101" s="157">
        <v>70.5</v>
      </c>
      <c r="V101" s="156">
        <v>2123</v>
      </c>
      <c r="W101" s="157">
        <v>70.400000000000006</v>
      </c>
      <c r="X101" s="380">
        <v>2172</v>
      </c>
      <c r="Y101" s="381">
        <v>71.900000000000006</v>
      </c>
      <c r="Z101" s="156">
        <v>2133</v>
      </c>
      <c r="AA101" s="157">
        <v>69.8</v>
      </c>
      <c r="AB101" s="158"/>
      <c r="AC101" s="158"/>
      <c r="AD101" s="158"/>
      <c r="AE101" s="158"/>
    </row>
    <row r="102" spans="1:31" ht="11.25" customHeight="1" x14ac:dyDescent="0.2">
      <c r="A102" s="141" t="s">
        <v>297</v>
      </c>
      <c r="B102" s="173" t="s">
        <v>298</v>
      </c>
      <c r="C102" s="156">
        <v>7623</v>
      </c>
      <c r="D102" s="323">
        <v>65.7</v>
      </c>
      <c r="E102" s="156">
        <v>7611</v>
      </c>
      <c r="F102" s="323">
        <v>69.3</v>
      </c>
      <c r="G102" s="156">
        <v>7488</v>
      </c>
      <c r="H102" s="157">
        <v>69.7</v>
      </c>
      <c r="I102" s="156">
        <v>7373</v>
      </c>
      <c r="J102" s="157">
        <v>61.1</v>
      </c>
      <c r="K102" s="380">
        <v>7613</v>
      </c>
      <c r="L102" s="381">
        <v>65.400000000000006</v>
      </c>
      <c r="M102" s="156">
        <v>7308</v>
      </c>
      <c r="N102" s="157">
        <v>67.7</v>
      </c>
      <c r="O102" s="119"/>
      <c r="P102" s="156">
        <v>7611</v>
      </c>
      <c r="Q102" s="323">
        <v>59.1</v>
      </c>
      <c r="R102" s="156">
        <v>7604</v>
      </c>
      <c r="S102" s="323">
        <v>60.2</v>
      </c>
      <c r="T102" s="156">
        <v>7448</v>
      </c>
      <c r="U102" s="157">
        <v>63.5</v>
      </c>
      <c r="V102" s="156">
        <v>7384</v>
      </c>
      <c r="W102" s="157">
        <v>63.5</v>
      </c>
      <c r="X102" s="380">
        <v>7612</v>
      </c>
      <c r="Y102" s="381">
        <v>68.2</v>
      </c>
      <c r="Z102" s="156">
        <v>7291</v>
      </c>
      <c r="AA102" s="157">
        <v>61.9</v>
      </c>
      <c r="AB102" s="158"/>
      <c r="AC102" s="158"/>
      <c r="AD102" s="158"/>
      <c r="AE102" s="158"/>
    </row>
    <row r="103" spans="1:31" ht="11.25" customHeight="1" x14ac:dyDescent="0.2">
      <c r="A103" s="141" t="s">
        <v>299</v>
      </c>
      <c r="B103" s="173" t="s">
        <v>300</v>
      </c>
      <c r="C103" s="156">
        <v>1833</v>
      </c>
      <c r="D103" s="323">
        <v>63.3</v>
      </c>
      <c r="E103" s="156">
        <v>1750</v>
      </c>
      <c r="F103" s="323">
        <v>71.3</v>
      </c>
      <c r="G103" s="156">
        <v>1714</v>
      </c>
      <c r="H103" s="157">
        <v>71.8</v>
      </c>
      <c r="I103" s="156">
        <v>1676</v>
      </c>
      <c r="J103" s="157">
        <v>67.099999999999994</v>
      </c>
      <c r="K103" s="380">
        <v>1796</v>
      </c>
      <c r="L103" s="381">
        <v>72.3</v>
      </c>
      <c r="M103" s="156">
        <v>1705</v>
      </c>
      <c r="N103" s="157">
        <v>71</v>
      </c>
      <c r="O103" s="119"/>
      <c r="P103" s="156">
        <v>1836</v>
      </c>
      <c r="Q103" s="323">
        <v>57.6</v>
      </c>
      <c r="R103" s="156">
        <v>1755</v>
      </c>
      <c r="S103" s="323">
        <v>67</v>
      </c>
      <c r="T103" s="156">
        <v>1711</v>
      </c>
      <c r="U103" s="157">
        <v>73.3</v>
      </c>
      <c r="V103" s="156">
        <v>1694</v>
      </c>
      <c r="W103" s="157">
        <v>74.7</v>
      </c>
      <c r="X103" s="380">
        <v>1793</v>
      </c>
      <c r="Y103" s="381">
        <v>73.8</v>
      </c>
      <c r="Z103" s="156">
        <v>1714</v>
      </c>
      <c r="AA103" s="157">
        <v>72.8</v>
      </c>
      <c r="AB103" s="158"/>
      <c r="AC103" s="158"/>
      <c r="AD103" s="158"/>
      <c r="AE103" s="158"/>
    </row>
    <row r="104" spans="1:31" ht="11.25" customHeight="1" x14ac:dyDescent="0.2">
      <c r="A104" s="32"/>
      <c r="B104" s="173"/>
      <c r="C104" s="156"/>
      <c r="D104" s="326"/>
      <c r="E104" s="156"/>
      <c r="F104" s="326"/>
      <c r="G104" s="156"/>
      <c r="H104" s="157"/>
      <c r="K104" s="382"/>
      <c r="L104" s="382"/>
      <c r="O104" s="119"/>
      <c r="P104" s="156"/>
      <c r="Q104" s="323"/>
      <c r="R104" s="156"/>
      <c r="S104" s="323"/>
      <c r="T104" s="156"/>
      <c r="U104" s="157"/>
      <c r="X104" s="382"/>
      <c r="Y104" s="382"/>
      <c r="Z104" s="199"/>
      <c r="AA104" s="199"/>
      <c r="AB104" s="158"/>
      <c r="AC104" s="158"/>
      <c r="AD104" s="158"/>
      <c r="AE104" s="158"/>
    </row>
    <row r="105" spans="1:31" s="121" customFormat="1" ht="11.25" customHeight="1" x14ac:dyDescent="0.2">
      <c r="A105" s="73" t="s">
        <v>478</v>
      </c>
      <c r="B105" s="115" t="s">
        <v>301</v>
      </c>
      <c r="C105" s="116">
        <v>68991</v>
      </c>
      <c r="D105" s="120">
        <v>70.599999999999994</v>
      </c>
      <c r="E105" s="116">
        <v>69901</v>
      </c>
      <c r="F105" s="120">
        <v>74.599999999999994</v>
      </c>
      <c r="G105" s="116">
        <v>69227</v>
      </c>
      <c r="H105" s="118">
        <v>77.099999999999994</v>
      </c>
      <c r="I105" s="116">
        <v>70028</v>
      </c>
      <c r="J105" s="118">
        <v>73.8</v>
      </c>
      <c r="K105" s="378">
        <v>72176</v>
      </c>
      <c r="L105" s="379">
        <v>77</v>
      </c>
      <c r="M105" s="116">
        <v>71904</v>
      </c>
      <c r="N105" s="118">
        <v>77.5</v>
      </c>
      <c r="O105" s="119"/>
      <c r="P105" s="116">
        <v>69893</v>
      </c>
      <c r="Q105" s="120">
        <v>66</v>
      </c>
      <c r="R105" s="116">
        <v>70754</v>
      </c>
      <c r="S105" s="120">
        <v>69.2</v>
      </c>
      <c r="T105" s="116">
        <v>69998</v>
      </c>
      <c r="U105" s="118">
        <v>72.5</v>
      </c>
      <c r="V105" s="116">
        <v>70787</v>
      </c>
      <c r="W105" s="118">
        <v>75.3</v>
      </c>
      <c r="X105" s="378">
        <v>72983</v>
      </c>
      <c r="Y105" s="379">
        <v>77.400000000000006</v>
      </c>
      <c r="Z105" s="116">
        <v>72682</v>
      </c>
      <c r="AA105" s="118">
        <v>71.8</v>
      </c>
      <c r="AB105" s="158"/>
      <c r="AC105" s="158"/>
      <c r="AD105" s="158"/>
      <c r="AE105" s="158"/>
    </row>
    <row r="106" spans="1:31" s="121" customFormat="1" ht="11.25" customHeight="1" x14ac:dyDescent="0.2">
      <c r="A106" s="72" t="s">
        <v>302</v>
      </c>
      <c r="B106" s="115" t="s">
        <v>303</v>
      </c>
      <c r="C106" s="116">
        <v>21201</v>
      </c>
      <c r="D106" s="120">
        <v>68.599999999999994</v>
      </c>
      <c r="E106" s="116">
        <v>21402</v>
      </c>
      <c r="F106" s="120">
        <v>72.3</v>
      </c>
      <c r="G106" s="116">
        <v>21423</v>
      </c>
      <c r="H106" s="118">
        <v>76.2</v>
      </c>
      <c r="I106" s="116">
        <v>22207</v>
      </c>
      <c r="J106" s="118">
        <v>74</v>
      </c>
      <c r="K106" s="378">
        <v>22913</v>
      </c>
      <c r="L106" s="379">
        <v>76.900000000000006</v>
      </c>
      <c r="M106" s="116">
        <v>22791</v>
      </c>
      <c r="N106" s="118">
        <v>76.599999999999994</v>
      </c>
      <c r="O106" s="119"/>
      <c r="P106" s="116">
        <v>21488</v>
      </c>
      <c r="Q106" s="120">
        <v>63.6</v>
      </c>
      <c r="R106" s="116">
        <v>21721</v>
      </c>
      <c r="S106" s="120">
        <v>67.7</v>
      </c>
      <c r="T106" s="116">
        <v>21738</v>
      </c>
      <c r="U106" s="118">
        <v>72.5</v>
      </c>
      <c r="V106" s="116">
        <v>22466</v>
      </c>
      <c r="W106" s="118">
        <v>75.2</v>
      </c>
      <c r="X106" s="378">
        <v>23191</v>
      </c>
      <c r="Y106" s="379">
        <v>77</v>
      </c>
      <c r="Z106" s="116">
        <v>23049</v>
      </c>
      <c r="AA106" s="118">
        <v>71.2</v>
      </c>
      <c r="AB106" s="158"/>
      <c r="AC106" s="158"/>
      <c r="AD106" s="158"/>
      <c r="AE106" s="158"/>
    </row>
    <row r="107" spans="1:31" ht="11.25" customHeight="1" x14ac:dyDescent="0.2">
      <c r="A107" s="141" t="s">
        <v>304</v>
      </c>
      <c r="B107" s="173" t="s">
        <v>305</v>
      </c>
      <c r="C107" s="156">
        <v>1382</v>
      </c>
      <c r="D107" s="323">
        <v>71.599999999999994</v>
      </c>
      <c r="E107" s="156">
        <v>1450</v>
      </c>
      <c r="F107" s="323">
        <v>72.8</v>
      </c>
      <c r="G107" s="156">
        <v>1420</v>
      </c>
      <c r="H107" s="157">
        <v>77</v>
      </c>
      <c r="I107" s="156">
        <v>1431</v>
      </c>
      <c r="J107" s="157">
        <v>73.599999999999994</v>
      </c>
      <c r="K107" s="380">
        <v>1462</v>
      </c>
      <c r="L107" s="381">
        <v>73.900000000000006</v>
      </c>
      <c r="M107" s="156">
        <v>1379</v>
      </c>
      <c r="N107" s="157">
        <v>73.7</v>
      </c>
      <c r="O107" s="119"/>
      <c r="P107" s="156">
        <v>1385</v>
      </c>
      <c r="Q107" s="323">
        <v>59.2</v>
      </c>
      <c r="R107" s="156">
        <v>1454</v>
      </c>
      <c r="S107" s="323">
        <v>65.400000000000006</v>
      </c>
      <c r="T107" s="156">
        <v>1427</v>
      </c>
      <c r="U107" s="157">
        <v>71.5</v>
      </c>
      <c r="V107" s="156">
        <v>1437</v>
      </c>
      <c r="W107" s="157">
        <v>71.3</v>
      </c>
      <c r="X107" s="380">
        <v>1461</v>
      </c>
      <c r="Y107" s="381">
        <v>72.099999999999994</v>
      </c>
      <c r="Z107" s="156">
        <v>1374</v>
      </c>
      <c r="AA107" s="157">
        <v>68.599999999999994</v>
      </c>
      <c r="AB107" s="158"/>
      <c r="AC107" s="158"/>
      <c r="AD107" s="158"/>
      <c r="AE107" s="158"/>
    </row>
    <row r="108" spans="1:31" ht="11.25" customHeight="1" x14ac:dyDescent="0.2">
      <c r="A108" s="141" t="s">
        <v>306</v>
      </c>
      <c r="B108" s="173" t="s">
        <v>307</v>
      </c>
      <c r="C108" s="156" t="s">
        <v>308</v>
      </c>
      <c r="D108" s="156" t="s">
        <v>308</v>
      </c>
      <c r="E108" s="156" t="s">
        <v>308</v>
      </c>
      <c r="F108" s="156" t="s">
        <v>308</v>
      </c>
      <c r="G108" s="156" t="s">
        <v>308</v>
      </c>
      <c r="H108" s="156" t="s">
        <v>308</v>
      </c>
      <c r="I108" s="156" t="s">
        <v>308</v>
      </c>
      <c r="J108" s="156" t="s">
        <v>308</v>
      </c>
      <c r="K108" s="380" t="s">
        <v>308</v>
      </c>
      <c r="L108" s="381" t="s">
        <v>308</v>
      </c>
      <c r="M108" s="156" t="s">
        <v>308</v>
      </c>
      <c r="N108" s="157" t="s">
        <v>308</v>
      </c>
      <c r="O108" s="119"/>
      <c r="P108" s="156" t="s">
        <v>308</v>
      </c>
      <c r="Q108" s="156" t="s">
        <v>308</v>
      </c>
      <c r="R108" s="156" t="s">
        <v>308</v>
      </c>
      <c r="S108" s="156" t="s">
        <v>308</v>
      </c>
      <c r="T108" s="156" t="s">
        <v>308</v>
      </c>
      <c r="U108" s="156" t="s">
        <v>308</v>
      </c>
      <c r="V108" s="156" t="s">
        <v>308</v>
      </c>
      <c r="W108" s="156" t="s">
        <v>308</v>
      </c>
      <c r="X108" s="380" t="s">
        <v>308</v>
      </c>
      <c r="Y108" s="381" t="s">
        <v>308</v>
      </c>
      <c r="Z108" s="156" t="s">
        <v>308</v>
      </c>
      <c r="AA108" s="157" t="s">
        <v>308</v>
      </c>
      <c r="AB108" s="158"/>
      <c r="AC108" s="158"/>
      <c r="AD108" s="158"/>
      <c r="AE108" s="158"/>
    </row>
    <row r="109" spans="1:31" ht="11.25" customHeight="1" x14ac:dyDescent="0.2">
      <c r="A109" s="141" t="s">
        <v>309</v>
      </c>
      <c r="B109" s="173" t="s">
        <v>310</v>
      </c>
      <c r="C109" s="156">
        <v>1268</v>
      </c>
      <c r="D109" s="323">
        <v>69.7</v>
      </c>
      <c r="E109" s="156">
        <v>1254</v>
      </c>
      <c r="F109" s="323">
        <v>77.400000000000006</v>
      </c>
      <c r="G109" s="156">
        <v>1388</v>
      </c>
      <c r="H109" s="157">
        <v>77.099999999999994</v>
      </c>
      <c r="I109" s="156">
        <v>1488</v>
      </c>
      <c r="J109" s="157">
        <v>76.900000000000006</v>
      </c>
      <c r="K109" s="380">
        <v>1569</v>
      </c>
      <c r="L109" s="381">
        <v>76.400000000000006</v>
      </c>
      <c r="M109" s="156">
        <v>1762</v>
      </c>
      <c r="N109" s="157">
        <v>75.900000000000006</v>
      </c>
      <c r="O109" s="119"/>
      <c r="P109" s="156">
        <v>1280</v>
      </c>
      <c r="Q109" s="323">
        <v>68.7</v>
      </c>
      <c r="R109" s="156">
        <v>1267</v>
      </c>
      <c r="S109" s="323">
        <v>68.5</v>
      </c>
      <c r="T109" s="156">
        <v>1403</v>
      </c>
      <c r="U109" s="157">
        <v>71</v>
      </c>
      <c r="V109" s="156">
        <v>1504</v>
      </c>
      <c r="W109" s="157">
        <v>77.3</v>
      </c>
      <c r="X109" s="380">
        <v>1583</v>
      </c>
      <c r="Y109" s="381">
        <v>78.5</v>
      </c>
      <c r="Z109" s="156">
        <v>1760</v>
      </c>
      <c r="AA109" s="157">
        <v>74.900000000000006</v>
      </c>
      <c r="AB109" s="158"/>
      <c r="AC109" s="158"/>
      <c r="AD109" s="158"/>
      <c r="AE109" s="158"/>
    </row>
    <row r="110" spans="1:31" ht="11.25" customHeight="1" x14ac:dyDescent="0.2">
      <c r="A110" s="141" t="s">
        <v>311</v>
      </c>
      <c r="B110" s="173" t="s">
        <v>312</v>
      </c>
      <c r="C110" s="156">
        <v>974</v>
      </c>
      <c r="D110" s="323">
        <v>76.400000000000006</v>
      </c>
      <c r="E110" s="156">
        <v>956</v>
      </c>
      <c r="F110" s="323">
        <v>85</v>
      </c>
      <c r="G110" s="156">
        <v>979</v>
      </c>
      <c r="H110" s="157">
        <v>81.7</v>
      </c>
      <c r="I110" s="156">
        <v>1035</v>
      </c>
      <c r="J110" s="157">
        <v>74.599999999999994</v>
      </c>
      <c r="K110" s="380">
        <v>1089</v>
      </c>
      <c r="L110" s="381">
        <v>71.599999999999994</v>
      </c>
      <c r="M110" s="156">
        <v>1051</v>
      </c>
      <c r="N110" s="157">
        <v>76.400000000000006</v>
      </c>
      <c r="O110" s="119"/>
      <c r="P110" s="156">
        <v>992</v>
      </c>
      <c r="Q110" s="323">
        <v>76.5</v>
      </c>
      <c r="R110" s="156">
        <v>975</v>
      </c>
      <c r="S110" s="323">
        <v>79.7</v>
      </c>
      <c r="T110" s="156">
        <v>1001</v>
      </c>
      <c r="U110" s="157">
        <v>82.6</v>
      </c>
      <c r="V110" s="156">
        <v>1052</v>
      </c>
      <c r="W110" s="157">
        <v>79.3</v>
      </c>
      <c r="X110" s="380">
        <v>1119</v>
      </c>
      <c r="Y110" s="381">
        <v>80.599999999999994</v>
      </c>
      <c r="Z110" s="156">
        <v>1078</v>
      </c>
      <c r="AA110" s="157">
        <v>74.2</v>
      </c>
      <c r="AB110" s="158"/>
      <c r="AC110" s="158"/>
      <c r="AD110" s="158"/>
      <c r="AE110" s="158"/>
    </row>
    <row r="111" spans="1:31" ht="11.25" customHeight="1" x14ac:dyDescent="0.2">
      <c r="A111" s="141" t="s">
        <v>313</v>
      </c>
      <c r="B111" s="173" t="s">
        <v>314</v>
      </c>
      <c r="C111" s="156">
        <v>1977</v>
      </c>
      <c r="D111" s="323">
        <v>66.900000000000006</v>
      </c>
      <c r="E111" s="156">
        <v>1971</v>
      </c>
      <c r="F111" s="323">
        <v>69.3</v>
      </c>
      <c r="G111" s="156">
        <v>1865</v>
      </c>
      <c r="H111" s="157">
        <v>77.5</v>
      </c>
      <c r="I111" s="156">
        <v>1960</v>
      </c>
      <c r="J111" s="157">
        <v>73.8</v>
      </c>
      <c r="K111" s="380">
        <v>2029</v>
      </c>
      <c r="L111" s="381">
        <v>77.599999999999994</v>
      </c>
      <c r="M111" s="156">
        <v>1949</v>
      </c>
      <c r="N111" s="157">
        <v>78.2</v>
      </c>
      <c r="O111" s="119"/>
      <c r="P111" s="156">
        <v>1998</v>
      </c>
      <c r="Q111" s="323">
        <v>66</v>
      </c>
      <c r="R111" s="156">
        <v>2000</v>
      </c>
      <c r="S111" s="323">
        <v>66.7</v>
      </c>
      <c r="T111" s="156">
        <v>1924</v>
      </c>
      <c r="U111" s="157">
        <v>72.7</v>
      </c>
      <c r="V111" s="156">
        <v>1977</v>
      </c>
      <c r="W111" s="157">
        <v>76.5</v>
      </c>
      <c r="X111" s="380">
        <v>2057</v>
      </c>
      <c r="Y111" s="381">
        <v>79.8</v>
      </c>
      <c r="Z111" s="156">
        <v>1988</v>
      </c>
      <c r="AA111" s="157">
        <v>74</v>
      </c>
      <c r="AB111" s="158"/>
      <c r="AC111" s="158"/>
      <c r="AD111" s="158"/>
      <c r="AE111" s="158"/>
    </row>
    <row r="112" spans="1:31" ht="11.25" customHeight="1" x14ac:dyDescent="0.2">
      <c r="A112" s="141" t="s">
        <v>315</v>
      </c>
      <c r="B112" s="173" t="s">
        <v>316</v>
      </c>
      <c r="C112" s="156">
        <v>1308</v>
      </c>
      <c r="D112" s="323">
        <v>69.3</v>
      </c>
      <c r="E112" s="156">
        <v>1310</v>
      </c>
      <c r="F112" s="323">
        <v>69.400000000000006</v>
      </c>
      <c r="G112" s="156">
        <v>1242</v>
      </c>
      <c r="H112" s="157">
        <v>67.2</v>
      </c>
      <c r="I112" s="156">
        <v>1374</v>
      </c>
      <c r="J112" s="157">
        <v>68.599999999999994</v>
      </c>
      <c r="K112" s="380">
        <v>1356</v>
      </c>
      <c r="L112" s="381">
        <v>78.2</v>
      </c>
      <c r="M112" s="156">
        <v>1348</v>
      </c>
      <c r="N112" s="157">
        <v>81.400000000000006</v>
      </c>
      <c r="O112" s="119"/>
      <c r="P112" s="156">
        <v>1319</v>
      </c>
      <c r="Q112" s="323">
        <v>62.3</v>
      </c>
      <c r="R112" s="156">
        <v>1330</v>
      </c>
      <c r="S112" s="323">
        <v>66.5</v>
      </c>
      <c r="T112" s="156">
        <v>1262</v>
      </c>
      <c r="U112" s="157">
        <v>68.099999999999994</v>
      </c>
      <c r="V112" s="156">
        <v>1394</v>
      </c>
      <c r="W112" s="157">
        <v>71.2</v>
      </c>
      <c r="X112" s="380">
        <v>1374</v>
      </c>
      <c r="Y112" s="381">
        <v>79.5</v>
      </c>
      <c r="Z112" s="156">
        <v>1358</v>
      </c>
      <c r="AA112" s="157">
        <v>71.900000000000006</v>
      </c>
      <c r="AB112" s="158"/>
      <c r="AC112" s="158"/>
      <c r="AD112" s="158"/>
      <c r="AE112" s="158"/>
    </row>
    <row r="113" spans="1:31" ht="11.25" customHeight="1" x14ac:dyDescent="0.2">
      <c r="A113" s="141" t="s">
        <v>317</v>
      </c>
      <c r="B113" s="173" t="s">
        <v>318</v>
      </c>
      <c r="C113" s="156">
        <v>555</v>
      </c>
      <c r="D113" s="323">
        <v>74.2</v>
      </c>
      <c r="E113" s="156">
        <v>536</v>
      </c>
      <c r="F113" s="323">
        <v>79.900000000000006</v>
      </c>
      <c r="G113" s="156">
        <v>565</v>
      </c>
      <c r="H113" s="157">
        <v>84.2</v>
      </c>
      <c r="I113" s="156">
        <v>591</v>
      </c>
      <c r="J113" s="157">
        <v>84.6</v>
      </c>
      <c r="K113" s="380">
        <v>598</v>
      </c>
      <c r="L113" s="381">
        <v>86</v>
      </c>
      <c r="M113" s="156">
        <v>731</v>
      </c>
      <c r="N113" s="157">
        <v>81</v>
      </c>
      <c r="O113" s="119"/>
      <c r="P113" s="156">
        <v>557</v>
      </c>
      <c r="Q113" s="323">
        <v>69.7</v>
      </c>
      <c r="R113" s="156">
        <v>537</v>
      </c>
      <c r="S113" s="323">
        <v>78.2</v>
      </c>
      <c r="T113" s="156">
        <v>570</v>
      </c>
      <c r="U113" s="157">
        <v>78.599999999999994</v>
      </c>
      <c r="V113" s="156">
        <v>593</v>
      </c>
      <c r="W113" s="157">
        <v>81.599999999999994</v>
      </c>
      <c r="X113" s="380">
        <v>595</v>
      </c>
      <c r="Y113" s="381">
        <v>82.9</v>
      </c>
      <c r="Z113" s="156">
        <v>733</v>
      </c>
      <c r="AA113" s="157">
        <v>80.8</v>
      </c>
      <c r="AB113" s="158"/>
      <c r="AC113" s="158"/>
      <c r="AD113" s="158"/>
      <c r="AE113" s="158"/>
    </row>
    <row r="114" spans="1:31" ht="11.25" customHeight="1" x14ac:dyDescent="0.2">
      <c r="A114" s="141" t="s">
        <v>319</v>
      </c>
      <c r="B114" s="173" t="s">
        <v>320</v>
      </c>
      <c r="C114" s="156">
        <v>1437</v>
      </c>
      <c r="D114" s="323">
        <v>68.900000000000006</v>
      </c>
      <c r="E114" s="156">
        <v>1514</v>
      </c>
      <c r="F114" s="323">
        <v>68.3</v>
      </c>
      <c r="G114" s="156">
        <v>1508</v>
      </c>
      <c r="H114" s="157">
        <v>73</v>
      </c>
      <c r="I114" s="156">
        <v>1679</v>
      </c>
      <c r="J114" s="157">
        <v>74.3</v>
      </c>
      <c r="K114" s="380">
        <v>1777</v>
      </c>
      <c r="L114" s="381">
        <v>76.599999999999994</v>
      </c>
      <c r="M114" s="156">
        <v>1767</v>
      </c>
      <c r="N114" s="157">
        <v>77.099999999999994</v>
      </c>
      <c r="O114" s="119"/>
      <c r="P114" s="156">
        <v>1474</v>
      </c>
      <c r="Q114" s="323">
        <v>63.4</v>
      </c>
      <c r="R114" s="156">
        <v>1539</v>
      </c>
      <c r="S114" s="323">
        <v>66.400000000000006</v>
      </c>
      <c r="T114" s="156">
        <v>1534</v>
      </c>
      <c r="U114" s="157">
        <v>71.599999999999994</v>
      </c>
      <c r="V114" s="156">
        <v>1685</v>
      </c>
      <c r="W114" s="157">
        <v>75.5</v>
      </c>
      <c r="X114" s="380">
        <v>1800</v>
      </c>
      <c r="Y114" s="381">
        <v>78.8</v>
      </c>
      <c r="Z114" s="156">
        <v>1778</v>
      </c>
      <c r="AA114" s="157">
        <v>68.400000000000006</v>
      </c>
      <c r="AB114" s="158"/>
      <c r="AC114" s="158"/>
      <c r="AD114" s="158"/>
      <c r="AE114" s="158"/>
    </row>
    <row r="115" spans="1:31" ht="11.25" customHeight="1" x14ac:dyDescent="0.2">
      <c r="A115" s="141" t="s">
        <v>321</v>
      </c>
      <c r="B115" s="173" t="s">
        <v>322</v>
      </c>
      <c r="C115" s="156">
        <v>1977</v>
      </c>
      <c r="D115" s="323">
        <v>67.900000000000006</v>
      </c>
      <c r="E115" s="156">
        <v>2026</v>
      </c>
      <c r="F115" s="323">
        <v>67</v>
      </c>
      <c r="G115" s="156">
        <v>2012</v>
      </c>
      <c r="H115" s="157">
        <v>73.2</v>
      </c>
      <c r="I115" s="156">
        <v>2094</v>
      </c>
      <c r="J115" s="157">
        <v>69.599999999999994</v>
      </c>
      <c r="K115" s="380">
        <v>2197</v>
      </c>
      <c r="L115" s="381">
        <v>72</v>
      </c>
      <c r="M115" s="156">
        <v>2062</v>
      </c>
      <c r="N115" s="157">
        <v>75.599999999999994</v>
      </c>
      <c r="O115" s="119"/>
      <c r="P115" s="156">
        <v>1998</v>
      </c>
      <c r="Q115" s="323">
        <v>59.9</v>
      </c>
      <c r="R115" s="156">
        <v>2062</v>
      </c>
      <c r="S115" s="323">
        <v>58.1</v>
      </c>
      <c r="T115" s="156">
        <v>2036</v>
      </c>
      <c r="U115" s="157">
        <v>68.400000000000006</v>
      </c>
      <c r="V115" s="156">
        <v>2109</v>
      </c>
      <c r="W115" s="157">
        <v>68.400000000000006</v>
      </c>
      <c r="X115" s="380">
        <v>2210</v>
      </c>
      <c r="Y115" s="381">
        <v>70.5</v>
      </c>
      <c r="Z115" s="156">
        <v>2098</v>
      </c>
      <c r="AA115" s="157">
        <v>62.2</v>
      </c>
      <c r="AB115" s="158"/>
      <c r="AC115" s="158"/>
      <c r="AD115" s="158"/>
      <c r="AE115" s="158"/>
    </row>
    <row r="116" spans="1:31" ht="11.25" customHeight="1" x14ac:dyDescent="0.2">
      <c r="A116" s="141" t="s">
        <v>323</v>
      </c>
      <c r="B116" s="173" t="s">
        <v>324</v>
      </c>
      <c r="C116" s="156">
        <v>3080</v>
      </c>
      <c r="D116" s="323">
        <v>68.5</v>
      </c>
      <c r="E116" s="156">
        <v>3020</v>
      </c>
      <c r="F116" s="323">
        <v>69.3</v>
      </c>
      <c r="G116" s="156">
        <v>2960</v>
      </c>
      <c r="H116" s="157">
        <v>75.3</v>
      </c>
      <c r="I116" s="156">
        <v>3182</v>
      </c>
      <c r="J116" s="157">
        <v>76.099999999999994</v>
      </c>
      <c r="K116" s="380">
        <v>3201</v>
      </c>
      <c r="L116" s="381">
        <v>77.400000000000006</v>
      </c>
      <c r="M116" s="156">
        <v>3144</v>
      </c>
      <c r="N116" s="157">
        <v>74</v>
      </c>
      <c r="O116" s="119"/>
      <c r="P116" s="156">
        <v>3136</v>
      </c>
      <c r="Q116" s="323">
        <v>63.8</v>
      </c>
      <c r="R116" s="156">
        <v>3081</v>
      </c>
      <c r="S116" s="323">
        <v>69</v>
      </c>
      <c r="T116" s="156">
        <v>3009</v>
      </c>
      <c r="U116" s="157">
        <v>75.099999999999994</v>
      </c>
      <c r="V116" s="156">
        <v>3220</v>
      </c>
      <c r="W116" s="157">
        <v>77.8</v>
      </c>
      <c r="X116" s="380">
        <v>3273</v>
      </c>
      <c r="Y116" s="381">
        <v>77</v>
      </c>
      <c r="Z116" s="156">
        <v>3204</v>
      </c>
      <c r="AA116" s="157">
        <v>70.3</v>
      </c>
      <c r="AB116" s="158"/>
      <c r="AC116" s="158"/>
      <c r="AD116" s="158"/>
      <c r="AE116" s="158"/>
    </row>
    <row r="117" spans="1:31" ht="11.25" customHeight="1" x14ac:dyDescent="0.2">
      <c r="A117" s="141" t="s">
        <v>325</v>
      </c>
      <c r="B117" s="173" t="s">
        <v>326</v>
      </c>
      <c r="C117" s="156">
        <v>2155</v>
      </c>
      <c r="D117" s="323">
        <v>65.3</v>
      </c>
      <c r="E117" s="156">
        <v>2130</v>
      </c>
      <c r="F117" s="323">
        <v>73.8</v>
      </c>
      <c r="G117" s="156">
        <v>2115</v>
      </c>
      <c r="H117" s="157">
        <v>74.8</v>
      </c>
      <c r="I117" s="156">
        <v>2102</v>
      </c>
      <c r="J117" s="157">
        <v>75</v>
      </c>
      <c r="K117" s="380">
        <v>2161</v>
      </c>
      <c r="L117" s="381">
        <v>80.099999999999994</v>
      </c>
      <c r="M117" s="156">
        <v>2162</v>
      </c>
      <c r="N117" s="157">
        <v>78.599999999999994</v>
      </c>
      <c r="O117" s="119"/>
      <c r="P117" s="156">
        <v>2178</v>
      </c>
      <c r="Q117" s="323">
        <v>61.8</v>
      </c>
      <c r="R117" s="156">
        <v>2170</v>
      </c>
      <c r="S117" s="323">
        <v>69.400000000000006</v>
      </c>
      <c r="T117" s="156">
        <v>2155</v>
      </c>
      <c r="U117" s="157">
        <v>71.599999999999994</v>
      </c>
      <c r="V117" s="156">
        <v>2134</v>
      </c>
      <c r="W117" s="157">
        <v>75.099999999999994</v>
      </c>
      <c r="X117" s="380">
        <v>2190</v>
      </c>
      <c r="Y117" s="381">
        <v>78.3</v>
      </c>
      <c r="Z117" s="156">
        <v>2186</v>
      </c>
      <c r="AA117" s="157">
        <v>73.8</v>
      </c>
      <c r="AB117" s="158"/>
      <c r="AC117" s="158"/>
      <c r="AD117" s="158"/>
      <c r="AE117" s="158"/>
    </row>
    <row r="118" spans="1:31" ht="11.25" customHeight="1" x14ac:dyDescent="0.2">
      <c r="A118" s="141" t="s">
        <v>327</v>
      </c>
      <c r="B118" s="173" t="s">
        <v>328</v>
      </c>
      <c r="C118" s="156">
        <v>2188</v>
      </c>
      <c r="D118" s="323">
        <v>62.8</v>
      </c>
      <c r="E118" s="156">
        <v>2255</v>
      </c>
      <c r="F118" s="323">
        <v>68.599999999999994</v>
      </c>
      <c r="G118" s="156">
        <v>2379</v>
      </c>
      <c r="H118" s="157">
        <v>75.5</v>
      </c>
      <c r="I118" s="156">
        <v>2275</v>
      </c>
      <c r="J118" s="157">
        <v>72.400000000000006</v>
      </c>
      <c r="K118" s="380">
        <v>2412</v>
      </c>
      <c r="L118" s="381">
        <v>77.5</v>
      </c>
      <c r="M118" s="156">
        <v>2364</v>
      </c>
      <c r="N118" s="157">
        <v>74.2</v>
      </c>
      <c r="O118" s="119"/>
      <c r="P118" s="156">
        <v>2212</v>
      </c>
      <c r="Q118" s="323">
        <v>57.5</v>
      </c>
      <c r="R118" s="156">
        <v>2280</v>
      </c>
      <c r="S118" s="323">
        <v>64</v>
      </c>
      <c r="T118" s="156">
        <v>2397</v>
      </c>
      <c r="U118" s="157">
        <v>70.400000000000006</v>
      </c>
      <c r="V118" s="156">
        <v>2305</v>
      </c>
      <c r="W118" s="157">
        <v>73.7</v>
      </c>
      <c r="X118" s="380">
        <v>2422</v>
      </c>
      <c r="Y118" s="381">
        <v>74.3</v>
      </c>
      <c r="Z118" s="156">
        <v>2406</v>
      </c>
      <c r="AA118" s="157">
        <v>67.900000000000006</v>
      </c>
      <c r="AB118" s="158"/>
      <c r="AC118" s="158"/>
      <c r="AD118" s="158"/>
      <c r="AE118" s="158"/>
    </row>
    <row r="119" spans="1:31" ht="11.25" customHeight="1" x14ac:dyDescent="0.2">
      <c r="A119" s="141" t="s">
        <v>329</v>
      </c>
      <c r="B119" s="173" t="s">
        <v>330</v>
      </c>
      <c r="C119" s="156">
        <v>1706</v>
      </c>
      <c r="D119" s="323">
        <v>70.8</v>
      </c>
      <c r="E119" s="156">
        <v>1706</v>
      </c>
      <c r="F119" s="323">
        <v>75.3</v>
      </c>
      <c r="G119" s="156">
        <v>1715</v>
      </c>
      <c r="H119" s="157">
        <v>77.400000000000006</v>
      </c>
      <c r="I119" s="156">
        <v>1703</v>
      </c>
      <c r="J119" s="157">
        <v>69.599999999999994</v>
      </c>
      <c r="K119" s="380">
        <v>1724</v>
      </c>
      <c r="L119" s="381">
        <v>72.900000000000006</v>
      </c>
      <c r="M119" s="156">
        <v>1667</v>
      </c>
      <c r="N119" s="157">
        <v>73.7</v>
      </c>
      <c r="O119" s="119"/>
      <c r="P119" s="156">
        <v>1733</v>
      </c>
      <c r="Q119" s="323">
        <v>65</v>
      </c>
      <c r="R119" s="156">
        <v>1734</v>
      </c>
      <c r="S119" s="323">
        <v>69</v>
      </c>
      <c r="T119" s="156">
        <v>1740</v>
      </c>
      <c r="U119" s="157">
        <v>72.5</v>
      </c>
      <c r="V119" s="156">
        <v>1727</v>
      </c>
      <c r="W119" s="157">
        <v>72.2</v>
      </c>
      <c r="X119" s="380">
        <v>1748</v>
      </c>
      <c r="Y119" s="381">
        <v>76</v>
      </c>
      <c r="Z119" s="156">
        <v>1673</v>
      </c>
      <c r="AA119" s="157">
        <v>69.8</v>
      </c>
      <c r="AB119" s="158"/>
      <c r="AC119" s="158"/>
      <c r="AD119" s="158"/>
      <c r="AE119" s="158"/>
    </row>
    <row r="120" spans="1:31" ht="11.25" customHeight="1" x14ac:dyDescent="0.2">
      <c r="A120" s="141" t="s">
        <v>331</v>
      </c>
      <c r="B120" s="173" t="s">
        <v>332</v>
      </c>
      <c r="C120" s="156">
        <v>1194</v>
      </c>
      <c r="D120" s="323">
        <v>70.900000000000006</v>
      </c>
      <c r="E120" s="156">
        <v>1274</v>
      </c>
      <c r="F120" s="323">
        <v>81.3</v>
      </c>
      <c r="G120" s="156">
        <v>1275</v>
      </c>
      <c r="H120" s="157">
        <v>84.9</v>
      </c>
      <c r="I120" s="156">
        <v>1293</v>
      </c>
      <c r="J120" s="157">
        <v>81.099999999999994</v>
      </c>
      <c r="K120" s="380">
        <v>1338</v>
      </c>
      <c r="L120" s="381">
        <v>84.8</v>
      </c>
      <c r="M120" s="156">
        <v>1405</v>
      </c>
      <c r="N120" s="157">
        <v>82.2</v>
      </c>
      <c r="O120" s="119"/>
      <c r="P120" s="156">
        <v>1226</v>
      </c>
      <c r="Q120" s="323">
        <v>66.2</v>
      </c>
      <c r="R120" s="156">
        <v>1292</v>
      </c>
      <c r="S120" s="323">
        <v>74.5</v>
      </c>
      <c r="T120" s="156">
        <v>1280</v>
      </c>
      <c r="U120" s="157">
        <v>75.2</v>
      </c>
      <c r="V120" s="156">
        <v>1329</v>
      </c>
      <c r="W120" s="157">
        <v>84.3</v>
      </c>
      <c r="X120" s="380">
        <v>1359</v>
      </c>
      <c r="Y120" s="381">
        <v>81.2</v>
      </c>
      <c r="Z120" s="156">
        <v>1413</v>
      </c>
      <c r="AA120" s="157">
        <v>78.8</v>
      </c>
      <c r="AB120" s="158"/>
      <c r="AC120" s="158"/>
      <c r="AD120" s="158"/>
      <c r="AE120" s="158"/>
    </row>
    <row r="121" spans="1:31" ht="11.25" customHeight="1" x14ac:dyDescent="0.2">
      <c r="A121" s="32"/>
      <c r="B121" s="173"/>
      <c r="C121" s="156"/>
      <c r="D121" s="323"/>
      <c r="E121" s="156"/>
      <c r="F121" s="323"/>
      <c r="G121" s="156"/>
      <c r="H121" s="157"/>
      <c r="K121" s="382"/>
      <c r="L121" s="382"/>
      <c r="O121" s="119"/>
      <c r="P121" s="156"/>
      <c r="R121" s="156"/>
      <c r="T121" s="156"/>
      <c r="U121" s="157"/>
      <c r="X121" s="382"/>
      <c r="Y121" s="382"/>
      <c r="Z121" s="199"/>
      <c r="AA121" s="199"/>
      <c r="AB121" s="158"/>
      <c r="AC121" s="158"/>
      <c r="AD121" s="158"/>
      <c r="AE121" s="158"/>
    </row>
    <row r="122" spans="1:31" s="121" customFormat="1" ht="11.25" customHeight="1" x14ac:dyDescent="0.2">
      <c r="A122" s="73" t="s">
        <v>333</v>
      </c>
      <c r="B122" s="115" t="s">
        <v>334</v>
      </c>
      <c r="C122" s="116">
        <v>47790</v>
      </c>
      <c r="D122" s="120">
        <v>71.5</v>
      </c>
      <c r="E122" s="116">
        <v>48499</v>
      </c>
      <c r="F122" s="117">
        <v>75.599999999999994</v>
      </c>
      <c r="G122" s="116">
        <v>47804</v>
      </c>
      <c r="H122" s="118">
        <v>77.5</v>
      </c>
      <c r="I122" s="116">
        <v>47821</v>
      </c>
      <c r="J122" s="118">
        <v>73.7</v>
      </c>
      <c r="K122" s="378">
        <v>49263</v>
      </c>
      <c r="L122" s="379">
        <v>77</v>
      </c>
      <c r="M122" s="116">
        <v>49113</v>
      </c>
      <c r="N122" s="118">
        <v>78</v>
      </c>
      <c r="O122" s="119"/>
      <c r="P122" s="116">
        <v>48405</v>
      </c>
      <c r="Q122" s="120">
        <v>67</v>
      </c>
      <c r="R122" s="116">
        <v>49033</v>
      </c>
      <c r="S122" s="120">
        <v>69.900000000000006</v>
      </c>
      <c r="T122" s="116">
        <v>48260</v>
      </c>
      <c r="U122" s="118">
        <v>72.5</v>
      </c>
      <c r="V122" s="116">
        <v>48321</v>
      </c>
      <c r="W122" s="118">
        <v>75.400000000000006</v>
      </c>
      <c r="X122" s="378">
        <v>49792</v>
      </c>
      <c r="Y122" s="379">
        <v>77.599999999999994</v>
      </c>
      <c r="Z122" s="116">
        <v>49633</v>
      </c>
      <c r="AA122" s="118">
        <v>72.099999999999994</v>
      </c>
      <c r="AB122" s="158"/>
      <c r="AC122" s="158"/>
      <c r="AD122" s="158"/>
      <c r="AE122" s="158"/>
    </row>
    <row r="123" spans="1:31" ht="11.25" customHeight="1" x14ac:dyDescent="0.2">
      <c r="A123" s="141" t="s">
        <v>335</v>
      </c>
      <c r="B123" s="173" t="s">
        <v>336</v>
      </c>
      <c r="C123" s="156">
        <v>1924</v>
      </c>
      <c r="D123" s="323">
        <v>63.5</v>
      </c>
      <c r="E123" s="156">
        <v>2013</v>
      </c>
      <c r="F123" s="323">
        <v>69.7</v>
      </c>
      <c r="G123" s="156">
        <v>1941</v>
      </c>
      <c r="H123" s="157">
        <v>73.2</v>
      </c>
      <c r="I123" s="156">
        <v>1990</v>
      </c>
      <c r="J123" s="157">
        <v>70.8</v>
      </c>
      <c r="K123" s="380">
        <v>2106</v>
      </c>
      <c r="L123" s="381">
        <v>78.5</v>
      </c>
      <c r="M123" s="156">
        <v>2041</v>
      </c>
      <c r="N123" s="157">
        <v>80.5</v>
      </c>
      <c r="O123" s="119"/>
      <c r="P123" s="156">
        <v>1945</v>
      </c>
      <c r="Q123" s="323">
        <v>55.2</v>
      </c>
      <c r="R123" s="156">
        <v>2036</v>
      </c>
      <c r="S123" s="323">
        <v>60.5</v>
      </c>
      <c r="T123" s="156">
        <v>1961</v>
      </c>
      <c r="U123" s="157">
        <v>64.099999999999994</v>
      </c>
      <c r="V123" s="156">
        <v>1987</v>
      </c>
      <c r="W123" s="157">
        <v>68.900000000000006</v>
      </c>
      <c r="X123" s="380">
        <v>2120</v>
      </c>
      <c r="Y123" s="381">
        <v>66.7</v>
      </c>
      <c r="Z123" s="156">
        <v>2045</v>
      </c>
      <c r="AA123" s="157">
        <v>64.900000000000006</v>
      </c>
      <c r="AB123" s="158"/>
      <c r="AC123" s="158"/>
      <c r="AD123" s="158"/>
      <c r="AE123" s="158"/>
    </row>
    <row r="124" spans="1:31" ht="11.25" customHeight="1" x14ac:dyDescent="0.2">
      <c r="A124" s="141" t="s">
        <v>337</v>
      </c>
      <c r="B124" s="173" t="s">
        <v>338</v>
      </c>
      <c r="C124" s="156">
        <v>3044</v>
      </c>
      <c r="D124" s="323">
        <v>78.5</v>
      </c>
      <c r="E124" s="156">
        <v>3193</v>
      </c>
      <c r="F124" s="323">
        <v>82.2</v>
      </c>
      <c r="G124" s="156">
        <v>3162</v>
      </c>
      <c r="H124" s="157">
        <v>82.8</v>
      </c>
      <c r="I124" s="156">
        <v>3084</v>
      </c>
      <c r="J124" s="157">
        <v>81.5</v>
      </c>
      <c r="K124" s="380">
        <v>3288</v>
      </c>
      <c r="L124" s="381">
        <v>81.8</v>
      </c>
      <c r="M124" s="156">
        <v>3239</v>
      </c>
      <c r="N124" s="157">
        <v>82.2</v>
      </c>
      <c r="O124" s="119"/>
      <c r="P124" s="156">
        <v>3071</v>
      </c>
      <c r="Q124" s="323">
        <v>69.3</v>
      </c>
      <c r="R124" s="156">
        <v>3234</v>
      </c>
      <c r="S124" s="323">
        <v>75.2</v>
      </c>
      <c r="T124" s="156">
        <v>3195</v>
      </c>
      <c r="U124" s="157">
        <v>77.5</v>
      </c>
      <c r="V124" s="156">
        <v>3118</v>
      </c>
      <c r="W124" s="157">
        <v>79.599999999999994</v>
      </c>
      <c r="X124" s="380">
        <v>3317</v>
      </c>
      <c r="Y124" s="381">
        <v>82.4</v>
      </c>
      <c r="Z124" s="156">
        <v>3286</v>
      </c>
      <c r="AA124" s="157">
        <v>76.8</v>
      </c>
      <c r="AB124" s="158"/>
      <c r="AC124" s="158"/>
      <c r="AD124" s="158"/>
      <c r="AE124" s="158"/>
    </row>
    <row r="125" spans="1:31" ht="11.25" customHeight="1" x14ac:dyDescent="0.2">
      <c r="A125" s="141" t="s">
        <v>339</v>
      </c>
      <c r="B125" s="173" t="s">
        <v>340</v>
      </c>
      <c r="C125" s="156">
        <v>3103</v>
      </c>
      <c r="D125" s="323">
        <v>68.900000000000006</v>
      </c>
      <c r="E125" s="156">
        <v>3185</v>
      </c>
      <c r="F125" s="323">
        <v>71.3</v>
      </c>
      <c r="G125" s="156">
        <v>3177</v>
      </c>
      <c r="H125" s="157">
        <v>74.400000000000006</v>
      </c>
      <c r="I125" s="156">
        <v>3211</v>
      </c>
      <c r="J125" s="157">
        <v>68.599999999999994</v>
      </c>
      <c r="K125" s="380">
        <v>3119</v>
      </c>
      <c r="L125" s="381">
        <v>69.900000000000006</v>
      </c>
      <c r="M125" s="156">
        <v>3113</v>
      </c>
      <c r="N125" s="157">
        <v>71.7</v>
      </c>
      <c r="O125" s="119"/>
      <c r="P125" s="156">
        <v>3130</v>
      </c>
      <c r="Q125" s="323">
        <v>64.8</v>
      </c>
      <c r="R125" s="156">
        <v>3198</v>
      </c>
      <c r="S125" s="323">
        <v>65.599999999999994</v>
      </c>
      <c r="T125" s="156">
        <v>3178</v>
      </c>
      <c r="U125" s="157">
        <v>69.099999999999994</v>
      </c>
      <c r="V125" s="156">
        <v>3217</v>
      </c>
      <c r="W125" s="157">
        <v>75.599999999999994</v>
      </c>
      <c r="X125" s="380">
        <v>3140</v>
      </c>
      <c r="Y125" s="381">
        <v>77</v>
      </c>
      <c r="Z125" s="156">
        <v>3128</v>
      </c>
      <c r="AA125" s="157">
        <v>69.7</v>
      </c>
      <c r="AB125" s="158"/>
      <c r="AC125" s="158"/>
      <c r="AD125" s="158"/>
      <c r="AE125" s="158"/>
    </row>
    <row r="126" spans="1:31" ht="11.25" customHeight="1" x14ac:dyDescent="0.2">
      <c r="A126" s="141" t="s">
        <v>341</v>
      </c>
      <c r="B126" s="173" t="s">
        <v>342</v>
      </c>
      <c r="C126" s="156">
        <v>2474</v>
      </c>
      <c r="D126" s="323">
        <v>75.900000000000006</v>
      </c>
      <c r="E126" s="156">
        <v>2581</v>
      </c>
      <c r="F126" s="323">
        <v>78.5</v>
      </c>
      <c r="G126" s="156">
        <v>2496</v>
      </c>
      <c r="H126" s="157">
        <v>80.599999999999994</v>
      </c>
      <c r="I126" s="156">
        <v>2554</v>
      </c>
      <c r="J126" s="157">
        <v>73.8</v>
      </c>
      <c r="K126" s="380">
        <v>2603</v>
      </c>
      <c r="L126" s="381">
        <v>77.900000000000006</v>
      </c>
      <c r="M126" s="156">
        <v>2643</v>
      </c>
      <c r="N126" s="157">
        <v>78.599999999999994</v>
      </c>
      <c r="O126" s="119"/>
      <c r="P126" s="156">
        <v>2560</v>
      </c>
      <c r="Q126" s="323">
        <v>75.400000000000006</v>
      </c>
      <c r="R126" s="156">
        <v>2634</v>
      </c>
      <c r="S126" s="323">
        <v>76.3</v>
      </c>
      <c r="T126" s="156">
        <v>2571</v>
      </c>
      <c r="U126" s="157">
        <v>78.5</v>
      </c>
      <c r="V126" s="156">
        <v>2603</v>
      </c>
      <c r="W126" s="157">
        <v>77.599999999999994</v>
      </c>
      <c r="X126" s="380">
        <v>2672</v>
      </c>
      <c r="Y126" s="381">
        <v>78.7</v>
      </c>
      <c r="Z126" s="156">
        <v>2705</v>
      </c>
      <c r="AA126" s="157">
        <v>72.599999999999994</v>
      </c>
      <c r="AB126" s="158"/>
      <c r="AC126" s="158"/>
      <c r="AD126" s="158"/>
      <c r="AE126" s="158"/>
    </row>
    <row r="127" spans="1:31" ht="11.25" customHeight="1" x14ac:dyDescent="0.2">
      <c r="A127" s="141" t="s">
        <v>343</v>
      </c>
      <c r="B127" s="173" t="s">
        <v>344</v>
      </c>
      <c r="C127" s="156">
        <v>3436</v>
      </c>
      <c r="D127" s="323">
        <v>74.900000000000006</v>
      </c>
      <c r="E127" s="156">
        <v>3347</v>
      </c>
      <c r="F127" s="323">
        <v>77.400000000000006</v>
      </c>
      <c r="G127" s="156">
        <v>3352</v>
      </c>
      <c r="H127" s="157">
        <v>79.8</v>
      </c>
      <c r="I127" s="156">
        <v>3267</v>
      </c>
      <c r="J127" s="157">
        <v>76.400000000000006</v>
      </c>
      <c r="K127" s="380">
        <v>3343</v>
      </c>
      <c r="L127" s="381">
        <v>81.5</v>
      </c>
      <c r="M127" s="156">
        <v>3270</v>
      </c>
      <c r="N127" s="157">
        <v>76.599999999999994</v>
      </c>
      <c r="O127" s="119"/>
      <c r="P127" s="156">
        <v>3440</v>
      </c>
      <c r="Q127" s="323">
        <v>69.3</v>
      </c>
      <c r="R127" s="156">
        <v>3350</v>
      </c>
      <c r="S127" s="323">
        <v>71.900000000000006</v>
      </c>
      <c r="T127" s="156">
        <v>3359</v>
      </c>
      <c r="U127" s="157">
        <v>72.5</v>
      </c>
      <c r="V127" s="156">
        <v>3268</v>
      </c>
      <c r="W127" s="157">
        <v>76.900000000000006</v>
      </c>
      <c r="X127" s="380">
        <v>3354</v>
      </c>
      <c r="Y127" s="381">
        <v>81.2</v>
      </c>
      <c r="Z127" s="156">
        <v>3284</v>
      </c>
      <c r="AA127" s="157">
        <v>75.2</v>
      </c>
      <c r="AB127" s="158"/>
      <c r="AC127" s="158"/>
      <c r="AD127" s="158"/>
      <c r="AE127" s="158"/>
    </row>
    <row r="128" spans="1:31" ht="11.25" customHeight="1" x14ac:dyDescent="0.2">
      <c r="A128" s="141" t="s">
        <v>345</v>
      </c>
      <c r="B128" s="173" t="s">
        <v>346</v>
      </c>
      <c r="C128" s="156">
        <v>3462</v>
      </c>
      <c r="D128" s="323">
        <v>66.8</v>
      </c>
      <c r="E128" s="156">
        <v>3493</v>
      </c>
      <c r="F128" s="323">
        <v>70.7</v>
      </c>
      <c r="G128" s="156">
        <v>3512</v>
      </c>
      <c r="H128" s="157">
        <v>73.7</v>
      </c>
      <c r="I128" s="156">
        <v>3404</v>
      </c>
      <c r="J128" s="157">
        <v>73.099999999999994</v>
      </c>
      <c r="K128" s="380">
        <v>3561</v>
      </c>
      <c r="L128" s="381">
        <v>75.900000000000006</v>
      </c>
      <c r="M128" s="156">
        <v>3526</v>
      </c>
      <c r="N128" s="157">
        <v>72.599999999999994</v>
      </c>
      <c r="O128" s="119"/>
      <c r="P128" s="156">
        <v>3475</v>
      </c>
      <c r="Q128" s="323">
        <v>63.2</v>
      </c>
      <c r="R128" s="156">
        <v>3525</v>
      </c>
      <c r="S128" s="323">
        <v>66.8</v>
      </c>
      <c r="T128" s="156">
        <v>3541</v>
      </c>
      <c r="U128" s="157">
        <v>71.599999999999994</v>
      </c>
      <c r="V128" s="156">
        <v>3444</v>
      </c>
      <c r="W128" s="157">
        <v>73.400000000000006</v>
      </c>
      <c r="X128" s="380">
        <v>3586</v>
      </c>
      <c r="Y128" s="381">
        <v>75</v>
      </c>
      <c r="Z128" s="156">
        <v>3546</v>
      </c>
      <c r="AA128" s="157">
        <v>70</v>
      </c>
      <c r="AB128" s="158"/>
      <c r="AC128" s="158"/>
      <c r="AD128" s="158"/>
      <c r="AE128" s="158"/>
    </row>
    <row r="129" spans="1:31" ht="11.25" customHeight="1" x14ac:dyDescent="0.2">
      <c r="A129" s="141" t="s">
        <v>347</v>
      </c>
      <c r="B129" s="173" t="s">
        <v>348</v>
      </c>
      <c r="C129" s="156">
        <v>2546</v>
      </c>
      <c r="D129" s="323">
        <v>74.5</v>
      </c>
      <c r="E129" s="156">
        <v>2635</v>
      </c>
      <c r="F129" s="323">
        <v>79</v>
      </c>
      <c r="G129" s="156">
        <v>2492</v>
      </c>
      <c r="H129" s="157">
        <v>77.7</v>
      </c>
      <c r="I129" s="156">
        <v>2583</v>
      </c>
      <c r="J129" s="157">
        <v>76.2</v>
      </c>
      <c r="K129" s="380">
        <v>2649</v>
      </c>
      <c r="L129" s="381">
        <v>77.5</v>
      </c>
      <c r="M129" s="156">
        <v>2689</v>
      </c>
      <c r="N129" s="157">
        <v>80.099999999999994</v>
      </c>
      <c r="O129" s="119"/>
      <c r="P129" s="156">
        <v>2582</v>
      </c>
      <c r="Q129" s="323">
        <v>67.599999999999994</v>
      </c>
      <c r="R129" s="156">
        <v>2672</v>
      </c>
      <c r="S129" s="323">
        <v>71.2</v>
      </c>
      <c r="T129" s="156">
        <v>2527</v>
      </c>
      <c r="U129" s="157">
        <v>73.900000000000006</v>
      </c>
      <c r="V129" s="156">
        <v>2631</v>
      </c>
      <c r="W129" s="157">
        <v>74</v>
      </c>
      <c r="X129" s="380">
        <v>2699</v>
      </c>
      <c r="Y129" s="381">
        <v>75.099999999999994</v>
      </c>
      <c r="Z129" s="156">
        <v>2752</v>
      </c>
      <c r="AA129" s="157">
        <v>72.8</v>
      </c>
      <c r="AB129" s="158"/>
      <c r="AC129" s="158"/>
      <c r="AD129" s="158"/>
      <c r="AE129" s="158"/>
    </row>
    <row r="130" spans="1:31" ht="11.25" customHeight="1" x14ac:dyDescent="0.2">
      <c r="A130" s="141" t="s">
        <v>349</v>
      </c>
      <c r="B130" s="173" t="s">
        <v>350</v>
      </c>
      <c r="C130" s="156">
        <v>3434</v>
      </c>
      <c r="D130" s="323">
        <v>68.5</v>
      </c>
      <c r="E130" s="156">
        <v>3449</v>
      </c>
      <c r="F130" s="323">
        <v>75.3</v>
      </c>
      <c r="G130" s="156">
        <v>3334</v>
      </c>
      <c r="H130" s="157">
        <v>75.099999999999994</v>
      </c>
      <c r="I130" s="156">
        <v>3541</v>
      </c>
      <c r="J130" s="157">
        <v>70.400000000000006</v>
      </c>
      <c r="K130" s="380">
        <v>3609</v>
      </c>
      <c r="L130" s="381">
        <v>75.400000000000006</v>
      </c>
      <c r="M130" s="156">
        <v>3559</v>
      </c>
      <c r="N130" s="157">
        <v>79.599999999999994</v>
      </c>
      <c r="O130" s="119"/>
      <c r="P130" s="156">
        <v>3467</v>
      </c>
      <c r="Q130" s="323">
        <v>63.3</v>
      </c>
      <c r="R130" s="156">
        <v>3490</v>
      </c>
      <c r="S130" s="323">
        <v>66.5</v>
      </c>
      <c r="T130" s="156">
        <v>3332</v>
      </c>
      <c r="U130" s="157">
        <v>70.900000000000006</v>
      </c>
      <c r="V130" s="156">
        <v>3561</v>
      </c>
      <c r="W130" s="157">
        <v>67.3</v>
      </c>
      <c r="X130" s="380">
        <v>3636</v>
      </c>
      <c r="Y130" s="381">
        <v>74.900000000000006</v>
      </c>
      <c r="Z130" s="156">
        <v>3588</v>
      </c>
      <c r="AA130" s="157">
        <v>68.900000000000006</v>
      </c>
      <c r="AB130" s="158"/>
      <c r="AC130" s="158"/>
      <c r="AD130" s="158"/>
      <c r="AE130" s="158"/>
    </row>
    <row r="131" spans="1:31" ht="11.25" customHeight="1" x14ac:dyDescent="0.2">
      <c r="A131" s="141" t="s">
        <v>351</v>
      </c>
      <c r="B131" s="173" t="s">
        <v>352</v>
      </c>
      <c r="C131" s="156">
        <v>2207</v>
      </c>
      <c r="D131" s="323">
        <v>63.8</v>
      </c>
      <c r="E131" s="156">
        <v>2130</v>
      </c>
      <c r="F131" s="323">
        <v>72.3</v>
      </c>
      <c r="G131" s="156">
        <v>2076</v>
      </c>
      <c r="H131" s="157">
        <v>73.599999999999994</v>
      </c>
      <c r="I131" s="156">
        <v>2004</v>
      </c>
      <c r="J131" s="157">
        <v>75.599999999999994</v>
      </c>
      <c r="K131" s="380">
        <v>1990</v>
      </c>
      <c r="L131" s="381">
        <v>79.400000000000006</v>
      </c>
      <c r="M131" s="156">
        <v>2049</v>
      </c>
      <c r="N131" s="157">
        <v>79.8</v>
      </c>
      <c r="O131" s="119"/>
      <c r="P131" s="156">
        <v>2243</v>
      </c>
      <c r="Q131" s="323">
        <v>54.3</v>
      </c>
      <c r="R131" s="156">
        <v>2170</v>
      </c>
      <c r="S131" s="323">
        <v>60</v>
      </c>
      <c r="T131" s="156">
        <v>2104</v>
      </c>
      <c r="U131" s="157">
        <v>63.4</v>
      </c>
      <c r="V131" s="156">
        <v>2042</v>
      </c>
      <c r="W131" s="157">
        <v>75.900000000000006</v>
      </c>
      <c r="X131" s="380">
        <v>2027</v>
      </c>
      <c r="Y131" s="381">
        <v>79.099999999999994</v>
      </c>
      <c r="Z131" s="156">
        <v>2070</v>
      </c>
      <c r="AA131" s="157">
        <v>66.5</v>
      </c>
      <c r="AB131" s="158"/>
      <c r="AC131" s="158"/>
      <c r="AD131" s="158"/>
      <c r="AE131" s="158"/>
    </row>
    <row r="132" spans="1:31" ht="11.25" customHeight="1" x14ac:dyDescent="0.2">
      <c r="A132" s="141" t="s">
        <v>353</v>
      </c>
      <c r="B132" s="173" t="s">
        <v>354</v>
      </c>
      <c r="C132" s="156">
        <v>1930</v>
      </c>
      <c r="D132" s="323">
        <v>77.400000000000006</v>
      </c>
      <c r="E132" s="156">
        <v>1992</v>
      </c>
      <c r="F132" s="323">
        <v>79</v>
      </c>
      <c r="G132" s="156">
        <v>1954</v>
      </c>
      <c r="H132" s="157">
        <v>79.3</v>
      </c>
      <c r="I132" s="156">
        <v>1933</v>
      </c>
      <c r="J132" s="157">
        <v>81.2</v>
      </c>
      <c r="K132" s="380">
        <v>1992</v>
      </c>
      <c r="L132" s="381">
        <v>78.3</v>
      </c>
      <c r="M132" s="156">
        <v>1956</v>
      </c>
      <c r="N132" s="157">
        <v>81.400000000000006</v>
      </c>
      <c r="O132" s="119"/>
      <c r="P132" s="156">
        <v>1979</v>
      </c>
      <c r="Q132" s="323">
        <v>75.2</v>
      </c>
      <c r="R132" s="156">
        <v>2036</v>
      </c>
      <c r="S132" s="323">
        <v>77</v>
      </c>
      <c r="T132" s="156">
        <v>1993</v>
      </c>
      <c r="U132" s="157">
        <v>78.5</v>
      </c>
      <c r="V132" s="156">
        <v>1985</v>
      </c>
      <c r="W132" s="157">
        <v>79.400000000000006</v>
      </c>
      <c r="X132" s="380">
        <v>2035</v>
      </c>
      <c r="Y132" s="381">
        <v>81.8</v>
      </c>
      <c r="Z132" s="156">
        <v>2018</v>
      </c>
      <c r="AA132" s="157">
        <v>74</v>
      </c>
      <c r="AB132" s="158"/>
      <c r="AC132" s="158"/>
      <c r="AD132" s="158"/>
      <c r="AE132" s="158"/>
    </row>
    <row r="133" spans="1:31" ht="11.25" customHeight="1" x14ac:dyDescent="0.2">
      <c r="A133" s="141" t="s">
        <v>355</v>
      </c>
      <c r="B133" s="173" t="s">
        <v>356</v>
      </c>
      <c r="C133" s="156">
        <v>2973</v>
      </c>
      <c r="D133" s="323">
        <v>68.5</v>
      </c>
      <c r="E133" s="156">
        <v>3030</v>
      </c>
      <c r="F133" s="323">
        <v>70.3</v>
      </c>
      <c r="G133" s="156">
        <v>3004</v>
      </c>
      <c r="H133" s="157">
        <v>74.7</v>
      </c>
      <c r="I133" s="156">
        <v>2954</v>
      </c>
      <c r="J133" s="157">
        <v>64.400000000000006</v>
      </c>
      <c r="K133" s="380">
        <v>2983</v>
      </c>
      <c r="L133" s="381">
        <v>71.900000000000006</v>
      </c>
      <c r="M133" s="156">
        <v>2989</v>
      </c>
      <c r="N133" s="157">
        <v>73.2</v>
      </c>
      <c r="O133" s="119"/>
      <c r="P133" s="156">
        <v>2977</v>
      </c>
      <c r="Q133" s="323">
        <v>66.2</v>
      </c>
      <c r="R133" s="156">
        <v>3039</v>
      </c>
      <c r="S133" s="323">
        <v>68.900000000000006</v>
      </c>
      <c r="T133" s="156">
        <v>3002</v>
      </c>
      <c r="U133" s="157">
        <v>71.2</v>
      </c>
      <c r="V133" s="156">
        <v>2969</v>
      </c>
      <c r="W133" s="157">
        <v>73</v>
      </c>
      <c r="X133" s="380">
        <v>2997</v>
      </c>
      <c r="Y133" s="381">
        <v>73.7</v>
      </c>
      <c r="Z133" s="156">
        <v>2992</v>
      </c>
      <c r="AA133" s="157">
        <v>67.8</v>
      </c>
      <c r="AB133" s="158"/>
      <c r="AC133" s="158"/>
      <c r="AD133" s="158"/>
      <c r="AE133" s="158"/>
    </row>
    <row r="134" spans="1:31" ht="11.25" customHeight="1" x14ac:dyDescent="0.2">
      <c r="A134" s="141" t="s">
        <v>357</v>
      </c>
      <c r="B134" s="173" t="s">
        <v>358</v>
      </c>
      <c r="C134" s="156">
        <v>2724</v>
      </c>
      <c r="D134" s="323">
        <v>65.7</v>
      </c>
      <c r="E134" s="156">
        <v>2859</v>
      </c>
      <c r="F134" s="323">
        <v>72.3</v>
      </c>
      <c r="G134" s="156">
        <v>2812</v>
      </c>
      <c r="H134" s="157">
        <v>74.3</v>
      </c>
      <c r="I134" s="156">
        <v>2804</v>
      </c>
      <c r="J134" s="157">
        <v>69.7</v>
      </c>
      <c r="K134" s="380">
        <v>2893</v>
      </c>
      <c r="L134" s="381">
        <v>72.599999999999994</v>
      </c>
      <c r="M134" s="156">
        <v>2982</v>
      </c>
      <c r="N134" s="157">
        <v>72.3</v>
      </c>
      <c r="O134" s="119"/>
      <c r="P134" s="156">
        <v>2795</v>
      </c>
      <c r="Q134" s="323">
        <v>60.9</v>
      </c>
      <c r="R134" s="156">
        <v>2912</v>
      </c>
      <c r="S134" s="323">
        <v>64.099999999999994</v>
      </c>
      <c r="T134" s="156">
        <v>2834</v>
      </c>
      <c r="U134" s="157">
        <v>67.900000000000006</v>
      </c>
      <c r="V134" s="156">
        <v>2822</v>
      </c>
      <c r="W134" s="157">
        <v>73.599999999999994</v>
      </c>
      <c r="X134" s="380">
        <v>2924</v>
      </c>
      <c r="Y134" s="381">
        <v>73.3</v>
      </c>
      <c r="Z134" s="156">
        <v>3006</v>
      </c>
      <c r="AA134" s="157">
        <v>68.7</v>
      </c>
      <c r="AB134" s="158"/>
      <c r="AC134" s="158"/>
      <c r="AD134" s="158"/>
      <c r="AE134" s="158"/>
    </row>
    <row r="135" spans="1:31" ht="11.25" customHeight="1" x14ac:dyDescent="0.2">
      <c r="A135" s="141" t="s">
        <v>359</v>
      </c>
      <c r="B135" s="173" t="s">
        <v>360</v>
      </c>
      <c r="C135" s="156">
        <v>2343</v>
      </c>
      <c r="D135" s="323">
        <v>72.8</v>
      </c>
      <c r="E135" s="156">
        <v>2406</v>
      </c>
      <c r="F135" s="323">
        <v>78.099999999999994</v>
      </c>
      <c r="G135" s="156">
        <v>2370</v>
      </c>
      <c r="H135" s="157">
        <v>80.7</v>
      </c>
      <c r="I135" s="156">
        <v>2316</v>
      </c>
      <c r="J135" s="157">
        <v>74.8</v>
      </c>
      <c r="K135" s="380">
        <v>2518</v>
      </c>
      <c r="L135" s="381">
        <v>78.2</v>
      </c>
      <c r="M135" s="156">
        <v>2513</v>
      </c>
      <c r="N135" s="157">
        <v>81.3</v>
      </c>
      <c r="O135" s="119"/>
      <c r="P135" s="156">
        <v>2386</v>
      </c>
      <c r="Q135" s="323">
        <v>67.8</v>
      </c>
      <c r="R135" s="156">
        <v>2440</v>
      </c>
      <c r="S135" s="323">
        <v>69</v>
      </c>
      <c r="T135" s="156">
        <v>2418</v>
      </c>
      <c r="U135" s="157">
        <v>72.2</v>
      </c>
      <c r="V135" s="156">
        <v>2365</v>
      </c>
      <c r="W135" s="157">
        <v>75.599999999999994</v>
      </c>
      <c r="X135" s="380">
        <v>2548</v>
      </c>
      <c r="Y135" s="381">
        <v>79.5</v>
      </c>
      <c r="Z135" s="156">
        <v>2526</v>
      </c>
      <c r="AA135" s="157">
        <v>77.7</v>
      </c>
      <c r="AB135" s="158"/>
      <c r="AC135" s="158"/>
      <c r="AD135" s="158"/>
      <c r="AE135" s="158"/>
    </row>
    <row r="136" spans="1:31" ht="11.25" customHeight="1" x14ac:dyDescent="0.2">
      <c r="A136" s="141" t="s">
        <v>361</v>
      </c>
      <c r="B136" s="173" t="s">
        <v>362</v>
      </c>
      <c r="C136" s="156">
        <v>1426</v>
      </c>
      <c r="D136" s="323">
        <v>79.3</v>
      </c>
      <c r="E136" s="156">
        <v>1388</v>
      </c>
      <c r="F136" s="323">
        <v>80.900000000000006</v>
      </c>
      <c r="G136" s="156">
        <v>1451</v>
      </c>
      <c r="H136" s="157">
        <v>82.1</v>
      </c>
      <c r="I136" s="156">
        <v>1456</v>
      </c>
      <c r="J136" s="157">
        <v>77.900000000000006</v>
      </c>
      <c r="K136" s="380">
        <v>1525</v>
      </c>
      <c r="L136" s="381">
        <v>79.900000000000006</v>
      </c>
      <c r="M136" s="156">
        <v>1528</v>
      </c>
      <c r="N136" s="157">
        <v>80.900000000000006</v>
      </c>
      <c r="O136" s="119"/>
      <c r="P136" s="156">
        <v>1441</v>
      </c>
      <c r="Q136" s="323">
        <v>73.5</v>
      </c>
      <c r="R136" s="156">
        <v>1403</v>
      </c>
      <c r="S136" s="323">
        <v>75.5</v>
      </c>
      <c r="T136" s="156">
        <v>1471</v>
      </c>
      <c r="U136" s="157">
        <v>77.3</v>
      </c>
      <c r="V136" s="156">
        <v>1479</v>
      </c>
      <c r="W136" s="157">
        <v>80.7</v>
      </c>
      <c r="X136" s="380">
        <v>1544</v>
      </c>
      <c r="Y136" s="381">
        <v>78.599999999999994</v>
      </c>
      <c r="Z136" s="156">
        <v>1551</v>
      </c>
      <c r="AA136" s="157">
        <v>77</v>
      </c>
      <c r="AB136" s="158"/>
      <c r="AC136" s="158"/>
      <c r="AD136" s="158"/>
      <c r="AE136" s="158"/>
    </row>
    <row r="137" spans="1:31" ht="11.25" customHeight="1" x14ac:dyDescent="0.2">
      <c r="A137" s="141" t="s">
        <v>363</v>
      </c>
      <c r="B137" s="173" t="s">
        <v>364</v>
      </c>
      <c r="C137" s="156">
        <v>1420</v>
      </c>
      <c r="D137" s="323">
        <v>69.3</v>
      </c>
      <c r="E137" s="156">
        <v>1444</v>
      </c>
      <c r="F137" s="323">
        <v>67.8</v>
      </c>
      <c r="G137" s="156">
        <v>1371</v>
      </c>
      <c r="H137" s="157">
        <v>74.7</v>
      </c>
      <c r="I137" s="156">
        <v>1430</v>
      </c>
      <c r="J137" s="157">
        <v>70.900000000000006</v>
      </c>
      <c r="K137" s="380">
        <v>1481</v>
      </c>
      <c r="L137" s="381">
        <v>75.3</v>
      </c>
      <c r="M137" s="156">
        <v>1466</v>
      </c>
      <c r="N137" s="157">
        <v>81.400000000000006</v>
      </c>
      <c r="O137" s="119"/>
      <c r="P137" s="156">
        <v>1447</v>
      </c>
      <c r="Q137" s="323">
        <v>61</v>
      </c>
      <c r="R137" s="156">
        <v>1473</v>
      </c>
      <c r="S137" s="323">
        <v>64.2</v>
      </c>
      <c r="T137" s="156">
        <v>1405</v>
      </c>
      <c r="U137" s="157">
        <v>74</v>
      </c>
      <c r="V137" s="156">
        <v>1459</v>
      </c>
      <c r="W137" s="157">
        <v>78.2</v>
      </c>
      <c r="X137" s="380">
        <v>1509</v>
      </c>
      <c r="Y137" s="381">
        <v>77.900000000000006</v>
      </c>
      <c r="Z137" s="156">
        <v>1492</v>
      </c>
      <c r="AA137" s="157">
        <v>76.400000000000006</v>
      </c>
      <c r="AB137" s="158"/>
      <c r="AC137" s="158"/>
      <c r="AD137" s="158"/>
      <c r="AE137" s="158"/>
    </row>
    <row r="138" spans="1:31" ht="11.25" customHeight="1" x14ac:dyDescent="0.2">
      <c r="A138" s="141" t="s">
        <v>365</v>
      </c>
      <c r="B138" s="173" t="s">
        <v>366</v>
      </c>
      <c r="C138" s="156">
        <v>3044</v>
      </c>
      <c r="D138" s="323">
        <v>79.5</v>
      </c>
      <c r="E138" s="156">
        <v>3032</v>
      </c>
      <c r="F138" s="323">
        <v>83.7</v>
      </c>
      <c r="G138" s="156">
        <v>3118</v>
      </c>
      <c r="H138" s="157">
        <v>82.8</v>
      </c>
      <c r="I138" s="156">
        <v>3166</v>
      </c>
      <c r="J138" s="157">
        <v>79.2</v>
      </c>
      <c r="K138" s="380">
        <v>3290</v>
      </c>
      <c r="L138" s="381">
        <v>80.400000000000006</v>
      </c>
      <c r="M138" s="156">
        <v>3171</v>
      </c>
      <c r="N138" s="157">
        <v>79.2</v>
      </c>
      <c r="O138" s="119"/>
      <c r="P138" s="156">
        <v>3111</v>
      </c>
      <c r="Q138" s="323">
        <v>78.2</v>
      </c>
      <c r="R138" s="156">
        <v>3062</v>
      </c>
      <c r="S138" s="323">
        <v>81.099999999999994</v>
      </c>
      <c r="T138" s="156">
        <v>3136</v>
      </c>
      <c r="U138" s="157">
        <v>78.3</v>
      </c>
      <c r="V138" s="156">
        <v>3191</v>
      </c>
      <c r="W138" s="157">
        <v>83.9</v>
      </c>
      <c r="X138" s="380">
        <v>3309</v>
      </c>
      <c r="Y138" s="381">
        <v>82</v>
      </c>
      <c r="Z138" s="156">
        <v>3212</v>
      </c>
      <c r="AA138" s="157">
        <v>77.5</v>
      </c>
      <c r="AB138" s="158"/>
      <c r="AC138" s="158"/>
      <c r="AD138" s="158"/>
      <c r="AE138" s="158"/>
    </row>
    <row r="139" spans="1:31" ht="11.25" customHeight="1" x14ac:dyDescent="0.2">
      <c r="A139" s="141" t="s">
        <v>367</v>
      </c>
      <c r="B139" s="173" t="s">
        <v>368</v>
      </c>
      <c r="C139" s="156">
        <v>1349</v>
      </c>
      <c r="D139" s="323">
        <v>69.8</v>
      </c>
      <c r="E139" s="156">
        <v>1276</v>
      </c>
      <c r="F139" s="323">
        <v>73</v>
      </c>
      <c r="G139" s="156">
        <v>1320</v>
      </c>
      <c r="H139" s="157">
        <v>75.599999999999994</v>
      </c>
      <c r="I139" s="156">
        <v>1223</v>
      </c>
      <c r="J139" s="157">
        <v>68.400000000000006</v>
      </c>
      <c r="K139" s="380">
        <v>1271</v>
      </c>
      <c r="L139" s="381">
        <v>74.7</v>
      </c>
      <c r="M139" s="156">
        <v>1339</v>
      </c>
      <c r="N139" s="157">
        <v>76</v>
      </c>
      <c r="O139" s="119"/>
      <c r="P139" s="156">
        <v>1364</v>
      </c>
      <c r="Q139" s="323">
        <v>62.8</v>
      </c>
      <c r="R139" s="156">
        <v>1281</v>
      </c>
      <c r="S139" s="323">
        <v>66.099999999999994</v>
      </c>
      <c r="T139" s="156">
        <v>1331</v>
      </c>
      <c r="U139" s="157">
        <v>68.400000000000006</v>
      </c>
      <c r="V139" s="156">
        <v>1236</v>
      </c>
      <c r="W139" s="157">
        <v>72.3</v>
      </c>
      <c r="X139" s="380">
        <v>1278</v>
      </c>
      <c r="Y139" s="381">
        <v>79</v>
      </c>
      <c r="Z139" s="156">
        <v>1339</v>
      </c>
      <c r="AA139" s="157">
        <v>69.8</v>
      </c>
      <c r="AB139" s="158"/>
      <c r="AC139" s="158"/>
      <c r="AD139" s="158"/>
      <c r="AE139" s="158"/>
    </row>
    <row r="140" spans="1:31" ht="11.25" customHeight="1" x14ac:dyDescent="0.2">
      <c r="A140" s="141" t="s">
        <v>369</v>
      </c>
      <c r="B140" s="173" t="s">
        <v>370</v>
      </c>
      <c r="C140" s="156">
        <v>2543</v>
      </c>
      <c r="D140" s="323">
        <v>75.400000000000006</v>
      </c>
      <c r="E140" s="156">
        <v>2594</v>
      </c>
      <c r="F140" s="323">
        <v>79.3</v>
      </c>
      <c r="G140" s="156">
        <v>2559</v>
      </c>
      <c r="H140" s="157">
        <v>82.3</v>
      </c>
      <c r="I140" s="156">
        <v>2578</v>
      </c>
      <c r="J140" s="157">
        <v>78.7</v>
      </c>
      <c r="K140" s="380">
        <v>2648</v>
      </c>
      <c r="L140" s="381">
        <v>83.2</v>
      </c>
      <c r="M140" s="156">
        <v>2680</v>
      </c>
      <c r="N140" s="157">
        <v>84.6</v>
      </c>
      <c r="O140" s="119"/>
      <c r="P140" s="156">
        <v>2553</v>
      </c>
      <c r="Q140" s="323">
        <v>77.3</v>
      </c>
      <c r="R140" s="156">
        <v>2601</v>
      </c>
      <c r="S140" s="323">
        <v>78.099999999999994</v>
      </c>
      <c r="T140" s="156">
        <v>2577</v>
      </c>
      <c r="U140" s="157">
        <v>79.400000000000006</v>
      </c>
      <c r="V140" s="156">
        <v>2584</v>
      </c>
      <c r="W140" s="157">
        <v>81.5</v>
      </c>
      <c r="X140" s="380">
        <v>2659</v>
      </c>
      <c r="Y140" s="381">
        <v>83.8</v>
      </c>
      <c r="Z140" s="156">
        <v>2688</v>
      </c>
      <c r="AA140" s="157">
        <v>77.2</v>
      </c>
      <c r="AB140" s="158"/>
      <c r="AC140" s="158"/>
      <c r="AD140" s="158"/>
      <c r="AE140" s="158"/>
    </row>
    <row r="141" spans="1:31" ht="11.25" customHeight="1" x14ac:dyDescent="0.2">
      <c r="A141" s="141" t="s">
        <v>371</v>
      </c>
      <c r="B141" s="173" t="s">
        <v>372</v>
      </c>
      <c r="C141" s="156">
        <v>2408</v>
      </c>
      <c r="D141" s="323">
        <v>66.099999999999994</v>
      </c>
      <c r="E141" s="156">
        <v>2452</v>
      </c>
      <c r="F141" s="323">
        <v>73.400000000000006</v>
      </c>
      <c r="G141" s="156">
        <v>2303</v>
      </c>
      <c r="H141" s="157">
        <v>74.2</v>
      </c>
      <c r="I141" s="156">
        <v>2323</v>
      </c>
      <c r="J141" s="157">
        <v>68.2</v>
      </c>
      <c r="K141" s="380">
        <v>2394</v>
      </c>
      <c r="L141" s="381">
        <v>71.3</v>
      </c>
      <c r="M141" s="156">
        <v>2360</v>
      </c>
      <c r="N141" s="157">
        <v>75.5</v>
      </c>
      <c r="O141" s="119"/>
      <c r="P141" s="156">
        <v>2439</v>
      </c>
      <c r="Q141" s="323">
        <v>63.9</v>
      </c>
      <c r="R141" s="156">
        <v>2477</v>
      </c>
      <c r="S141" s="323">
        <v>66.400000000000006</v>
      </c>
      <c r="T141" s="156">
        <v>2325</v>
      </c>
      <c r="U141" s="157">
        <v>67.7</v>
      </c>
      <c r="V141" s="156">
        <v>2360</v>
      </c>
      <c r="W141" s="157">
        <v>66.900000000000006</v>
      </c>
      <c r="X141" s="380">
        <v>2438</v>
      </c>
      <c r="Y141" s="381">
        <v>73.7</v>
      </c>
      <c r="Z141" s="156">
        <v>2405</v>
      </c>
      <c r="AA141" s="157">
        <v>66.900000000000006</v>
      </c>
      <c r="AB141" s="158"/>
      <c r="AC141" s="158"/>
      <c r="AD141" s="158"/>
      <c r="AE141" s="158"/>
    </row>
    <row r="142" spans="1:31" ht="11.25" customHeight="1" x14ac:dyDescent="0.2">
      <c r="A142" s="32"/>
      <c r="B142" s="173"/>
      <c r="C142" s="156"/>
      <c r="D142" s="326"/>
      <c r="E142" s="156"/>
      <c r="F142" s="326"/>
      <c r="G142" s="156"/>
      <c r="H142" s="157"/>
      <c r="K142" s="382"/>
      <c r="L142" s="382"/>
      <c r="O142" s="119"/>
      <c r="P142" s="156"/>
      <c r="Q142" s="323"/>
      <c r="R142" s="156"/>
      <c r="S142" s="323"/>
      <c r="T142" s="156"/>
      <c r="U142" s="157"/>
      <c r="X142" s="382"/>
      <c r="Y142" s="382"/>
      <c r="Z142" s="199"/>
      <c r="AA142" s="199"/>
      <c r="AB142" s="158"/>
      <c r="AC142" s="158"/>
      <c r="AD142" s="158"/>
      <c r="AE142" s="158"/>
    </row>
    <row r="143" spans="1:31" s="121" customFormat="1" ht="11.25" customHeight="1" x14ac:dyDescent="0.2">
      <c r="A143" s="72" t="s">
        <v>572</v>
      </c>
      <c r="B143" s="115" t="s">
        <v>373</v>
      </c>
      <c r="C143" s="116">
        <v>86857</v>
      </c>
      <c r="D143" s="120">
        <v>67.5</v>
      </c>
      <c r="E143" s="116">
        <v>88474</v>
      </c>
      <c r="F143" s="120">
        <v>71.7</v>
      </c>
      <c r="G143" s="116">
        <v>85534</v>
      </c>
      <c r="H143" s="118">
        <v>72.2</v>
      </c>
      <c r="I143" s="116">
        <v>85179</v>
      </c>
      <c r="J143" s="118">
        <v>68.400000000000006</v>
      </c>
      <c r="K143" s="378">
        <v>87045</v>
      </c>
      <c r="L143" s="379">
        <v>72.3</v>
      </c>
      <c r="M143" s="116">
        <v>86233</v>
      </c>
      <c r="N143" s="118">
        <v>73.2</v>
      </c>
      <c r="O143" s="119"/>
      <c r="P143" s="116">
        <v>87089</v>
      </c>
      <c r="Q143" s="120">
        <v>62.5</v>
      </c>
      <c r="R143" s="116">
        <v>88723</v>
      </c>
      <c r="S143" s="120">
        <v>66</v>
      </c>
      <c r="T143" s="116">
        <v>85777</v>
      </c>
      <c r="U143" s="118">
        <v>67.8</v>
      </c>
      <c r="V143" s="116">
        <v>85465</v>
      </c>
      <c r="W143" s="118">
        <v>70.8</v>
      </c>
      <c r="X143" s="378">
        <v>87445</v>
      </c>
      <c r="Y143" s="379">
        <v>72.7</v>
      </c>
      <c r="Z143" s="116">
        <v>86539</v>
      </c>
      <c r="AA143" s="118">
        <v>68</v>
      </c>
      <c r="AB143" s="158"/>
      <c r="AC143" s="158"/>
      <c r="AD143" s="158"/>
      <c r="AE143" s="158"/>
    </row>
    <row r="144" spans="1:31" ht="11.25" customHeight="1" x14ac:dyDescent="0.2">
      <c r="A144" s="141" t="s">
        <v>374</v>
      </c>
      <c r="B144" s="173" t="s">
        <v>375</v>
      </c>
      <c r="C144" s="156">
        <v>1071</v>
      </c>
      <c r="D144" s="323">
        <v>60.1</v>
      </c>
      <c r="E144" s="156">
        <v>1057</v>
      </c>
      <c r="F144" s="323">
        <v>71.2</v>
      </c>
      <c r="G144" s="156">
        <v>1048</v>
      </c>
      <c r="H144" s="157">
        <v>73.3</v>
      </c>
      <c r="I144" s="156">
        <v>1061</v>
      </c>
      <c r="J144" s="157">
        <v>71.099999999999994</v>
      </c>
      <c r="K144" s="380">
        <v>1049</v>
      </c>
      <c r="L144" s="381">
        <v>70.400000000000006</v>
      </c>
      <c r="M144" s="156">
        <v>1159</v>
      </c>
      <c r="N144" s="157">
        <v>75.099999999999994</v>
      </c>
      <c r="O144" s="119"/>
      <c r="P144" s="156">
        <v>1082</v>
      </c>
      <c r="Q144" s="323">
        <v>60.7</v>
      </c>
      <c r="R144" s="156">
        <v>1065</v>
      </c>
      <c r="S144" s="323">
        <v>64.599999999999994</v>
      </c>
      <c r="T144" s="156">
        <v>1061</v>
      </c>
      <c r="U144" s="157">
        <v>67.8</v>
      </c>
      <c r="V144" s="156">
        <v>1067</v>
      </c>
      <c r="W144" s="157">
        <v>70.5</v>
      </c>
      <c r="X144" s="380">
        <v>1052</v>
      </c>
      <c r="Y144" s="381">
        <v>63.6</v>
      </c>
      <c r="Z144" s="156">
        <v>1145</v>
      </c>
      <c r="AA144" s="157">
        <v>63.3</v>
      </c>
      <c r="AB144" s="158"/>
      <c r="AC144" s="158"/>
      <c r="AD144" s="158"/>
      <c r="AE144" s="158"/>
    </row>
    <row r="145" spans="1:31" ht="11.25" customHeight="1" x14ac:dyDescent="0.2">
      <c r="A145" s="141" t="s">
        <v>376</v>
      </c>
      <c r="B145" s="173" t="s">
        <v>377</v>
      </c>
      <c r="C145" s="156">
        <v>2209</v>
      </c>
      <c r="D145" s="323">
        <v>61.5</v>
      </c>
      <c r="E145" s="156">
        <v>2283</v>
      </c>
      <c r="F145" s="323">
        <v>66.5</v>
      </c>
      <c r="G145" s="156">
        <v>2219</v>
      </c>
      <c r="H145" s="157">
        <v>64.099999999999994</v>
      </c>
      <c r="I145" s="156">
        <v>2124</v>
      </c>
      <c r="J145" s="157">
        <v>70.400000000000006</v>
      </c>
      <c r="K145" s="380">
        <v>2204</v>
      </c>
      <c r="L145" s="381">
        <v>73.2</v>
      </c>
      <c r="M145" s="156">
        <v>2205</v>
      </c>
      <c r="N145" s="157">
        <v>70.400000000000006</v>
      </c>
      <c r="O145" s="119"/>
      <c r="P145" s="156">
        <v>2209</v>
      </c>
      <c r="Q145" s="323">
        <v>51.6</v>
      </c>
      <c r="R145" s="156">
        <v>2296</v>
      </c>
      <c r="S145" s="323">
        <v>56.1</v>
      </c>
      <c r="T145" s="156">
        <v>2232</v>
      </c>
      <c r="U145" s="157">
        <v>59.4</v>
      </c>
      <c r="V145" s="156">
        <v>2117</v>
      </c>
      <c r="W145" s="157">
        <v>58.6</v>
      </c>
      <c r="X145" s="380">
        <v>2209</v>
      </c>
      <c r="Y145" s="381">
        <v>66.8</v>
      </c>
      <c r="Z145" s="156">
        <v>2223</v>
      </c>
      <c r="AA145" s="157">
        <v>61.3</v>
      </c>
      <c r="AB145" s="158"/>
      <c r="AC145" s="158"/>
      <c r="AD145" s="158"/>
      <c r="AE145" s="158"/>
    </row>
    <row r="146" spans="1:31" ht="11.25" customHeight="1" x14ac:dyDescent="0.2">
      <c r="A146" s="141" t="s">
        <v>378</v>
      </c>
      <c r="B146" s="173" t="s">
        <v>379</v>
      </c>
      <c r="C146" s="156">
        <v>5479</v>
      </c>
      <c r="D146" s="323">
        <v>75.5</v>
      </c>
      <c r="E146" s="156">
        <v>5627</v>
      </c>
      <c r="F146" s="323">
        <v>76.400000000000006</v>
      </c>
      <c r="G146" s="156">
        <v>5373</v>
      </c>
      <c r="H146" s="157">
        <v>77.400000000000006</v>
      </c>
      <c r="I146" s="156">
        <v>5353</v>
      </c>
      <c r="J146" s="157">
        <v>74.599999999999994</v>
      </c>
      <c r="K146" s="380">
        <v>5432</v>
      </c>
      <c r="L146" s="381">
        <v>78.099999999999994</v>
      </c>
      <c r="M146" s="156">
        <v>5544</v>
      </c>
      <c r="N146" s="157">
        <v>78.2</v>
      </c>
      <c r="O146" s="119"/>
      <c r="P146" s="156">
        <v>5484</v>
      </c>
      <c r="Q146" s="323">
        <v>74.2</v>
      </c>
      <c r="R146" s="156">
        <v>5635</v>
      </c>
      <c r="S146" s="323">
        <v>74.8</v>
      </c>
      <c r="T146" s="156">
        <v>5396</v>
      </c>
      <c r="U146" s="157">
        <v>77.2</v>
      </c>
      <c r="V146" s="156">
        <v>5378</v>
      </c>
      <c r="W146" s="157">
        <v>79.599999999999994</v>
      </c>
      <c r="X146" s="380">
        <v>5452</v>
      </c>
      <c r="Y146" s="381">
        <v>81</v>
      </c>
      <c r="Z146" s="156">
        <v>5584</v>
      </c>
      <c r="AA146" s="157">
        <v>76.7</v>
      </c>
      <c r="AB146" s="158"/>
      <c r="AC146" s="158"/>
      <c r="AD146" s="158"/>
      <c r="AE146" s="158"/>
    </row>
    <row r="147" spans="1:31" ht="11.25" customHeight="1" x14ac:dyDescent="0.2">
      <c r="A147" s="141" t="s">
        <v>380</v>
      </c>
      <c r="B147" s="173" t="s">
        <v>381</v>
      </c>
      <c r="C147" s="156">
        <v>5069</v>
      </c>
      <c r="D147" s="323">
        <v>63</v>
      </c>
      <c r="E147" s="156">
        <v>5254</v>
      </c>
      <c r="F147" s="323">
        <v>68.2</v>
      </c>
      <c r="G147" s="156">
        <v>5046</v>
      </c>
      <c r="H147" s="157">
        <v>70</v>
      </c>
      <c r="I147" s="156">
        <v>4922</v>
      </c>
      <c r="J147" s="157">
        <v>65.900000000000006</v>
      </c>
      <c r="K147" s="380">
        <v>5206</v>
      </c>
      <c r="L147" s="381">
        <v>72.400000000000006</v>
      </c>
      <c r="M147" s="156">
        <v>5107</v>
      </c>
      <c r="N147" s="157">
        <v>70.099999999999994</v>
      </c>
      <c r="O147" s="119"/>
      <c r="P147" s="156">
        <v>5078</v>
      </c>
      <c r="Q147" s="323">
        <v>60.8</v>
      </c>
      <c r="R147" s="156">
        <v>5270</v>
      </c>
      <c r="S147" s="323">
        <v>65</v>
      </c>
      <c r="T147" s="156">
        <v>5055</v>
      </c>
      <c r="U147" s="157">
        <v>66.3</v>
      </c>
      <c r="V147" s="156">
        <v>4939</v>
      </c>
      <c r="W147" s="157">
        <v>70.099999999999994</v>
      </c>
      <c r="X147" s="380">
        <v>5228</v>
      </c>
      <c r="Y147" s="381">
        <v>70.099999999999994</v>
      </c>
      <c r="Z147" s="156">
        <v>5131</v>
      </c>
      <c r="AA147" s="157">
        <v>62.3</v>
      </c>
      <c r="AB147" s="158"/>
      <c r="AC147" s="158"/>
      <c r="AD147" s="158"/>
      <c r="AE147" s="158"/>
    </row>
    <row r="148" spans="1:31" ht="11.25" customHeight="1" x14ac:dyDescent="0.2">
      <c r="A148" s="141" t="s">
        <v>382</v>
      </c>
      <c r="B148" s="173" t="s">
        <v>383</v>
      </c>
      <c r="C148" s="156">
        <v>13744</v>
      </c>
      <c r="D148" s="323">
        <v>69.8</v>
      </c>
      <c r="E148" s="156">
        <v>13828</v>
      </c>
      <c r="F148" s="323">
        <v>72.5</v>
      </c>
      <c r="G148" s="156">
        <v>13453</v>
      </c>
      <c r="H148" s="157">
        <v>73.2</v>
      </c>
      <c r="I148" s="156">
        <v>13489</v>
      </c>
      <c r="J148" s="157">
        <v>66.099999999999994</v>
      </c>
      <c r="K148" s="380">
        <v>13625</v>
      </c>
      <c r="L148" s="381">
        <v>69.3</v>
      </c>
      <c r="M148" s="156">
        <v>13364</v>
      </c>
      <c r="N148" s="157">
        <v>71.8</v>
      </c>
      <c r="O148" s="119"/>
      <c r="P148" s="156">
        <v>13779</v>
      </c>
      <c r="Q148" s="323">
        <v>64.2</v>
      </c>
      <c r="R148" s="156">
        <v>13886</v>
      </c>
      <c r="S148" s="323">
        <v>67.099999999999994</v>
      </c>
      <c r="T148" s="156">
        <v>13481</v>
      </c>
      <c r="U148" s="157">
        <v>68.8</v>
      </c>
      <c r="V148" s="156">
        <v>13540</v>
      </c>
      <c r="W148" s="157">
        <v>70.5</v>
      </c>
      <c r="X148" s="380">
        <v>13675</v>
      </c>
      <c r="Y148" s="381">
        <v>71.900000000000006</v>
      </c>
      <c r="Z148" s="156">
        <v>13370</v>
      </c>
      <c r="AA148" s="157">
        <v>67.5</v>
      </c>
      <c r="AB148" s="158"/>
      <c r="AC148" s="158"/>
      <c r="AD148" s="158"/>
      <c r="AE148" s="158"/>
    </row>
    <row r="149" spans="1:31" ht="11.25" customHeight="1" x14ac:dyDescent="0.2">
      <c r="A149" s="141" t="s">
        <v>384</v>
      </c>
      <c r="B149" s="173" t="s">
        <v>385</v>
      </c>
      <c r="C149" s="156">
        <v>1497</v>
      </c>
      <c r="D149" s="323">
        <v>58.3</v>
      </c>
      <c r="E149" s="156">
        <v>1506</v>
      </c>
      <c r="F149" s="323">
        <v>64.2</v>
      </c>
      <c r="G149" s="156">
        <v>1434</v>
      </c>
      <c r="H149" s="157">
        <v>63.4</v>
      </c>
      <c r="I149" s="156">
        <v>1532</v>
      </c>
      <c r="J149" s="157">
        <v>52.3</v>
      </c>
      <c r="K149" s="380">
        <v>1443</v>
      </c>
      <c r="L149" s="381">
        <v>61</v>
      </c>
      <c r="M149" s="156">
        <v>1399</v>
      </c>
      <c r="N149" s="157">
        <v>65.5</v>
      </c>
      <c r="O149" s="119"/>
      <c r="P149" s="156">
        <v>1494</v>
      </c>
      <c r="Q149" s="323">
        <v>50.3</v>
      </c>
      <c r="R149" s="156">
        <v>1508</v>
      </c>
      <c r="S149" s="323">
        <v>58</v>
      </c>
      <c r="T149" s="156">
        <v>1426</v>
      </c>
      <c r="U149" s="157">
        <v>58.5</v>
      </c>
      <c r="V149" s="156">
        <v>1533</v>
      </c>
      <c r="W149" s="157">
        <v>59.8</v>
      </c>
      <c r="X149" s="380">
        <v>1437</v>
      </c>
      <c r="Y149" s="381">
        <v>64.099999999999994</v>
      </c>
      <c r="Z149" s="156">
        <v>1401</v>
      </c>
      <c r="AA149" s="157">
        <v>56.9</v>
      </c>
      <c r="AB149" s="158"/>
      <c r="AC149" s="158"/>
      <c r="AD149" s="158"/>
      <c r="AE149" s="158"/>
    </row>
    <row r="150" spans="1:31" ht="11.25" customHeight="1" x14ac:dyDescent="0.2">
      <c r="A150" s="141" t="s">
        <v>386</v>
      </c>
      <c r="B150" s="173" t="s">
        <v>387</v>
      </c>
      <c r="C150" s="156">
        <v>16272</v>
      </c>
      <c r="D150" s="323">
        <v>64.7</v>
      </c>
      <c r="E150" s="156">
        <v>16434</v>
      </c>
      <c r="F150" s="323">
        <v>70.400000000000006</v>
      </c>
      <c r="G150" s="156">
        <v>15735</v>
      </c>
      <c r="H150" s="157">
        <v>71.2</v>
      </c>
      <c r="I150" s="156">
        <v>15876</v>
      </c>
      <c r="J150" s="157">
        <v>69</v>
      </c>
      <c r="K150" s="380">
        <v>16213</v>
      </c>
      <c r="L150" s="381">
        <v>73</v>
      </c>
      <c r="M150" s="156">
        <v>15927</v>
      </c>
      <c r="N150" s="157">
        <v>74</v>
      </c>
      <c r="O150" s="119"/>
      <c r="P150" s="156">
        <v>16275</v>
      </c>
      <c r="Q150" s="323">
        <v>61.3</v>
      </c>
      <c r="R150" s="156">
        <v>16496</v>
      </c>
      <c r="S150" s="323">
        <v>64.3</v>
      </c>
      <c r="T150" s="156">
        <v>15783</v>
      </c>
      <c r="U150" s="157">
        <v>67.2</v>
      </c>
      <c r="V150" s="156">
        <v>15924</v>
      </c>
      <c r="W150" s="157">
        <v>70.8</v>
      </c>
      <c r="X150" s="380">
        <v>16305</v>
      </c>
      <c r="Y150" s="381">
        <v>71.7</v>
      </c>
      <c r="Z150" s="156">
        <v>15986</v>
      </c>
      <c r="AA150" s="157">
        <v>66.8</v>
      </c>
      <c r="AB150" s="158"/>
      <c r="AC150" s="158"/>
      <c r="AD150" s="158"/>
      <c r="AE150" s="158"/>
    </row>
    <row r="151" spans="1:31" ht="11.25" customHeight="1" x14ac:dyDescent="0.2">
      <c r="A151" s="141" t="s">
        <v>388</v>
      </c>
      <c r="B151" s="173" t="s">
        <v>389</v>
      </c>
      <c r="C151" s="156">
        <v>3313</v>
      </c>
      <c r="D151" s="323">
        <v>69.3</v>
      </c>
      <c r="E151" s="156">
        <v>3355</v>
      </c>
      <c r="F151" s="323">
        <v>68.099999999999994</v>
      </c>
      <c r="G151" s="156">
        <v>3144</v>
      </c>
      <c r="H151" s="157">
        <v>67.7</v>
      </c>
      <c r="I151" s="156">
        <v>3084</v>
      </c>
      <c r="J151" s="157">
        <v>72.8</v>
      </c>
      <c r="K151" s="380">
        <v>3168</v>
      </c>
      <c r="L151" s="381">
        <v>71.7</v>
      </c>
      <c r="M151" s="156">
        <v>3010</v>
      </c>
      <c r="N151" s="157">
        <v>71.5</v>
      </c>
      <c r="O151" s="119"/>
      <c r="P151" s="156">
        <v>3310</v>
      </c>
      <c r="Q151" s="323">
        <v>59.8</v>
      </c>
      <c r="R151" s="156">
        <v>3347</v>
      </c>
      <c r="S151" s="323">
        <v>62.9</v>
      </c>
      <c r="T151" s="156">
        <v>3158</v>
      </c>
      <c r="U151" s="157">
        <v>64.099999999999994</v>
      </c>
      <c r="V151" s="156">
        <v>3092</v>
      </c>
      <c r="W151" s="157">
        <v>70.599999999999994</v>
      </c>
      <c r="X151" s="380">
        <v>3179</v>
      </c>
      <c r="Y151" s="381">
        <v>69.2</v>
      </c>
      <c r="Z151" s="156">
        <v>3017</v>
      </c>
      <c r="AA151" s="157">
        <v>67.599999999999994</v>
      </c>
      <c r="AB151" s="158"/>
      <c r="AC151" s="158"/>
      <c r="AD151" s="158"/>
      <c r="AE151" s="158"/>
    </row>
    <row r="152" spans="1:31" ht="11.25" customHeight="1" x14ac:dyDescent="0.2">
      <c r="A152" s="141" t="s">
        <v>390</v>
      </c>
      <c r="B152" s="173" t="s">
        <v>391</v>
      </c>
      <c r="C152" s="156">
        <v>2497</v>
      </c>
      <c r="D152" s="323">
        <v>66.900000000000006</v>
      </c>
      <c r="E152" s="156">
        <v>2659</v>
      </c>
      <c r="F152" s="323">
        <v>70.3</v>
      </c>
      <c r="G152" s="156">
        <v>2523</v>
      </c>
      <c r="H152" s="157">
        <v>69.5</v>
      </c>
      <c r="I152" s="156">
        <v>2615</v>
      </c>
      <c r="J152" s="157">
        <v>75.3</v>
      </c>
      <c r="K152" s="380">
        <v>2657</v>
      </c>
      <c r="L152" s="381">
        <v>73</v>
      </c>
      <c r="M152" s="156">
        <v>2697</v>
      </c>
      <c r="N152" s="157">
        <v>62.1</v>
      </c>
      <c r="O152" s="119"/>
      <c r="P152" s="156">
        <v>2514</v>
      </c>
      <c r="Q152" s="323">
        <v>58.1</v>
      </c>
      <c r="R152" s="156">
        <v>2666</v>
      </c>
      <c r="S152" s="323">
        <v>60.7</v>
      </c>
      <c r="T152" s="156">
        <v>2551</v>
      </c>
      <c r="U152" s="157">
        <v>61.9</v>
      </c>
      <c r="V152" s="156">
        <v>2624</v>
      </c>
      <c r="W152" s="157">
        <v>67.8</v>
      </c>
      <c r="X152" s="380">
        <v>2684</v>
      </c>
      <c r="Y152" s="381">
        <v>71.599999999999994</v>
      </c>
      <c r="Z152" s="156">
        <v>2715</v>
      </c>
      <c r="AA152" s="157">
        <v>62</v>
      </c>
      <c r="AB152" s="158"/>
      <c r="AC152" s="158"/>
      <c r="AD152" s="158"/>
      <c r="AE152" s="158"/>
    </row>
    <row r="153" spans="1:31" ht="11.25" customHeight="1" x14ac:dyDescent="0.2">
      <c r="A153" s="141" t="s">
        <v>392</v>
      </c>
      <c r="B153" s="173" t="s">
        <v>393</v>
      </c>
      <c r="C153" s="156">
        <v>6038</v>
      </c>
      <c r="D153" s="323">
        <v>67</v>
      </c>
      <c r="E153" s="156">
        <v>6193</v>
      </c>
      <c r="F153" s="323">
        <v>70.7</v>
      </c>
      <c r="G153" s="156">
        <v>5952</v>
      </c>
      <c r="H153" s="157">
        <v>69.8</v>
      </c>
      <c r="I153" s="156">
        <v>5846</v>
      </c>
      <c r="J153" s="157">
        <v>65.2</v>
      </c>
      <c r="K153" s="380">
        <v>6090</v>
      </c>
      <c r="L153" s="381">
        <v>70.400000000000006</v>
      </c>
      <c r="M153" s="156">
        <v>5984</v>
      </c>
      <c r="N153" s="157">
        <v>73.2</v>
      </c>
      <c r="O153" s="119"/>
      <c r="P153" s="156">
        <v>6083</v>
      </c>
      <c r="Q153" s="323">
        <v>62.7</v>
      </c>
      <c r="R153" s="156">
        <v>6201</v>
      </c>
      <c r="S153" s="323">
        <v>67.599999999999994</v>
      </c>
      <c r="T153" s="156">
        <v>5970</v>
      </c>
      <c r="U153" s="157">
        <v>67.3</v>
      </c>
      <c r="V153" s="156">
        <v>5873</v>
      </c>
      <c r="W153" s="157">
        <v>70.8</v>
      </c>
      <c r="X153" s="380">
        <v>6108</v>
      </c>
      <c r="Y153" s="381">
        <v>71.099999999999994</v>
      </c>
      <c r="Z153" s="156">
        <v>6003</v>
      </c>
      <c r="AA153" s="157">
        <v>70.099999999999994</v>
      </c>
      <c r="AB153" s="158"/>
      <c r="AC153" s="158"/>
      <c r="AD153" s="158"/>
      <c r="AE153" s="158"/>
    </row>
    <row r="154" spans="1:31" ht="11.25" customHeight="1" x14ac:dyDescent="0.2">
      <c r="A154" s="141" t="s">
        <v>394</v>
      </c>
      <c r="B154" s="173" t="s">
        <v>395</v>
      </c>
      <c r="C154" s="156">
        <v>1927</v>
      </c>
      <c r="D154" s="323">
        <v>56.1</v>
      </c>
      <c r="E154" s="156">
        <v>1865</v>
      </c>
      <c r="F154" s="323">
        <v>62.2</v>
      </c>
      <c r="G154" s="156">
        <v>1872</v>
      </c>
      <c r="H154" s="157">
        <v>63.7</v>
      </c>
      <c r="I154" s="156">
        <v>1763</v>
      </c>
      <c r="J154" s="157">
        <v>62.8</v>
      </c>
      <c r="K154" s="380">
        <v>1816</v>
      </c>
      <c r="L154" s="381">
        <v>57.3</v>
      </c>
      <c r="M154" s="156">
        <v>1756</v>
      </c>
      <c r="N154" s="157">
        <v>64.5</v>
      </c>
      <c r="O154" s="119"/>
      <c r="P154" s="156">
        <v>1925</v>
      </c>
      <c r="Q154" s="323">
        <v>44.2</v>
      </c>
      <c r="R154" s="156">
        <v>1857</v>
      </c>
      <c r="S154" s="323">
        <v>52.1</v>
      </c>
      <c r="T154" s="156">
        <v>1881</v>
      </c>
      <c r="U154" s="157">
        <v>51</v>
      </c>
      <c r="V154" s="156">
        <v>1767</v>
      </c>
      <c r="W154" s="157">
        <v>61.7</v>
      </c>
      <c r="X154" s="380">
        <v>1823</v>
      </c>
      <c r="Y154" s="381">
        <v>60.9</v>
      </c>
      <c r="Z154" s="156">
        <v>1755</v>
      </c>
      <c r="AA154" s="157">
        <v>59.5</v>
      </c>
      <c r="AB154" s="158"/>
      <c r="AC154" s="158"/>
      <c r="AD154" s="158"/>
      <c r="AE154" s="158"/>
    </row>
    <row r="155" spans="1:31" ht="11.25" customHeight="1" x14ac:dyDescent="0.2">
      <c r="A155" s="141" t="s">
        <v>396</v>
      </c>
      <c r="B155" s="173" t="s">
        <v>397</v>
      </c>
      <c r="C155" s="156">
        <v>881</v>
      </c>
      <c r="D155" s="323">
        <v>66.599999999999994</v>
      </c>
      <c r="E155" s="156">
        <v>912</v>
      </c>
      <c r="F155" s="323">
        <v>72</v>
      </c>
      <c r="G155" s="156">
        <v>923</v>
      </c>
      <c r="H155" s="157">
        <v>66.5</v>
      </c>
      <c r="I155" s="156">
        <v>953</v>
      </c>
      <c r="J155" s="157">
        <v>69.900000000000006</v>
      </c>
      <c r="K155" s="380">
        <v>1023</v>
      </c>
      <c r="L155" s="381">
        <v>72.8</v>
      </c>
      <c r="M155" s="156">
        <v>1022</v>
      </c>
      <c r="N155" s="157">
        <v>78.5</v>
      </c>
      <c r="O155" s="119"/>
      <c r="P155" s="156">
        <v>901</v>
      </c>
      <c r="Q155" s="323">
        <v>63.8</v>
      </c>
      <c r="R155" s="156">
        <v>921</v>
      </c>
      <c r="S155" s="323">
        <v>64.900000000000006</v>
      </c>
      <c r="T155" s="156">
        <v>923</v>
      </c>
      <c r="U155" s="157">
        <v>66.8</v>
      </c>
      <c r="V155" s="156">
        <v>975</v>
      </c>
      <c r="W155" s="157">
        <v>72.400000000000006</v>
      </c>
      <c r="X155" s="380">
        <v>1036</v>
      </c>
      <c r="Y155" s="381">
        <v>74.400000000000006</v>
      </c>
      <c r="Z155" s="156">
        <v>1035</v>
      </c>
      <c r="AA155" s="157">
        <v>66.2</v>
      </c>
      <c r="AB155" s="158"/>
      <c r="AC155" s="158"/>
      <c r="AD155" s="158"/>
      <c r="AE155" s="158"/>
    </row>
    <row r="156" spans="1:31" ht="11.25" customHeight="1" x14ac:dyDescent="0.2">
      <c r="A156" s="141" t="s">
        <v>398</v>
      </c>
      <c r="B156" s="173" t="s">
        <v>399</v>
      </c>
      <c r="C156" s="156">
        <v>1380</v>
      </c>
      <c r="D156" s="323">
        <v>75.8</v>
      </c>
      <c r="E156" s="156">
        <v>1474</v>
      </c>
      <c r="F156" s="323">
        <v>80.099999999999994</v>
      </c>
      <c r="G156" s="156">
        <v>1458</v>
      </c>
      <c r="H156" s="157">
        <v>79.599999999999994</v>
      </c>
      <c r="I156" s="156">
        <v>1492</v>
      </c>
      <c r="J156" s="157">
        <v>75.3</v>
      </c>
      <c r="K156" s="380">
        <v>1603</v>
      </c>
      <c r="L156" s="381">
        <v>83.5</v>
      </c>
      <c r="M156" s="156">
        <v>1557</v>
      </c>
      <c r="N156" s="157">
        <v>85</v>
      </c>
      <c r="O156" s="119"/>
      <c r="P156" s="156">
        <v>1402</v>
      </c>
      <c r="Q156" s="323">
        <v>71.7</v>
      </c>
      <c r="R156" s="156">
        <v>1487</v>
      </c>
      <c r="S156" s="323">
        <v>74.900000000000006</v>
      </c>
      <c r="T156" s="156">
        <v>1469</v>
      </c>
      <c r="U156" s="157">
        <v>79.400000000000006</v>
      </c>
      <c r="V156" s="156">
        <v>1503</v>
      </c>
      <c r="W156" s="157">
        <v>78.7</v>
      </c>
      <c r="X156" s="380">
        <v>1609</v>
      </c>
      <c r="Y156" s="381">
        <v>83.3</v>
      </c>
      <c r="Z156" s="156">
        <v>1572</v>
      </c>
      <c r="AA156" s="157">
        <v>76.8</v>
      </c>
      <c r="AB156" s="158"/>
      <c r="AC156" s="158"/>
      <c r="AD156" s="158"/>
      <c r="AE156" s="158"/>
    </row>
    <row r="157" spans="1:31" ht="11.25" customHeight="1" x14ac:dyDescent="0.2">
      <c r="A157" s="141" t="s">
        <v>400</v>
      </c>
      <c r="B157" s="173" t="s">
        <v>401</v>
      </c>
      <c r="C157" s="156">
        <v>2165</v>
      </c>
      <c r="D157" s="323">
        <v>62.1</v>
      </c>
      <c r="E157" s="156">
        <v>2022</v>
      </c>
      <c r="F157" s="323">
        <v>62.6</v>
      </c>
      <c r="G157" s="156">
        <v>1940</v>
      </c>
      <c r="H157" s="157">
        <v>67.2</v>
      </c>
      <c r="I157" s="156">
        <v>1821</v>
      </c>
      <c r="J157" s="157">
        <v>67.5</v>
      </c>
      <c r="K157" s="380">
        <v>1991</v>
      </c>
      <c r="L157" s="381">
        <v>71.599999999999994</v>
      </c>
      <c r="M157" s="156">
        <v>1863</v>
      </c>
      <c r="N157" s="157">
        <v>74.599999999999994</v>
      </c>
      <c r="O157" s="119"/>
      <c r="P157" s="156">
        <v>2173</v>
      </c>
      <c r="Q157" s="323">
        <v>50.9</v>
      </c>
      <c r="R157" s="156">
        <v>2034</v>
      </c>
      <c r="S157" s="323">
        <v>55.9</v>
      </c>
      <c r="T157" s="156">
        <v>1957</v>
      </c>
      <c r="U157" s="157">
        <v>58.6</v>
      </c>
      <c r="V157" s="156">
        <v>1840</v>
      </c>
      <c r="W157" s="157">
        <v>66</v>
      </c>
      <c r="X157" s="380">
        <v>2013</v>
      </c>
      <c r="Y157" s="381">
        <v>69.3</v>
      </c>
      <c r="Z157" s="156">
        <v>1882</v>
      </c>
      <c r="AA157" s="157">
        <v>62</v>
      </c>
      <c r="AB157" s="158"/>
      <c r="AC157" s="158"/>
      <c r="AD157" s="158"/>
      <c r="AE157" s="158"/>
    </row>
    <row r="158" spans="1:31" ht="11.25" customHeight="1" x14ac:dyDescent="0.2">
      <c r="A158" s="141" t="s">
        <v>402</v>
      </c>
      <c r="B158" s="173" t="s">
        <v>403</v>
      </c>
      <c r="C158" s="156">
        <v>10233</v>
      </c>
      <c r="D158" s="323">
        <v>70</v>
      </c>
      <c r="E158" s="156">
        <v>10491</v>
      </c>
      <c r="F158" s="323">
        <v>74.599999999999994</v>
      </c>
      <c r="G158" s="156">
        <v>10434</v>
      </c>
      <c r="H158" s="157">
        <v>75.2</v>
      </c>
      <c r="I158" s="156">
        <v>10320</v>
      </c>
      <c r="J158" s="157">
        <v>70.900000000000006</v>
      </c>
      <c r="K158" s="380">
        <v>10370</v>
      </c>
      <c r="L158" s="381">
        <v>76.400000000000006</v>
      </c>
      <c r="M158" s="156">
        <v>10484</v>
      </c>
      <c r="N158" s="157">
        <v>75.2</v>
      </c>
      <c r="O158" s="119"/>
      <c r="P158" s="156">
        <v>10271</v>
      </c>
      <c r="Q158" s="323">
        <v>66.5</v>
      </c>
      <c r="R158" s="156">
        <v>10510</v>
      </c>
      <c r="S158" s="323">
        <v>69.400000000000006</v>
      </c>
      <c r="T158" s="156">
        <v>10438</v>
      </c>
      <c r="U158" s="157">
        <v>71</v>
      </c>
      <c r="V158" s="156">
        <v>10354</v>
      </c>
      <c r="W158" s="157">
        <v>74</v>
      </c>
      <c r="X158" s="380">
        <v>10413</v>
      </c>
      <c r="Y158" s="381">
        <v>77</v>
      </c>
      <c r="Z158" s="156">
        <v>10534</v>
      </c>
      <c r="AA158" s="157">
        <v>73.2</v>
      </c>
      <c r="AB158" s="158"/>
      <c r="AC158" s="158"/>
      <c r="AD158" s="158"/>
      <c r="AE158" s="158"/>
    </row>
    <row r="159" spans="1:31" ht="11.25" customHeight="1" x14ac:dyDescent="0.2">
      <c r="A159" s="141" t="s">
        <v>404</v>
      </c>
      <c r="B159" s="173" t="s">
        <v>405</v>
      </c>
      <c r="C159" s="156">
        <v>1952</v>
      </c>
      <c r="D159" s="323">
        <v>67.400000000000006</v>
      </c>
      <c r="E159" s="156">
        <v>1956</v>
      </c>
      <c r="F159" s="323">
        <v>76.3</v>
      </c>
      <c r="G159" s="156">
        <v>1927</v>
      </c>
      <c r="H159" s="157">
        <v>76.3</v>
      </c>
      <c r="I159" s="156">
        <v>1857</v>
      </c>
      <c r="J159" s="157">
        <v>62.5</v>
      </c>
      <c r="K159" s="380">
        <v>1923</v>
      </c>
      <c r="L159" s="381">
        <v>70.8</v>
      </c>
      <c r="M159" s="156">
        <v>1873</v>
      </c>
      <c r="N159" s="157">
        <v>71.8</v>
      </c>
      <c r="O159" s="119"/>
      <c r="P159" s="156">
        <v>1956</v>
      </c>
      <c r="Q159" s="323">
        <v>66.8</v>
      </c>
      <c r="R159" s="156">
        <v>1952</v>
      </c>
      <c r="S159" s="323">
        <v>68.3</v>
      </c>
      <c r="T159" s="156">
        <v>1926</v>
      </c>
      <c r="U159" s="157">
        <v>68.599999999999994</v>
      </c>
      <c r="V159" s="156">
        <v>1860</v>
      </c>
      <c r="W159" s="157">
        <v>71.2</v>
      </c>
      <c r="X159" s="380">
        <v>1936</v>
      </c>
      <c r="Y159" s="381">
        <v>74</v>
      </c>
      <c r="Z159" s="156">
        <v>1879</v>
      </c>
      <c r="AA159" s="157">
        <v>69.7</v>
      </c>
      <c r="AB159" s="158"/>
      <c r="AC159" s="158"/>
      <c r="AD159" s="158"/>
      <c r="AE159" s="158"/>
    </row>
    <row r="160" spans="1:31" ht="11.25" customHeight="1" x14ac:dyDescent="0.2">
      <c r="A160" s="141" t="s">
        <v>406</v>
      </c>
      <c r="B160" s="173" t="s">
        <v>407</v>
      </c>
      <c r="C160" s="156">
        <v>7992</v>
      </c>
      <c r="D160" s="323">
        <v>68.400000000000006</v>
      </c>
      <c r="E160" s="156">
        <v>8288</v>
      </c>
      <c r="F160" s="323">
        <v>73.599999999999994</v>
      </c>
      <c r="G160" s="156">
        <v>7957</v>
      </c>
      <c r="H160" s="157">
        <v>74.599999999999994</v>
      </c>
      <c r="I160" s="156">
        <v>8007</v>
      </c>
      <c r="J160" s="157">
        <v>66.7</v>
      </c>
      <c r="K160" s="380">
        <v>8071</v>
      </c>
      <c r="L160" s="381">
        <v>70.8</v>
      </c>
      <c r="M160" s="156">
        <v>8196</v>
      </c>
      <c r="N160" s="157">
        <v>73.5</v>
      </c>
      <c r="O160" s="119"/>
      <c r="P160" s="156">
        <v>8001</v>
      </c>
      <c r="Q160" s="323">
        <v>59.4</v>
      </c>
      <c r="R160" s="156">
        <v>8294</v>
      </c>
      <c r="S160" s="323">
        <v>64.2</v>
      </c>
      <c r="T160" s="156">
        <v>7950</v>
      </c>
      <c r="U160" s="157">
        <v>66.599999999999994</v>
      </c>
      <c r="V160" s="156">
        <v>8003</v>
      </c>
      <c r="W160" s="157">
        <v>67.3</v>
      </c>
      <c r="X160" s="380">
        <v>8096</v>
      </c>
      <c r="Y160" s="381">
        <v>71.400000000000006</v>
      </c>
      <c r="Z160" s="156">
        <v>8201</v>
      </c>
      <c r="AA160" s="157">
        <v>66.7</v>
      </c>
      <c r="AB160" s="158"/>
      <c r="AC160" s="158"/>
      <c r="AD160" s="158"/>
      <c r="AE160" s="158"/>
    </row>
    <row r="161" spans="1:31" ht="11.25" customHeight="1" x14ac:dyDescent="0.2">
      <c r="A161" s="141" t="s">
        <v>408</v>
      </c>
      <c r="B161" s="173" t="s">
        <v>409</v>
      </c>
      <c r="C161" s="156">
        <v>1477</v>
      </c>
      <c r="D161" s="323">
        <v>71</v>
      </c>
      <c r="E161" s="156">
        <v>1491</v>
      </c>
      <c r="F161" s="323">
        <v>74.599999999999994</v>
      </c>
      <c r="G161" s="156">
        <v>1444</v>
      </c>
      <c r="H161" s="157">
        <v>75.099999999999994</v>
      </c>
      <c r="I161" s="156">
        <v>1461</v>
      </c>
      <c r="J161" s="157">
        <v>70.2</v>
      </c>
      <c r="K161" s="380">
        <v>1520</v>
      </c>
      <c r="L161" s="381">
        <v>77</v>
      </c>
      <c r="M161" s="156">
        <v>1462</v>
      </c>
      <c r="N161" s="157">
        <v>76.099999999999994</v>
      </c>
      <c r="O161" s="119"/>
      <c r="P161" s="156">
        <v>1484</v>
      </c>
      <c r="Q161" s="323">
        <v>70.599999999999994</v>
      </c>
      <c r="R161" s="156">
        <v>1496</v>
      </c>
      <c r="S161" s="323">
        <v>74.400000000000006</v>
      </c>
      <c r="T161" s="156">
        <v>1455</v>
      </c>
      <c r="U161" s="157">
        <v>75.3</v>
      </c>
      <c r="V161" s="156">
        <v>1467</v>
      </c>
      <c r="W161" s="157">
        <v>77.5</v>
      </c>
      <c r="X161" s="380">
        <v>1533</v>
      </c>
      <c r="Y161" s="381">
        <v>79.3</v>
      </c>
      <c r="Z161" s="156">
        <v>1472</v>
      </c>
      <c r="AA161" s="157">
        <v>71.900000000000006</v>
      </c>
      <c r="AB161" s="158"/>
      <c r="AC161" s="158"/>
      <c r="AD161" s="158"/>
      <c r="AE161" s="158"/>
    </row>
    <row r="162" spans="1:31" ht="11.25" customHeight="1" x14ac:dyDescent="0.2">
      <c r="A162" s="141" t="s">
        <v>410</v>
      </c>
      <c r="B162" s="173" t="s">
        <v>411</v>
      </c>
      <c r="C162" s="156">
        <v>1661</v>
      </c>
      <c r="D162" s="323">
        <v>75.099999999999994</v>
      </c>
      <c r="E162" s="156">
        <v>1779</v>
      </c>
      <c r="F162" s="323">
        <v>79.599999999999994</v>
      </c>
      <c r="G162" s="156">
        <v>1652</v>
      </c>
      <c r="H162" s="157">
        <v>77.599999999999994</v>
      </c>
      <c r="I162" s="156">
        <v>1603</v>
      </c>
      <c r="J162" s="157">
        <v>70.2</v>
      </c>
      <c r="K162" s="380">
        <v>1641</v>
      </c>
      <c r="L162" s="381">
        <v>75.7</v>
      </c>
      <c r="M162" s="156">
        <v>1624</v>
      </c>
      <c r="N162" s="157">
        <v>79.900000000000006</v>
      </c>
      <c r="O162" s="119"/>
      <c r="P162" s="156">
        <v>1668</v>
      </c>
      <c r="Q162" s="323">
        <v>71.8</v>
      </c>
      <c r="R162" s="156">
        <v>1802</v>
      </c>
      <c r="S162" s="323">
        <v>74.400000000000006</v>
      </c>
      <c r="T162" s="156">
        <v>1665</v>
      </c>
      <c r="U162" s="157">
        <v>74</v>
      </c>
      <c r="V162" s="156">
        <v>1609</v>
      </c>
      <c r="W162" s="157">
        <v>75.900000000000006</v>
      </c>
      <c r="X162" s="380">
        <v>1657</v>
      </c>
      <c r="Y162" s="381">
        <v>80.8</v>
      </c>
      <c r="Z162" s="156">
        <v>1634</v>
      </c>
      <c r="AA162" s="157">
        <v>72.900000000000006</v>
      </c>
      <c r="AB162" s="158"/>
      <c r="AC162" s="158"/>
      <c r="AD162" s="158"/>
      <c r="AE162" s="158"/>
    </row>
    <row r="163" spans="1:31" ht="11.25" customHeight="1" x14ac:dyDescent="0.2">
      <c r="A163" s="32"/>
      <c r="B163" s="173"/>
      <c r="C163" s="156"/>
      <c r="D163" s="326"/>
      <c r="E163" s="156"/>
      <c r="F163" s="326"/>
      <c r="G163" s="156"/>
      <c r="H163" s="157"/>
      <c r="K163" s="382"/>
      <c r="L163" s="382"/>
      <c r="O163" s="119"/>
      <c r="P163" s="156"/>
      <c r="Q163" s="323"/>
      <c r="R163" s="156"/>
      <c r="S163" s="323"/>
      <c r="T163" s="156"/>
      <c r="U163" s="157"/>
      <c r="X163" s="382"/>
      <c r="Y163" s="382"/>
      <c r="Z163" s="199"/>
      <c r="AA163" s="199"/>
      <c r="AB163" s="158"/>
      <c r="AC163" s="158"/>
      <c r="AD163" s="158"/>
      <c r="AE163" s="158"/>
    </row>
    <row r="164" spans="1:31" s="121" customFormat="1" ht="11.25" customHeight="1" x14ac:dyDescent="0.2">
      <c r="A164" s="72" t="s">
        <v>573</v>
      </c>
      <c r="B164" s="115" t="s">
        <v>412</v>
      </c>
      <c r="C164" s="116">
        <v>55425</v>
      </c>
      <c r="D164" s="120">
        <v>66.900000000000006</v>
      </c>
      <c r="E164" s="116">
        <v>55678</v>
      </c>
      <c r="F164" s="120">
        <v>70.599999999999994</v>
      </c>
      <c r="G164" s="116">
        <v>53903</v>
      </c>
      <c r="H164" s="118">
        <v>72.400000000000006</v>
      </c>
      <c r="I164" s="116">
        <v>53276</v>
      </c>
      <c r="J164" s="118">
        <v>67</v>
      </c>
      <c r="K164" s="378">
        <v>54909</v>
      </c>
      <c r="L164" s="379">
        <v>69.5</v>
      </c>
      <c r="M164" s="116">
        <v>53749</v>
      </c>
      <c r="N164" s="118">
        <v>70.900000000000006</v>
      </c>
      <c r="O164" s="119"/>
      <c r="P164" s="116">
        <v>55430</v>
      </c>
      <c r="Q164" s="120">
        <v>60.1</v>
      </c>
      <c r="R164" s="116">
        <v>55651</v>
      </c>
      <c r="S164" s="120">
        <v>63</v>
      </c>
      <c r="T164" s="116">
        <v>53899</v>
      </c>
      <c r="U164" s="118">
        <v>64.599999999999994</v>
      </c>
      <c r="V164" s="116">
        <v>53232</v>
      </c>
      <c r="W164" s="118">
        <v>67.7</v>
      </c>
      <c r="X164" s="378">
        <v>54999</v>
      </c>
      <c r="Y164" s="379">
        <v>70.3</v>
      </c>
      <c r="Z164" s="116">
        <v>53751</v>
      </c>
      <c r="AA164" s="118">
        <v>65.5</v>
      </c>
      <c r="AB164" s="158"/>
      <c r="AC164" s="158"/>
      <c r="AD164" s="158"/>
      <c r="AE164" s="158"/>
    </row>
    <row r="165" spans="1:31" ht="11.25" customHeight="1" x14ac:dyDescent="0.2">
      <c r="A165" s="141" t="s">
        <v>415</v>
      </c>
      <c r="B165" s="173" t="s">
        <v>416</v>
      </c>
      <c r="C165" s="156">
        <v>2153</v>
      </c>
      <c r="D165" s="323">
        <v>73.2</v>
      </c>
      <c r="E165" s="156">
        <v>2232</v>
      </c>
      <c r="F165" s="323">
        <v>75.099999999999994</v>
      </c>
      <c r="G165" s="156">
        <v>2072</v>
      </c>
      <c r="H165" s="157">
        <v>78.2</v>
      </c>
      <c r="I165" s="156">
        <v>2064</v>
      </c>
      <c r="J165" s="157">
        <v>66.400000000000006</v>
      </c>
      <c r="K165" s="380">
        <v>2169</v>
      </c>
      <c r="L165" s="381">
        <v>70.400000000000006</v>
      </c>
      <c r="M165" s="156">
        <v>2055</v>
      </c>
      <c r="N165" s="157">
        <v>71.8</v>
      </c>
      <c r="O165" s="119"/>
      <c r="P165" s="156">
        <v>2147</v>
      </c>
      <c r="Q165" s="323">
        <v>65.400000000000006</v>
      </c>
      <c r="R165" s="156">
        <v>2228</v>
      </c>
      <c r="S165" s="323">
        <v>66</v>
      </c>
      <c r="T165" s="156">
        <v>2081</v>
      </c>
      <c r="U165" s="157">
        <v>68.400000000000006</v>
      </c>
      <c r="V165" s="156">
        <v>2046</v>
      </c>
      <c r="W165" s="157">
        <v>67.400000000000006</v>
      </c>
      <c r="X165" s="380">
        <v>2177</v>
      </c>
      <c r="Y165" s="381">
        <v>71.8</v>
      </c>
      <c r="Z165" s="156">
        <v>2050</v>
      </c>
      <c r="AA165" s="157">
        <v>67.5</v>
      </c>
      <c r="AB165" s="158"/>
      <c r="AC165" s="158"/>
      <c r="AD165" s="158"/>
      <c r="AE165" s="158"/>
    </row>
    <row r="166" spans="1:31" ht="11.25" customHeight="1" x14ac:dyDescent="0.2">
      <c r="A166" s="141" t="s">
        <v>417</v>
      </c>
      <c r="B166" s="173" t="s">
        <v>418</v>
      </c>
      <c r="C166" s="156">
        <v>1722</v>
      </c>
      <c r="D166" s="323">
        <v>67.2</v>
      </c>
      <c r="E166" s="156">
        <v>1674</v>
      </c>
      <c r="F166" s="323">
        <v>72.099999999999994</v>
      </c>
      <c r="G166" s="156">
        <v>1638</v>
      </c>
      <c r="H166" s="157">
        <v>68.7</v>
      </c>
      <c r="I166" s="156">
        <v>1612</v>
      </c>
      <c r="J166" s="157">
        <v>71.400000000000006</v>
      </c>
      <c r="K166" s="380">
        <v>1674</v>
      </c>
      <c r="L166" s="381">
        <v>77.2</v>
      </c>
      <c r="M166" s="156">
        <v>1704</v>
      </c>
      <c r="N166" s="157">
        <v>77.5</v>
      </c>
      <c r="O166" s="119"/>
      <c r="P166" s="156">
        <v>1730</v>
      </c>
      <c r="Q166" s="323">
        <v>59</v>
      </c>
      <c r="R166" s="156">
        <v>1668</v>
      </c>
      <c r="S166" s="323">
        <v>65.599999999999994</v>
      </c>
      <c r="T166" s="156">
        <v>1643</v>
      </c>
      <c r="U166" s="157">
        <v>65.3</v>
      </c>
      <c r="V166" s="156">
        <v>1621</v>
      </c>
      <c r="W166" s="157">
        <v>68.8</v>
      </c>
      <c r="X166" s="380">
        <v>1682</v>
      </c>
      <c r="Y166" s="381">
        <v>73.5</v>
      </c>
      <c r="Z166" s="156">
        <v>1706</v>
      </c>
      <c r="AA166" s="157">
        <v>67</v>
      </c>
      <c r="AB166" s="158"/>
      <c r="AC166" s="158"/>
      <c r="AD166" s="158"/>
      <c r="AE166" s="158"/>
    </row>
    <row r="167" spans="1:31" ht="11.25" customHeight="1" x14ac:dyDescent="0.2">
      <c r="A167" s="141" t="s">
        <v>419</v>
      </c>
      <c r="B167" s="173" t="s">
        <v>420</v>
      </c>
      <c r="C167" s="156">
        <v>3023</v>
      </c>
      <c r="D167" s="323">
        <v>61.7</v>
      </c>
      <c r="E167" s="156">
        <v>2876</v>
      </c>
      <c r="F167" s="323">
        <v>68.599999999999994</v>
      </c>
      <c r="G167" s="156">
        <v>2888</v>
      </c>
      <c r="H167" s="157">
        <v>69.099999999999994</v>
      </c>
      <c r="I167" s="156">
        <v>2823</v>
      </c>
      <c r="J167" s="157">
        <v>68</v>
      </c>
      <c r="K167" s="380">
        <v>3140</v>
      </c>
      <c r="L167" s="381">
        <v>64.3</v>
      </c>
      <c r="M167" s="156">
        <v>3061</v>
      </c>
      <c r="N167" s="157">
        <v>73.3</v>
      </c>
      <c r="O167" s="119"/>
      <c r="P167" s="156">
        <v>3005</v>
      </c>
      <c r="Q167" s="323">
        <v>47</v>
      </c>
      <c r="R167" s="156">
        <v>2872</v>
      </c>
      <c r="S167" s="323">
        <v>53.8</v>
      </c>
      <c r="T167" s="156">
        <v>2901</v>
      </c>
      <c r="U167" s="157">
        <v>56</v>
      </c>
      <c r="V167" s="156">
        <v>2826</v>
      </c>
      <c r="W167" s="157">
        <v>61.6</v>
      </c>
      <c r="X167" s="380">
        <v>3149</v>
      </c>
      <c r="Y167" s="381">
        <v>62.8</v>
      </c>
      <c r="Z167" s="156">
        <v>3067</v>
      </c>
      <c r="AA167" s="157">
        <v>66.2</v>
      </c>
      <c r="AB167" s="158"/>
      <c r="AC167" s="158"/>
      <c r="AD167" s="158"/>
      <c r="AE167" s="158"/>
    </row>
    <row r="168" spans="1:31" ht="11.25" customHeight="1" x14ac:dyDescent="0.2">
      <c r="A168" s="141" t="s">
        <v>421</v>
      </c>
      <c r="B168" s="173" t="s">
        <v>422</v>
      </c>
      <c r="C168" s="156">
        <v>5881</v>
      </c>
      <c r="D168" s="323">
        <v>64.900000000000006</v>
      </c>
      <c r="E168" s="156">
        <v>5801</v>
      </c>
      <c r="F168" s="323">
        <v>69.400000000000006</v>
      </c>
      <c r="G168" s="156">
        <v>5604</v>
      </c>
      <c r="H168" s="157">
        <v>69.5</v>
      </c>
      <c r="I168" s="156">
        <v>5532</v>
      </c>
      <c r="J168" s="157">
        <v>66</v>
      </c>
      <c r="K168" s="380">
        <v>5715</v>
      </c>
      <c r="L168" s="381">
        <v>72.099999999999994</v>
      </c>
      <c r="M168" s="156">
        <v>5607</v>
      </c>
      <c r="N168" s="157">
        <v>69.8</v>
      </c>
      <c r="O168" s="119"/>
      <c r="P168" s="156">
        <v>5887</v>
      </c>
      <c r="Q168" s="323">
        <v>56.4</v>
      </c>
      <c r="R168" s="156">
        <v>5804</v>
      </c>
      <c r="S168" s="323">
        <v>60.4</v>
      </c>
      <c r="T168" s="156">
        <v>5612</v>
      </c>
      <c r="U168" s="157">
        <v>63.3</v>
      </c>
      <c r="V168" s="156">
        <v>5521</v>
      </c>
      <c r="W168" s="157">
        <v>66</v>
      </c>
      <c r="X168" s="380">
        <v>5732</v>
      </c>
      <c r="Y168" s="381">
        <v>70.2</v>
      </c>
      <c r="Z168" s="156">
        <v>5604</v>
      </c>
      <c r="AA168" s="157">
        <v>65.3</v>
      </c>
      <c r="AB168" s="158"/>
      <c r="AC168" s="158"/>
      <c r="AD168" s="158"/>
      <c r="AE168" s="158"/>
    </row>
    <row r="169" spans="1:31" ht="11.25" customHeight="1" x14ac:dyDescent="0.2">
      <c r="A169" s="141" t="s">
        <v>423</v>
      </c>
      <c r="B169" s="173" t="s">
        <v>424</v>
      </c>
      <c r="C169" s="156">
        <v>7567</v>
      </c>
      <c r="D169" s="323">
        <v>67.400000000000006</v>
      </c>
      <c r="E169" s="156">
        <v>7569</v>
      </c>
      <c r="F169" s="323">
        <v>69.7</v>
      </c>
      <c r="G169" s="156">
        <v>7308</v>
      </c>
      <c r="H169" s="157">
        <v>71.900000000000006</v>
      </c>
      <c r="I169" s="156">
        <v>7508</v>
      </c>
      <c r="J169" s="157">
        <v>67</v>
      </c>
      <c r="K169" s="380">
        <v>7545</v>
      </c>
      <c r="L169" s="381">
        <v>69.099999999999994</v>
      </c>
      <c r="M169" s="156">
        <v>7142</v>
      </c>
      <c r="N169" s="157">
        <v>71.5</v>
      </c>
      <c r="O169" s="119"/>
      <c r="P169" s="156">
        <v>7576</v>
      </c>
      <c r="Q169" s="323">
        <v>61.3</v>
      </c>
      <c r="R169" s="156">
        <v>7549</v>
      </c>
      <c r="S169" s="323">
        <v>63.7</v>
      </c>
      <c r="T169" s="156">
        <v>7296</v>
      </c>
      <c r="U169" s="157">
        <v>65.8</v>
      </c>
      <c r="V169" s="156">
        <v>7512</v>
      </c>
      <c r="W169" s="157">
        <v>71.900000000000006</v>
      </c>
      <c r="X169" s="380">
        <v>7569</v>
      </c>
      <c r="Y169" s="381">
        <v>71.8</v>
      </c>
      <c r="Z169" s="156">
        <v>7144</v>
      </c>
      <c r="AA169" s="157">
        <v>65.7</v>
      </c>
      <c r="AB169" s="158"/>
      <c r="AC169" s="158"/>
      <c r="AD169" s="158"/>
      <c r="AE169" s="158"/>
    </row>
    <row r="170" spans="1:31" ht="11.25" customHeight="1" x14ac:dyDescent="0.2">
      <c r="A170" s="141" t="s">
        <v>425</v>
      </c>
      <c r="B170" s="173" t="s">
        <v>426</v>
      </c>
      <c r="C170" s="156">
        <v>4281</v>
      </c>
      <c r="D170" s="323">
        <v>71</v>
      </c>
      <c r="E170" s="156">
        <v>4316</v>
      </c>
      <c r="F170" s="323">
        <v>74.8</v>
      </c>
      <c r="G170" s="156">
        <v>4134</v>
      </c>
      <c r="H170" s="157">
        <v>76.099999999999994</v>
      </c>
      <c r="I170" s="156">
        <v>4204</v>
      </c>
      <c r="J170" s="157">
        <v>63.1</v>
      </c>
      <c r="K170" s="380">
        <v>4284</v>
      </c>
      <c r="L170" s="381">
        <v>68.900000000000006</v>
      </c>
      <c r="M170" s="156">
        <v>4289</v>
      </c>
      <c r="N170" s="157">
        <v>73.3</v>
      </c>
      <c r="O170" s="119"/>
      <c r="P170" s="156">
        <v>4278</v>
      </c>
      <c r="Q170" s="323">
        <v>64.099999999999994</v>
      </c>
      <c r="R170" s="156">
        <v>4312</v>
      </c>
      <c r="S170" s="323">
        <v>67.099999999999994</v>
      </c>
      <c r="T170" s="156">
        <v>4107</v>
      </c>
      <c r="U170" s="157">
        <v>67.599999999999994</v>
      </c>
      <c r="V170" s="156">
        <v>4207</v>
      </c>
      <c r="W170" s="157">
        <v>64.3</v>
      </c>
      <c r="X170" s="380">
        <v>4275</v>
      </c>
      <c r="Y170" s="381">
        <v>69</v>
      </c>
      <c r="Z170" s="156">
        <v>4298</v>
      </c>
      <c r="AA170" s="157">
        <v>68.2</v>
      </c>
      <c r="AB170" s="158"/>
      <c r="AC170" s="158"/>
      <c r="AD170" s="158"/>
      <c r="AE170" s="158"/>
    </row>
    <row r="171" spans="1:31" ht="11.25" customHeight="1" x14ac:dyDescent="0.2">
      <c r="A171" s="141" t="s">
        <v>427</v>
      </c>
      <c r="B171" s="173" t="s">
        <v>428</v>
      </c>
      <c r="C171" s="156">
        <v>6729</v>
      </c>
      <c r="D171" s="323">
        <v>70.2</v>
      </c>
      <c r="E171" s="156">
        <v>6816</v>
      </c>
      <c r="F171" s="323">
        <v>71.7</v>
      </c>
      <c r="G171" s="156">
        <v>6639</v>
      </c>
      <c r="H171" s="157">
        <v>74.099999999999994</v>
      </c>
      <c r="I171" s="156">
        <v>6495</v>
      </c>
      <c r="J171" s="157">
        <v>68.099999999999994</v>
      </c>
      <c r="K171" s="380">
        <v>6569</v>
      </c>
      <c r="L171" s="381">
        <v>68.7</v>
      </c>
      <c r="M171" s="156">
        <v>6410</v>
      </c>
      <c r="N171" s="157">
        <v>71.5</v>
      </c>
      <c r="O171" s="119"/>
      <c r="P171" s="156">
        <v>6736</v>
      </c>
      <c r="Q171" s="323">
        <v>66.8</v>
      </c>
      <c r="R171" s="156">
        <v>6812</v>
      </c>
      <c r="S171" s="323">
        <v>68.8</v>
      </c>
      <c r="T171" s="156">
        <v>6628</v>
      </c>
      <c r="U171" s="157">
        <v>71</v>
      </c>
      <c r="V171" s="156">
        <v>6480</v>
      </c>
      <c r="W171" s="157">
        <v>73.7</v>
      </c>
      <c r="X171" s="380">
        <v>6559</v>
      </c>
      <c r="Y171" s="381">
        <v>73.099999999999994</v>
      </c>
      <c r="Z171" s="156">
        <v>6395</v>
      </c>
      <c r="AA171" s="157">
        <v>68.900000000000006</v>
      </c>
      <c r="AB171" s="158"/>
      <c r="AC171" s="158"/>
      <c r="AD171" s="158"/>
      <c r="AE171" s="158"/>
    </row>
    <row r="172" spans="1:31" ht="11.25" customHeight="1" x14ac:dyDescent="0.2">
      <c r="A172" s="141" t="s">
        <v>413</v>
      </c>
      <c r="B172" s="173" t="s">
        <v>414</v>
      </c>
      <c r="C172" s="156">
        <v>15</v>
      </c>
      <c r="D172" s="323">
        <v>80</v>
      </c>
      <c r="E172" s="156">
        <v>22</v>
      </c>
      <c r="F172" s="323">
        <v>77.3</v>
      </c>
      <c r="G172" s="156">
        <v>19</v>
      </c>
      <c r="H172" s="157">
        <v>73.7</v>
      </c>
      <c r="I172" s="156">
        <v>22</v>
      </c>
      <c r="J172" s="157">
        <v>86.4</v>
      </c>
      <c r="K172" s="380">
        <v>21</v>
      </c>
      <c r="L172" s="381">
        <v>81</v>
      </c>
      <c r="M172" s="156">
        <v>22</v>
      </c>
      <c r="N172" s="157">
        <v>95.5</v>
      </c>
      <c r="O172" s="119"/>
      <c r="P172" s="156">
        <v>14</v>
      </c>
      <c r="Q172" s="323">
        <v>85.7</v>
      </c>
      <c r="R172" s="156">
        <v>22</v>
      </c>
      <c r="S172" s="323">
        <v>100</v>
      </c>
      <c r="T172" s="156">
        <v>17</v>
      </c>
      <c r="U172" s="157">
        <v>100</v>
      </c>
      <c r="V172" s="156">
        <v>22</v>
      </c>
      <c r="W172" s="157">
        <v>100</v>
      </c>
      <c r="X172" s="380">
        <v>21</v>
      </c>
      <c r="Y172" s="381">
        <v>85.7</v>
      </c>
      <c r="Z172" s="156">
        <v>22</v>
      </c>
      <c r="AA172" s="157">
        <v>90.9</v>
      </c>
      <c r="AB172" s="158"/>
      <c r="AC172" s="158"/>
      <c r="AD172" s="158"/>
      <c r="AE172" s="158"/>
    </row>
    <row r="173" spans="1:31" ht="11.25" customHeight="1" x14ac:dyDescent="0.2">
      <c r="A173" s="141" t="s">
        <v>429</v>
      </c>
      <c r="B173" s="173" t="s">
        <v>430</v>
      </c>
      <c r="C173" s="156">
        <v>2217</v>
      </c>
      <c r="D173" s="323">
        <v>67.2</v>
      </c>
      <c r="E173" s="156">
        <v>2230</v>
      </c>
      <c r="F173" s="323">
        <v>72.5</v>
      </c>
      <c r="G173" s="156">
        <v>2244</v>
      </c>
      <c r="H173" s="157">
        <v>73.400000000000006</v>
      </c>
      <c r="I173" s="156">
        <v>2165</v>
      </c>
      <c r="J173" s="157">
        <v>70.099999999999994</v>
      </c>
      <c r="K173" s="380">
        <v>2204</v>
      </c>
      <c r="L173" s="381">
        <v>71</v>
      </c>
      <c r="M173" s="156">
        <v>2166</v>
      </c>
      <c r="N173" s="157">
        <v>70.5</v>
      </c>
      <c r="O173" s="119"/>
      <c r="P173" s="156">
        <v>2209</v>
      </c>
      <c r="Q173" s="323">
        <v>57.1</v>
      </c>
      <c r="R173" s="156">
        <v>2223</v>
      </c>
      <c r="S173" s="323">
        <v>60.2</v>
      </c>
      <c r="T173" s="156">
        <v>2246</v>
      </c>
      <c r="U173" s="157">
        <v>61.3</v>
      </c>
      <c r="V173" s="156">
        <v>2171</v>
      </c>
      <c r="W173" s="157">
        <v>66.5</v>
      </c>
      <c r="X173" s="380">
        <v>2209</v>
      </c>
      <c r="Y173" s="381">
        <v>68.2</v>
      </c>
      <c r="Z173" s="156">
        <v>2163</v>
      </c>
      <c r="AA173" s="157">
        <v>66</v>
      </c>
      <c r="AB173" s="158"/>
      <c r="AC173" s="158"/>
      <c r="AD173" s="158"/>
      <c r="AE173" s="158"/>
    </row>
    <row r="174" spans="1:31" ht="11.25" customHeight="1" x14ac:dyDescent="0.2">
      <c r="A174" s="141" t="s">
        <v>431</v>
      </c>
      <c r="B174" s="173" t="s">
        <v>432</v>
      </c>
      <c r="C174" s="156">
        <v>2908</v>
      </c>
      <c r="D174" s="323">
        <v>62.1</v>
      </c>
      <c r="E174" s="156">
        <v>2943</v>
      </c>
      <c r="F174" s="323">
        <v>68.7</v>
      </c>
      <c r="G174" s="156">
        <v>2794</v>
      </c>
      <c r="H174" s="157">
        <v>71.8</v>
      </c>
      <c r="I174" s="156">
        <v>2720</v>
      </c>
      <c r="J174" s="157">
        <v>69.7</v>
      </c>
      <c r="K174" s="380">
        <v>2772</v>
      </c>
      <c r="L174" s="381">
        <v>71.8</v>
      </c>
      <c r="M174" s="156">
        <v>2716</v>
      </c>
      <c r="N174" s="157">
        <v>68</v>
      </c>
      <c r="O174" s="119"/>
      <c r="P174" s="156">
        <v>2910</v>
      </c>
      <c r="Q174" s="323">
        <v>53.4</v>
      </c>
      <c r="R174" s="156">
        <v>2953</v>
      </c>
      <c r="S174" s="323">
        <v>55.8</v>
      </c>
      <c r="T174" s="156">
        <v>2818</v>
      </c>
      <c r="U174" s="157">
        <v>59.8</v>
      </c>
      <c r="V174" s="156">
        <v>2743</v>
      </c>
      <c r="W174" s="157">
        <v>64.2</v>
      </c>
      <c r="X174" s="380">
        <v>2772</v>
      </c>
      <c r="Y174" s="381">
        <v>68.5</v>
      </c>
      <c r="Z174" s="156">
        <v>2715</v>
      </c>
      <c r="AA174" s="157">
        <v>61.8</v>
      </c>
      <c r="AB174" s="158"/>
      <c r="AC174" s="158"/>
      <c r="AD174" s="158"/>
      <c r="AE174" s="158"/>
    </row>
    <row r="175" spans="1:31" ht="11.25" customHeight="1" x14ac:dyDescent="0.2">
      <c r="A175" s="141" t="s">
        <v>433</v>
      </c>
      <c r="B175" s="173" t="s">
        <v>434</v>
      </c>
      <c r="C175" s="156">
        <v>1653</v>
      </c>
      <c r="D175" s="323">
        <v>66.599999999999994</v>
      </c>
      <c r="E175" s="156">
        <v>1644</v>
      </c>
      <c r="F175" s="323">
        <v>68.599999999999994</v>
      </c>
      <c r="G175" s="156">
        <v>1561</v>
      </c>
      <c r="H175" s="157">
        <v>71.900000000000006</v>
      </c>
      <c r="I175" s="156">
        <v>1567</v>
      </c>
      <c r="J175" s="157">
        <v>70.599999999999994</v>
      </c>
      <c r="K175" s="380">
        <v>1608</v>
      </c>
      <c r="L175" s="381">
        <v>71.8</v>
      </c>
      <c r="M175" s="156">
        <v>1537</v>
      </c>
      <c r="N175" s="157">
        <v>69.8</v>
      </c>
      <c r="O175" s="119"/>
      <c r="P175" s="156">
        <v>1654</v>
      </c>
      <c r="Q175" s="323">
        <v>65.400000000000006</v>
      </c>
      <c r="R175" s="156">
        <v>1642</v>
      </c>
      <c r="S175" s="323">
        <v>64.900000000000006</v>
      </c>
      <c r="T175" s="156">
        <v>1552</v>
      </c>
      <c r="U175" s="157">
        <v>61.4</v>
      </c>
      <c r="V175" s="156">
        <v>1557</v>
      </c>
      <c r="W175" s="157">
        <v>69.099999999999994</v>
      </c>
      <c r="X175" s="380">
        <v>1612</v>
      </c>
      <c r="Y175" s="381">
        <v>71</v>
      </c>
      <c r="Z175" s="156">
        <v>1545</v>
      </c>
      <c r="AA175" s="157">
        <v>65.3</v>
      </c>
      <c r="AB175" s="158"/>
      <c r="AC175" s="158"/>
      <c r="AD175" s="158"/>
      <c r="AE175" s="158"/>
    </row>
    <row r="176" spans="1:31" ht="11.25" customHeight="1" x14ac:dyDescent="0.2">
      <c r="A176" s="141" t="s">
        <v>435</v>
      </c>
      <c r="B176" s="173" t="s">
        <v>436</v>
      </c>
      <c r="C176" s="156">
        <v>5566</v>
      </c>
      <c r="D176" s="323">
        <v>64.3</v>
      </c>
      <c r="E176" s="156">
        <v>5633</v>
      </c>
      <c r="F176" s="323">
        <v>69.900000000000006</v>
      </c>
      <c r="G176" s="156">
        <v>5322</v>
      </c>
      <c r="H176" s="157">
        <v>72.8</v>
      </c>
      <c r="I176" s="156">
        <v>5159</v>
      </c>
      <c r="J176" s="157">
        <v>64.5</v>
      </c>
      <c r="K176" s="380">
        <v>5410</v>
      </c>
      <c r="L176" s="381">
        <v>67.7</v>
      </c>
      <c r="M176" s="156">
        <v>5287</v>
      </c>
      <c r="N176" s="157">
        <v>69.099999999999994</v>
      </c>
      <c r="O176" s="119"/>
      <c r="P176" s="156">
        <v>5574</v>
      </c>
      <c r="Q176" s="323">
        <v>59.3</v>
      </c>
      <c r="R176" s="156">
        <v>5627</v>
      </c>
      <c r="S176" s="323">
        <v>61.7</v>
      </c>
      <c r="T176" s="156">
        <v>5315</v>
      </c>
      <c r="U176" s="157">
        <v>61.9</v>
      </c>
      <c r="V176" s="156">
        <v>5161</v>
      </c>
      <c r="W176" s="157">
        <v>65.900000000000006</v>
      </c>
      <c r="X176" s="380">
        <v>5410</v>
      </c>
      <c r="Y176" s="381">
        <v>70.900000000000006</v>
      </c>
      <c r="Z176" s="156">
        <v>5277</v>
      </c>
      <c r="AA176" s="157">
        <v>62.7</v>
      </c>
      <c r="AB176" s="158"/>
      <c r="AC176" s="158"/>
      <c r="AD176" s="158"/>
      <c r="AE176" s="158"/>
    </row>
    <row r="177" spans="1:31" ht="11.25" customHeight="1" x14ac:dyDescent="0.2">
      <c r="A177" s="141" t="s">
        <v>437</v>
      </c>
      <c r="B177" s="173" t="s">
        <v>438</v>
      </c>
      <c r="C177" s="156">
        <v>3056</v>
      </c>
      <c r="D177" s="323">
        <v>62.8</v>
      </c>
      <c r="E177" s="156">
        <v>3155</v>
      </c>
      <c r="F177" s="323">
        <v>67.400000000000006</v>
      </c>
      <c r="G177" s="156">
        <v>3174</v>
      </c>
      <c r="H177" s="157">
        <v>69.7</v>
      </c>
      <c r="I177" s="156">
        <v>3001</v>
      </c>
      <c r="J177" s="157">
        <v>66</v>
      </c>
      <c r="K177" s="380">
        <v>3044</v>
      </c>
      <c r="L177" s="381">
        <v>67.099999999999994</v>
      </c>
      <c r="M177" s="156">
        <v>3022</v>
      </c>
      <c r="N177" s="157">
        <v>65.599999999999994</v>
      </c>
      <c r="O177" s="119"/>
      <c r="P177" s="156">
        <v>3056</v>
      </c>
      <c r="Q177" s="323">
        <v>58.7</v>
      </c>
      <c r="R177" s="156">
        <v>3159</v>
      </c>
      <c r="S177" s="323">
        <v>64.7</v>
      </c>
      <c r="T177" s="156">
        <v>3171</v>
      </c>
      <c r="U177" s="157">
        <v>63.1</v>
      </c>
      <c r="V177" s="156">
        <v>2979</v>
      </c>
      <c r="W177" s="157">
        <v>66.900000000000006</v>
      </c>
      <c r="X177" s="380">
        <v>3050</v>
      </c>
      <c r="Y177" s="381">
        <v>67.5</v>
      </c>
      <c r="Z177" s="156">
        <v>3016</v>
      </c>
      <c r="AA177" s="157">
        <v>63.4</v>
      </c>
      <c r="AB177" s="158"/>
      <c r="AC177" s="158"/>
      <c r="AD177" s="158"/>
      <c r="AE177" s="158"/>
    </row>
    <row r="178" spans="1:31" ht="11.25" customHeight="1" x14ac:dyDescent="0.2">
      <c r="A178" s="141" t="s">
        <v>439</v>
      </c>
      <c r="B178" s="173" t="s">
        <v>440</v>
      </c>
      <c r="C178" s="156">
        <v>2184</v>
      </c>
      <c r="D178" s="323">
        <v>64.8</v>
      </c>
      <c r="E178" s="156">
        <v>2122</v>
      </c>
      <c r="F178" s="323">
        <v>69.8</v>
      </c>
      <c r="G178" s="156">
        <v>2069</v>
      </c>
      <c r="H178" s="157">
        <v>70.900000000000006</v>
      </c>
      <c r="I178" s="156">
        <v>2168</v>
      </c>
      <c r="J178" s="157">
        <v>67.900000000000006</v>
      </c>
      <c r="K178" s="380">
        <v>2178</v>
      </c>
      <c r="L178" s="381">
        <v>67.7</v>
      </c>
      <c r="M178" s="156">
        <v>2224</v>
      </c>
      <c r="N178" s="157">
        <v>70.3</v>
      </c>
      <c r="O178" s="119"/>
      <c r="P178" s="156">
        <v>2186</v>
      </c>
      <c r="Q178" s="323">
        <v>49.5</v>
      </c>
      <c r="R178" s="156">
        <v>2129</v>
      </c>
      <c r="S178" s="323">
        <v>53.1</v>
      </c>
      <c r="T178" s="156">
        <v>2085</v>
      </c>
      <c r="U178" s="157">
        <v>55.9</v>
      </c>
      <c r="V178" s="156">
        <v>2168</v>
      </c>
      <c r="W178" s="157">
        <v>58</v>
      </c>
      <c r="X178" s="380">
        <v>2195</v>
      </c>
      <c r="Y178" s="381">
        <v>65.099999999999994</v>
      </c>
      <c r="Z178" s="156">
        <v>2234</v>
      </c>
      <c r="AA178" s="157">
        <v>60.8</v>
      </c>
      <c r="AB178" s="158"/>
      <c r="AC178" s="158"/>
      <c r="AD178" s="158"/>
      <c r="AE178" s="158"/>
    </row>
    <row r="179" spans="1:31" ht="11.25" customHeight="1" x14ac:dyDescent="0.2">
      <c r="A179" s="141" t="s">
        <v>441</v>
      </c>
      <c r="B179" s="173" t="s">
        <v>442</v>
      </c>
      <c r="C179" s="156">
        <v>1490</v>
      </c>
      <c r="D179" s="323">
        <v>65</v>
      </c>
      <c r="E179" s="156">
        <v>1500</v>
      </c>
      <c r="F179" s="323">
        <v>67.599999999999994</v>
      </c>
      <c r="G179" s="156">
        <v>1445</v>
      </c>
      <c r="H179" s="157">
        <v>73.8</v>
      </c>
      <c r="I179" s="156">
        <v>1389</v>
      </c>
      <c r="J179" s="157">
        <v>69.099999999999994</v>
      </c>
      <c r="K179" s="380">
        <v>1441</v>
      </c>
      <c r="L179" s="381">
        <v>71.900000000000006</v>
      </c>
      <c r="M179" s="156">
        <v>1469</v>
      </c>
      <c r="N179" s="157">
        <v>78.400000000000006</v>
      </c>
      <c r="O179" s="119"/>
      <c r="P179" s="156">
        <v>1489</v>
      </c>
      <c r="Q179" s="323">
        <v>61</v>
      </c>
      <c r="R179" s="156">
        <v>1504</v>
      </c>
      <c r="S179" s="323">
        <v>63</v>
      </c>
      <c r="T179" s="156">
        <v>1448</v>
      </c>
      <c r="U179" s="157">
        <v>61.5</v>
      </c>
      <c r="V179" s="156">
        <v>1393</v>
      </c>
      <c r="W179" s="157">
        <v>67</v>
      </c>
      <c r="X179" s="380">
        <v>1444</v>
      </c>
      <c r="Y179" s="381">
        <v>68</v>
      </c>
      <c r="Z179" s="156">
        <v>1465</v>
      </c>
      <c r="AA179" s="157">
        <v>59</v>
      </c>
      <c r="AB179" s="158"/>
      <c r="AC179" s="158"/>
      <c r="AD179" s="158"/>
      <c r="AE179" s="158"/>
    </row>
    <row r="180" spans="1:31" ht="11.25" customHeight="1" x14ac:dyDescent="0.2">
      <c r="A180" s="141" t="s">
        <v>443</v>
      </c>
      <c r="B180" s="173" t="s">
        <v>444</v>
      </c>
      <c r="C180" s="156">
        <v>4980</v>
      </c>
      <c r="D180" s="323">
        <v>70.900000000000006</v>
      </c>
      <c r="E180" s="156">
        <v>5145</v>
      </c>
      <c r="F180" s="323">
        <v>71.5</v>
      </c>
      <c r="G180" s="156">
        <v>4992</v>
      </c>
      <c r="H180" s="157">
        <v>73.8</v>
      </c>
      <c r="I180" s="156">
        <v>4847</v>
      </c>
      <c r="J180" s="157">
        <v>66.7</v>
      </c>
      <c r="K180" s="380">
        <v>5135</v>
      </c>
      <c r="L180" s="381">
        <v>69.7</v>
      </c>
      <c r="M180" s="156">
        <v>5038</v>
      </c>
      <c r="N180" s="157">
        <v>69.900000000000006</v>
      </c>
      <c r="O180" s="119"/>
      <c r="P180" s="156">
        <v>4979</v>
      </c>
      <c r="Q180" s="323">
        <v>65.5</v>
      </c>
      <c r="R180" s="156">
        <v>5147</v>
      </c>
      <c r="S180" s="323">
        <v>66.599999999999994</v>
      </c>
      <c r="T180" s="156">
        <v>4979</v>
      </c>
      <c r="U180" s="157">
        <v>70.3</v>
      </c>
      <c r="V180" s="156">
        <v>4825</v>
      </c>
      <c r="W180" s="157">
        <v>70.7</v>
      </c>
      <c r="X180" s="380">
        <v>5143</v>
      </c>
      <c r="Y180" s="381">
        <v>74.099999999999994</v>
      </c>
      <c r="Z180" s="156">
        <v>5050</v>
      </c>
      <c r="AA180" s="157">
        <v>67.099999999999994</v>
      </c>
      <c r="AB180" s="158"/>
      <c r="AC180" s="158"/>
      <c r="AD180" s="158"/>
      <c r="AE180" s="158"/>
    </row>
    <row r="181" spans="1:31" ht="11.25" customHeight="1" x14ac:dyDescent="0.2">
      <c r="A181" s="81"/>
      <c r="B181" s="173"/>
      <c r="C181" s="156"/>
      <c r="D181" s="323"/>
      <c r="E181" s="156"/>
      <c r="F181" s="323"/>
      <c r="G181" s="156"/>
      <c r="H181" s="157"/>
      <c r="I181" s="122"/>
      <c r="J181" s="122"/>
      <c r="K181" s="383"/>
      <c r="L181" s="383"/>
      <c r="M181" s="122"/>
      <c r="N181" s="122"/>
      <c r="O181" s="119"/>
      <c r="P181" s="156"/>
      <c r="Q181" s="323"/>
      <c r="R181" s="156"/>
      <c r="S181" s="323"/>
      <c r="T181" s="156"/>
      <c r="U181" s="157"/>
      <c r="X181" s="383"/>
      <c r="Y181" s="383"/>
      <c r="AB181" s="158"/>
      <c r="AC181" s="158"/>
      <c r="AD181" s="158"/>
      <c r="AE181" s="158"/>
    </row>
    <row r="182" spans="1:31" ht="22.5" customHeight="1" x14ac:dyDescent="0.2">
      <c r="A182" s="87" t="s">
        <v>595</v>
      </c>
      <c r="B182" s="88"/>
      <c r="C182" s="124">
        <v>559641</v>
      </c>
      <c r="D182" s="254">
        <v>65.3</v>
      </c>
      <c r="E182" s="124">
        <v>560246</v>
      </c>
      <c r="F182" s="254">
        <v>69.900000000000006</v>
      </c>
      <c r="G182" s="124">
        <v>543785</v>
      </c>
      <c r="H182" s="126">
        <v>72</v>
      </c>
      <c r="I182" s="124">
        <v>540934</v>
      </c>
      <c r="J182" s="126">
        <v>68.2</v>
      </c>
      <c r="K182" s="384">
        <v>552867</v>
      </c>
      <c r="L182" s="385">
        <v>70.5</v>
      </c>
      <c r="M182" s="124">
        <v>542145</v>
      </c>
      <c r="N182" s="126">
        <v>71</v>
      </c>
      <c r="O182" s="119"/>
      <c r="P182" s="124">
        <v>561320</v>
      </c>
      <c r="Q182" s="254">
        <v>58.4</v>
      </c>
      <c r="R182" s="124">
        <v>561923</v>
      </c>
      <c r="S182" s="254">
        <v>62.5</v>
      </c>
      <c r="T182" s="124">
        <v>545365</v>
      </c>
      <c r="U182" s="126">
        <v>64.900000000000006</v>
      </c>
      <c r="V182" s="124">
        <v>542617</v>
      </c>
      <c r="W182" s="126">
        <v>68.7</v>
      </c>
      <c r="X182" s="384">
        <v>555076</v>
      </c>
      <c r="Y182" s="385">
        <v>70.8</v>
      </c>
      <c r="Z182" s="124">
        <v>544040</v>
      </c>
      <c r="AA182" s="126">
        <v>65.400000000000006</v>
      </c>
      <c r="AB182" s="158"/>
      <c r="AC182" s="158"/>
      <c r="AD182" s="158"/>
      <c r="AE182" s="158"/>
    </row>
    <row r="183" spans="1:31" ht="11.25" customHeight="1" x14ac:dyDescent="0.2">
      <c r="A183" s="131"/>
      <c r="B183" s="173"/>
      <c r="C183" s="124"/>
      <c r="D183" s="254"/>
      <c r="E183" s="124"/>
      <c r="F183" s="254"/>
      <c r="G183" s="124"/>
      <c r="H183" s="126"/>
      <c r="I183" s="327"/>
      <c r="J183" s="327"/>
      <c r="K183" s="386"/>
      <c r="L183" s="386"/>
      <c r="M183" s="124"/>
      <c r="N183" s="126"/>
      <c r="O183" s="119"/>
      <c r="P183" s="124"/>
      <c r="Q183" s="254"/>
      <c r="R183" s="124"/>
      <c r="S183" s="254"/>
      <c r="T183" s="124"/>
      <c r="U183" s="126"/>
      <c r="V183" s="325"/>
      <c r="W183" s="325"/>
      <c r="X183" s="386"/>
      <c r="Y183" s="386"/>
      <c r="Z183" s="124"/>
      <c r="AA183" s="126"/>
      <c r="AB183" s="158"/>
      <c r="AC183" s="158"/>
      <c r="AD183" s="158"/>
      <c r="AE183" s="158"/>
    </row>
    <row r="184" spans="1:31" s="121" customFormat="1" x14ac:dyDescent="0.2">
      <c r="A184" s="73" t="s">
        <v>544</v>
      </c>
      <c r="B184" s="88" t="s">
        <v>445</v>
      </c>
      <c r="C184" s="124">
        <v>566092</v>
      </c>
      <c r="D184" s="254">
        <v>64.7</v>
      </c>
      <c r="E184" s="258">
        <v>565890</v>
      </c>
      <c r="F184" s="126">
        <v>69.3</v>
      </c>
      <c r="G184" s="124">
        <v>544784</v>
      </c>
      <c r="H184" s="126">
        <v>71.8</v>
      </c>
      <c r="I184" s="124">
        <v>541963</v>
      </c>
      <c r="J184" s="126">
        <v>68</v>
      </c>
      <c r="K184" s="384">
        <v>553883</v>
      </c>
      <c r="L184" s="385">
        <v>70.400000000000006</v>
      </c>
      <c r="M184" s="124">
        <v>543012</v>
      </c>
      <c r="N184" s="126">
        <v>70.900000000000006</v>
      </c>
      <c r="O184" s="119"/>
      <c r="P184" s="127">
        <v>567431</v>
      </c>
      <c r="Q184" s="252">
        <v>57.9</v>
      </c>
      <c r="R184" s="256">
        <v>567188</v>
      </c>
      <c r="S184" s="126">
        <v>62</v>
      </c>
      <c r="T184" s="259">
        <v>546155</v>
      </c>
      <c r="U184" s="253">
        <v>64.8</v>
      </c>
      <c r="V184" s="124">
        <v>543368</v>
      </c>
      <c r="W184" s="126">
        <v>68.7</v>
      </c>
      <c r="X184" s="384">
        <v>555973</v>
      </c>
      <c r="Y184" s="385">
        <v>70.7</v>
      </c>
      <c r="Z184" s="124">
        <v>544853</v>
      </c>
      <c r="AA184" s="126">
        <v>65.3</v>
      </c>
      <c r="AB184" s="158"/>
      <c r="AC184" s="158"/>
      <c r="AD184" s="158"/>
      <c r="AE184" s="158"/>
    </row>
    <row r="185" spans="1:31" ht="11.25" customHeight="1" x14ac:dyDescent="0.2">
      <c r="A185" s="128"/>
      <c r="B185" s="128"/>
      <c r="C185" s="328"/>
      <c r="D185" s="320"/>
      <c r="E185" s="328"/>
      <c r="F185" s="320"/>
      <c r="G185" s="129"/>
      <c r="H185" s="130"/>
      <c r="I185" s="130"/>
      <c r="J185" s="130"/>
      <c r="K185" s="130"/>
      <c r="L185" s="130"/>
      <c r="M185" s="129"/>
      <c r="N185" s="159"/>
      <c r="O185" s="251"/>
      <c r="P185" s="328"/>
      <c r="Q185" s="320"/>
      <c r="R185" s="328"/>
      <c r="S185" s="320"/>
      <c r="T185" s="129"/>
      <c r="U185" s="130"/>
      <c r="V185" s="130"/>
      <c r="W185" s="130"/>
      <c r="X185" s="130"/>
      <c r="Y185" s="130"/>
      <c r="Z185" s="251"/>
      <c r="AA185" s="251"/>
    </row>
    <row r="186" spans="1:31" ht="11.25" customHeight="1" x14ac:dyDescent="0.2">
      <c r="G186" s="116"/>
      <c r="T186" s="116"/>
      <c r="AA186" s="165" t="s">
        <v>541</v>
      </c>
    </row>
    <row r="187" spans="1:31" s="183" customFormat="1" ht="22.5" customHeight="1" x14ac:dyDescent="0.2">
      <c r="A187" s="646" t="s">
        <v>545</v>
      </c>
      <c r="B187" s="646"/>
      <c r="C187" s="646"/>
      <c r="D187" s="646"/>
      <c r="E187" s="646"/>
      <c r="F187" s="646"/>
      <c r="G187" s="646"/>
      <c r="H187" s="646"/>
      <c r="I187" s="646"/>
      <c r="J187" s="646"/>
      <c r="K187" s="646"/>
      <c r="L187" s="646"/>
      <c r="M187" s="646"/>
      <c r="N187" s="646"/>
      <c r="O187" s="287"/>
      <c r="P187" s="287"/>
      <c r="Q187" s="287"/>
      <c r="R187" s="287"/>
      <c r="S187" s="287"/>
      <c r="T187" s="287"/>
      <c r="U187" s="287"/>
      <c r="V187" s="287"/>
      <c r="W187" s="287"/>
      <c r="X187" s="340"/>
      <c r="Y187" s="340"/>
      <c r="Z187" s="287"/>
      <c r="AA187" s="287"/>
    </row>
    <row r="188" spans="1:31" ht="11.25" customHeight="1" x14ac:dyDescent="0.2">
      <c r="A188" s="631" t="s">
        <v>468</v>
      </c>
      <c r="B188" s="631"/>
      <c r="C188" s="631"/>
      <c r="D188" s="631"/>
      <c r="E188" s="631"/>
      <c r="F188" s="631"/>
      <c r="G188" s="631"/>
      <c r="H188" s="631"/>
      <c r="I188" s="289"/>
      <c r="J188" s="289"/>
      <c r="K188" s="341"/>
      <c r="L188" s="341"/>
      <c r="M188" s="289"/>
      <c r="N188" s="289"/>
      <c r="O188" s="631"/>
      <c r="P188" s="631"/>
      <c r="Q188" s="631"/>
      <c r="R188" s="631"/>
      <c r="S188" s="631"/>
      <c r="T188" s="631"/>
      <c r="U188" s="631"/>
      <c r="V188" s="289"/>
      <c r="W188" s="289"/>
      <c r="X188" s="341"/>
      <c r="Y188" s="341"/>
    </row>
    <row r="189" spans="1:31" ht="22.5" customHeight="1" x14ac:dyDescent="0.2">
      <c r="A189" s="606" t="s">
        <v>599</v>
      </c>
      <c r="B189" s="606"/>
      <c r="C189" s="606"/>
      <c r="D189" s="606"/>
      <c r="E189" s="606"/>
      <c r="F189" s="606"/>
      <c r="G189" s="606"/>
      <c r="H189" s="606"/>
      <c r="I189" s="606"/>
      <c r="J189" s="606"/>
      <c r="K189" s="606"/>
      <c r="L189" s="606"/>
      <c r="M189" s="606"/>
      <c r="N189" s="606"/>
      <c r="O189" s="284"/>
      <c r="P189" s="284"/>
      <c r="Q189" s="284"/>
      <c r="R189" s="284"/>
      <c r="S189" s="284"/>
      <c r="T189" s="284"/>
      <c r="U189" s="284"/>
      <c r="V189" s="284"/>
      <c r="W189" s="284"/>
      <c r="X189" s="284"/>
      <c r="Y189" s="284"/>
      <c r="Z189" s="284"/>
    </row>
    <row r="190" spans="1:31" s="183" customFormat="1" ht="11.25" customHeight="1" x14ac:dyDescent="0.2">
      <c r="A190" s="631" t="s">
        <v>598</v>
      </c>
      <c r="B190" s="631"/>
      <c r="C190" s="631"/>
      <c r="D190" s="631"/>
      <c r="E190" s="631"/>
      <c r="F190" s="631"/>
      <c r="G190" s="199"/>
      <c r="H190" s="198"/>
      <c r="I190" s="198"/>
      <c r="J190" s="198"/>
      <c r="K190" s="198"/>
      <c r="L190" s="198"/>
      <c r="M190" s="158"/>
      <c r="N190" s="199"/>
      <c r="O190" s="199"/>
      <c r="Q190" s="198"/>
      <c r="R190" s="199"/>
      <c r="S190" s="198"/>
      <c r="T190" s="199"/>
      <c r="U190" s="198"/>
      <c r="V190" s="198"/>
      <c r="W190" s="198"/>
      <c r="X190" s="198"/>
      <c r="Y190" s="198"/>
    </row>
    <row r="191" spans="1:31" ht="11.25" customHeight="1" x14ac:dyDescent="0.2">
      <c r="C191" s="122"/>
      <c r="D191" s="198"/>
      <c r="E191" s="199"/>
      <c r="F191" s="198"/>
      <c r="G191" s="199"/>
      <c r="H191" s="198"/>
      <c r="I191" s="198"/>
      <c r="J191" s="198"/>
      <c r="K191" s="198"/>
      <c r="L191" s="198"/>
      <c r="M191" s="156"/>
      <c r="N191" s="156"/>
      <c r="O191" s="199"/>
      <c r="P191" s="122"/>
      <c r="Q191" s="198"/>
      <c r="R191" s="199"/>
      <c r="S191" s="198"/>
      <c r="T191" s="199"/>
      <c r="U191" s="198"/>
      <c r="V191" s="198"/>
      <c r="W191" s="198"/>
      <c r="X191" s="198"/>
      <c r="Y191" s="198"/>
      <c r="Z191" s="156"/>
      <c r="AA191" s="156"/>
    </row>
    <row r="192" spans="1:31" ht="11.25" customHeight="1" x14ac:dyDescent="0.2">
      <c r="A192" s="32" t="s">
        <v>462</v>
      </c>
      <c r="C192" s="122"/>
      <c r="D192" s="198"/>
      <c r="E192" s="199"/>
      <c r="F192" s="198"/>
      <c r="G192" s="199"/>
      <c r="H192" s="198"/>
      <c r="I192" s="198"/>
      <c r="J192" s="198"/>
      <c r="K192" s="198"/>
      <c r="L192" s="198"/>
      <c r="M192" s="198"/>
      <c r="N192" s="198"/>
      <c r="O192" s="199"/>
      <c r="P192" s="122"/>
      <c r="Q192" s="198"/>
      <c r="R192" s="199"/>
      <c r="S192" s="198"/>
      <c r="T192" s="199"/>
      <c r="U192" s="198"/>
      <c r="V192" s="198"/>
      <c r="W192" s="198"/>
      <c r="X192" s="198"/>
      <c r="Y192" s="198"/>
    </row>
    <row r="198" spans="1:3" ht="12.75" x14ac:dyDescent="0.25">
      <c r="A198" s="122" t="s">
        <v>581</v>
      </c>
      <c r="B198" s="296" t="e">
        <f>VLOOKUP('Table 18'!#REF!,A199:B200,2,0)</f>
        <v>#REF!</v>
      </c>
      <c r="C198" s="297" t="e">
        <f>IF(B198=1,0,11)</f>
        <v>#REF!</v>
      </c>
    </row>
    <row r="199" spans="1:3" x14ac:dyDescent="0.2">
      <c r="A199" s="122" t="s">
        <v>15</v>
      </c>
      <c r="B199" s="296">
        <v>1</v>
      </c>
      <c r="C199" s="299"/>
    </row>
    <row r="200" spans="1:3" ht="12.75" x14ac:dyDescent="0.25">
      <c r="A200" s="122" t="s">
        <v>16</v>
      </c>
      <c r="B200" s="296">
        <v>2</v>
      </c>
      <c r="C200" s="300"/>
    </row>
  </sheetData>
  <mergeCells count="22">
    <mergeCell ref="A188:H188"/>
    <mergeCell ref="O188:U188"/>
    <mergeCell ref="A189:N189"/>
    <mergeCell ref="A190:F190"/>
    <mergeCell ref="P6:Q6"/>
    <mergeCell ref="R6:S6"/>
    <mergeCell ref="T6:U6"/>
    <mergeCell ref="V6:W6"/>
    <mergeCell ref="Z6:AA6"/>
    <mergeCell ref="A187:N187"/>
    <mergeCell ref="A1:AA1"/>
    <mergeCell ref="A5:A7"/>
    <mergeCell ref="B5:B7"/>
    <mergeCell ref="C5:N5"/>
    <mergeCell ref="P5:AA5"/>
    <mergeCell ref="C6:D6"/>
    <mergeCell ref="E6:F6"/>
    <mergeCell ref="G6:H6"/>
    <mergeCell ref="I6:J6"/>
    <mergeCell ref="M6:N6"/>
    <mergeCell ref="K6:L6"/>
    <mergeCell ref="X6:Y6"/>
  </mergeCells>
  <conditionalFormatting sqref="A165:A180">
    <cfRule type="cellIs" dxfId="1" priority="1" stopIfTrue="1" operator="equal">
      <formula>"x"</formula>
    </cfRule>
  </conditionalFormatting>
  <pageMargins left="0.74803149606299213" right="0.74803149606299213" top="0.98425196850393704" bottom="0.98425196850393704" header="0.51181102362204722" footer="0.51181102362204722"/>
  <pageSetup paperSize="9" scale="64"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W193"/>
  <sheetViews>
    <sheetView showGridLines="0" zoomScaleNormal="100" workbookViewId="0">
      <selection activeCell="M3" sqref="M3:N3"/>
    </sheetView>
  </sheetViews>
  <sheetFormatPr defaultRowHeight="11.25" x14ac:dyDescent="0.2"/>
  <cols>
    <col min="1" max="1" width="23.42578125" style="122" customWidth="1"/>
    <col min="2" max="2" width="9.7109375" style="122" customWidth="1"/>
    <col min="3" max="3" width="8.140625" style="198" bestFit="1" customWidth="1"/>
    <col min="4" max="4" width="8.85546875" style="199" bestFit="1" customWidth="1"/>
    <col min="5" max="5" width="8.140625" style="198" bestFit="1" customWidth="1"/>
    <col min="6" max="6" width="8.85546875" style="199" bestFit="1" customWidth="1"/>
    <col min="7" max="7" width="8.140625" style="198" bestFit="1" customWidth="1"/>
    <col min="8" max="8" width="8.85546875" style="199" bestFit="1" customWidth="1"/>
    <col min="9" max="10" width="8.85546875" style="199" customWidth="1"/>
    <col min="11" max="11" width="8.85546875" style="351" customWidth="1"/>
    <col min="12" max="12" width="8.85546875" style="199" customWidth="1"/>
    <col min="13" max="13" width="9.140625" style="158"/>
    <col min="14" max="17" width="9.140625" style="122"/>
    <col min="18" max="18" width="0" style="122" hidden="1" customWidth="1"/>
    <col min="19" max="256" width="9.140625" style="122"/>
    <col min="257" max="257" width="23.42578125" style="122" customWidth="1"/>
    <col min="258" max="258" width="8.7109375" style="122" customWidth="1"/>
    <col min="259" max="259" width="8.140625" style="122" bestFit="1" customWidth="1"/>
    <col min="260" max="260" width="8.85546875" style="122" bestFit="1" customWidth="1"/>
    <col min="261" max="261" width="8.140625" style="122" bestFit="1" customWidth="1"/>
    <col min="262" max="262" width="8.85546875" style="122" bestFit="1" customWidth="1"/>
    <col min="263" max="263" width="8.140625" style="122" bestFit="1" customWidth="1"/>
    <col min="264" max="264" width="8.85546875" style="122" bestFit="1" customWidth="1"/>
    <col min="265" max="268" width="8.85546875" style="122" customWidth="1"/>
    <col min="269" max="512" width="9.140625" style="122"/>
    <col min="513" max="513" width="23.42578125" style="122" customWidth="1"/>
    <col min="514" max="514" width="8.7109375" style="122" customWidth="1"/>
    <col min="515" max="515" width="8.140625" style="122" bestFit="1" customWidth="1"/>
    <col min="516" max="516" width="8.85546875" style="122" bestFit="1" customWidth="1"/>
    <col min="517" max="517" width="8.140625" style="122" bestFit="1" customWidth="1"/>
    <col min="518" max="518" width="8.85546875" style="122" bestFit="1" customWidth="1"/>
    <col min="519" max="519" width="8.140625" style="122" bestFit="1" customWidth="1"/>
    <col min="520" max="520" width="8.85546875" style="122" bestFit="1" customWidth="1"/>
    <col min="521" max="524" width="8.85546875" style="122" customWidth="1"/>
    <col min="525" max="768" width="9.140625" style="122"/>
    <col min="769" max="769" width="23.42578125" style="122" customWidth="1"/>
    <col min="770" max="770" width="8.7109375" style="122" customWidth="1"/>
    <col min="771" max="771" width="8.140625" style="122" bestFit="1" customWidth="1"/>
    <col min="772" max="772" width="8.85546875" style="122" bestFit="1" customWidth="1"/>
    <col min="773" max="773" width="8.140625" style="122" bestFit="1" customWidth="1"/>
    <col min="774" max="774" width="8.85546875" style="122" bestFit="1" customWidth="1"/>
    <col min="775" max="775" width="8.140625" style="122" bestFit="1" customWidth="1"/>
    <col min="776" max="776" width="8.85546875" style="122" bestFit="1" customWidth="1"/>
    <col min="777" max="780" width="8.85546875" style="122" customWidth="1"/>
    <col min="781" max="1024" width="9.140625" style="122"/>
    <col min="1025" max="1025" width="23.42578125" style="122" customWidth="1"/>
    <col min="1026" max="1026" width="8.7109375" style="122" customWidth="1"/>
    <col min="1027" max="1027" width="8.140625" style="122" bestFit="1" customWidth="1"/>
    <col min="1028" max="1028" width="8.85546875" style="122" bestFit="1" customWidth="1"/>
    <col min="1029" max="1029" width="8.140625" style="122" bestFit="1" customWidth="1"/>
    <col min="1030" max="1030" width="8.85546875" style="122" bestFit="1" customWidth="1"/>
    <col min="1031" max="1031" width="8.140625" style="122" bestFit="1" customWidth="1"/>
    <col min="1032" max="1032" width="8.85546875" style="122" bestFit="1" customWidth="1"/>
    <col min="1033" max="1036" width="8.85546875" style="122" customWidth="1"/>
    <col min="1037" max="1280" width="9.140625" style="122"/>
    <col min="1281" max="1281" width="23.42578125" style="122" customWidth="1"/>
    <col min="1282" max="1282" width="8.7109375" style="122" customWidth="1"/>
    <col min="1283" max="1283" width="8.140625" style="122" bestFit="1" customWidth="1"/>
    <col min="1284" max="1284" width="8.85546875" style="122" bestFit="1" customWidth="1"/>
    <col min="1285" max="1285" width="8.140625" style="122" bestFit="1" customWidth="1"/>
    <col min="1286" max="1286" width="8.85546875" style="122" bestFit="1" customWidth="1"/>
    <col min="1287" max="1287" width="8.140625" style="122" bestFit="1" customWidth="1"/>
    <col min="1288" max="1288" width="8.85546875" style="122" bestFit="1" customWidth="1"/>
    <col min="1289" max="1292" width="8.85546875" style="122" customWidth="1"/>
    <col min="1293" max="1536" width="9.140625" style="122"/>
    <col min="1537" max="1537" width="23.42578125" style="122" customWidth="1"/>
    <col min="1538" max="1538" width="8.7109375" style="122" customWidth="1"/>
    <col min="1539" max="1539" width="8.140625" style="122" bestFit="1" customWidth="1"/>
    <col min="1540" max="1540" width="8.85546875" style="122" bestFit="1" customWidth="1"/>
    <col min="1541" max="1541" width="8.140625" style="122" bestFit="1" customWidth="1"/>
    <col min="1542" max="1542" width="8.85546875" style="122" bestFit="1" customWidth="1"/>
    <col min="1543" max="1543" width="8.140625" style="122" bestFit="1" customWidth="1"/>
    <col min="1544" max="1544" width="8.85546875" style="122" bestFit="1" customWidth="1"/>
    <col min="1545" max="1548" width="8.85546875" style="122" customWidth="1"/>
    <col min="1549" max="1792" width="9.140625" style="122"/>
    <col min="1793" max="1793" width="23.42578125" style="122" customWidth="1"/>
    <col min="1794" max="1794" width="8.7109375" style="122" customWidth="1"/>
    <col min="1795" max="1795" width="8.140625" style="122" bestFit="1" customWidth="1"/>
    <col min="1796" max="1796" width="8.85546875" style="122" bestFit="1" customWidth="1"/>
    <col min="1797" max="1797" width="8.140625" style="122" bestFit="1" customWidth="1"/>
    <col min="1798" max="1798" width="8.85546875" style="122" bestFit="1" customWidth="1"/>
    <col min="1799" max="1799" width="8.140625" style="122" bestFit="1" customWidth="1"/>
    <col min="1800" max="1800" width="8.85546875" style="122" bestFit="1" customWidth="1"/>
    <col min="1801" max="1804" width="8.85546875" style="122" customWidth="1"/>
    <col min="1805" max="2048" width="9.140625" style="122"/>
    <col min="2049" max="2049" width="23.42578125" style="122" customWidth="1"/>
    <col min="2050" max="2050" width="8.7109375" style="122" customWidth="1"/>
    <col min="2051" max="2051" width="8.140625" style="122" bestFit="1" customWidth="1"/>
    <col min="2052" max="2052" width="8.85546875" style="122" bestFit="1" customWidth="1"/>
    <col min="2053" max="2053" width="8.140625" style="122" bestFit="1" customWidth="1"/>
    <col min="2054" max="2054" width="8.85546875" style="122" bestFit="1" customWidth="1"/>
    <col min="2055" max="2055" width="8.140625" style="122" bestFit="1" customWidth="1"/>
    <col min="2056" max="2056" width="8.85546875" style="122" bestFit="1" customWidth="1"/>
    <col min="2057" max="2060" width="8.85546875" style="122" customWidth="1"/>
    <col min="2061" max="2304" width="9.140625" style="122"/>
    <col min="2305" max="2305" width="23.42578125" style="122" customWidth="1"/>
    <col min="2306" max="2306" width="8.7109375" style="122" customWidth="1"/>
    <col min="2307" max="2307" width="8.140625" style="122" bestFit="1" customWidth="1"/>
    <col min="2308" max="2308" width="8.85546875" style="122" bestFit="1" customWidth="1"/>
    <col min="2309" max="2309" width="8.140625" style="122" bestFit="1" customWidth="1"/>
    <col min="2310" max="2310" width="8.85546875" style="122" bestFit="1" customWidth="1"/>
    <col min="2311" max="2311" width="8.140625" style="122" bestFit="1" customWidth="1"/>
    <col min="2312" max="2312" width="8.85546875" style="122" bestFit="1" customWidth="1"/>
    <col min="2313" max="2316" width="8.85546875" style="122" customWidth="1"/>
    <col min="2317" max="2560" width="9.140625" style="122"/>
    <col min="2561" max="2561" width="23.42578125" style="122" customWidth="1"/>
    <col min="2562" max="2562" width="8.7109375" style="122" customWidth="1"/>
    <col min="2563" max="2563" width="8.140625" style="122" bestFit="1" customWidth="1"/>
    <col min="2564" max="2564" width="8.85546875" style="122" bestFit="1" customWidth="1"/>
    <col min="2565" max="2565" width="8.140625" style="122" bestFit="1" customWidth="1"/>
    <col min="2566" max="2566" width="8.85546875" style="122" bestFit="1" customWidth="1"/>
    <col min="2567" max="2567" width="8.140625" style="122" bestFit="1" customWidth="1"/>
    <col min="2568" max="2568" width="8.85546875" style="122" bestFit="1" customWidth="1"/>
    <col min="2569" max="2572" width="8.85546875" style="122" customWidth="1"/>
    <col min="2573" max="2816" width="9.140625" style="122"/>
    <col min="2817" max="2817" width="23.42578125" style="122" customWidth="1"/>
    <col min="2818" max="2818" width="8.7109375" style="122" customWidth="1"/>
    <col min="2819" max="2819" width="8.140625" style="122" bestFit="1" customWidth="1"/>
    <col min="2820" max="2820" width="8.85546875" style="122" bestFit="1" customWidth="1"/>
    <col min="2821" max="2821" width="8.140625" style="122" bestFit="1" customWidth="1"/>
    <col min="2822" max="2822" width="8.85546875" style="122" bestFit="1" customWidth="1"/>
    <col min="2823" max="2823" width="8.140625" style="122" bestFit="1" customWidth="1"/>
    <col min="2824" max="2824" width="8.85546875" style="122" bestFit="1" customWidth="1"/>
    <col min="2825" max="2828" width="8.85546875" style="122" customWidth="1"/>
    <col min="2829" max="3072" width="9.140625" style="122"/>
    <col min="3073" max="3073" width="23.42578125" style="122" customWidth="1"/>
    <col min="3074" max="3074" width="8.7109375" style="122" customWidth="1"/>
    <col min="3075" max="3075" width="8.140625" style="122" bestFit="1" customWidth="1"/>
    <col min="3076" max="3076" width="8.85546875" style="122" bestFit="1" customWidth="1"/>
    <col min="3077" max="3077" width="8.140625" style="122" bestFit="1" customWidth="1"/>
    <col min="3078" max="3078" width="8.85546875" style="122" bestFit="1" customWidth="1"/>
    <col min="3079" max="3079" width="8.140625" style="122" bestFit="1" customWidth="1"/>
    <col min="3080" max="3080" width="8.85546875" style="122" bestFit="1" customWidth="1"/>
    <col min="3081" max="3084" width="8.85546875" style="122" customWidth="1"/>
    <col min="3085" max="3328" width="9.140625" style="122"/>
    <col min="3329" max="3329" width="23.42578125" style="122" customWidth="1"/>
    <col min="3330" max="3330" width="8.7109375" style="122" customWidth="1"/>
    <col min="3331" max="3331" width="8.140625" style="122" bestFit="1" customWidth="1"/>
    <col min="3332" max="3332" width="8.85546875" style="122" bestFit="1" customWidth="1"/>
    <col min="3333" max="3333" width="8.140625" style="122" bestFit="1" customWidth="1"/>
    <col min="3334" max="3334" width="8.85546875" style="122" bestFit="1" customWidth="1"/>
    <col min="3335" max="3335" width="8.140625" style="122" bestFit="1" customWidth="1"/>
    <col min="3336" max="3336" width="8.85546875" style="122" bestFit="1" customWidth="1"/>
    <col min="3337" max="3340" width="8.85546875" style="122" customWidth="1"/>
    <col min="3341" max="3584" width="9.140625" style="122"/>
    <col min="3585" max="3585" width="23.42578125" style="122" customWidth="1"/>
    <col min="3586" max="3586" width="8.7109375" style="122" customWidth="1"/>
    <col min="3587" max="3587" width="8.140625" style="122" bestFit="1" customWidth="1"/>
    <col min="3588" max="3588" width="8.85546875" style="122" bestFit="1" customWidth="1"/>
    <col min="3589" max="3589" width="8.140625" style="122" bestFit="1" customWidth="1"/>
    <col min="3590" max="3590" width="8.85546875" style="122" bestFit="1" customWidth="1"/>
    <col min="3591" max="3591" width="8.140625" style="122" bestFit="1" customWidth="1"/>
    <col min="3592" max="3592" width="8.85546875" style="122" bestFit="1" customWidth="1"/>
    <col min="3593" max="3596" width="8.85546875" style="122" customWidth="1"/>
    <col min="3597" max="3840" width="9.140625" style="122"/>
    <col min="3841" max="3841" width="23.42578125" style="122" customWidth="1"/>
    <col min="3842" max="3842" width="8.7109375" style="122" customWidth="1"/>
    <col min="3843" max="3843" width="8.140625" style="122" bestFit="1" customWidth="1"/>
    <col min="3844" max="3844" width="8.85546875" style="122" bestFit="1" customWidth="1"/>
    <col min="3845" max="3845" width="8.140625" style="122" bestFit="1" customWidth="1"/>
    <col min="3846" max="3846" width="8.85546875" style="122" bestFit="1" customWidth="1"/>
    <col min="3847" max="3847" width="8.140625" style="122" bestFit="1" customWidth="1"/>
    <col min="3848" max="3848" width="8.85546875" style="122" bestFit="1" customWidth="1"/>
    <col min="3849" max="3852" width="8.85546875" style="122" customWidth="1"/>
    <col min="3853" max="4096" width="9.140625" style="122"/>
    <col min="4097" max="4097" width="23.42578125" style="122" customWidth="1"/>
    <col min="4098" max="4098" width="8.7109375" style="122" customWidth="1"/>
    <col min="4099" max="4099" width="8.140625" style="122" bestFit="1" customWidth="1"/>
    <col min="4100" max="4100" width="8.85546875" style="122" bestFit="1" customWidth="1"/>
    <col min="4101" max="4101" width="8.140625" style="122" bestFit="1" customWidth="1"/>
    <col min="4102" max="4102" width="8.85546875" style="122" bestFit="1" customWidth="1"/>
    <col min="4103" max="4103" width="8.140625" style="122" bestFit="1" customWidth="1"/>
    <col min="4104" max="4104" width="8.85546875" style="122" bestFit="1" customWidth="1"/>
    <col min="4105" max="4108" width="8.85546875" style="122" customWidth="1"/>
    <col min="4109" max="4352" width="9.140625" style="122"/>
    <col min="4353" max="4353" width="23.42578125" style="122" customWidth="1"/>
    <col min="4354" max="4354" width="8.7109375" style="122" customWidth="1"/>
    <col min="4355" max="4355" width="8.140625" style="122" bestFit="1" customWidth="1"/>
    <col min="4356" max="4356" width="8.85546875" style="122" bestFit="1" customWidth="1"/>
    <col min="4357" max="4357" width="8.140625" style="122" bestFit="1" customWidth="1"/>
    <col min="4358" max="4358" width="8.85546875" style="122" bestFit="1" customWidth="1"/>
    <col min="4359" max="4359" width="8.140625" style="122" bestFit="1" customWidth="1"/>
    <col min="4360" max="4360" width="8.85546875" style="122" bestFit="1" customWidth="1"/>
    <col min="4361" max="4364" width="8.85546875" style="122" customWidth="1"/>
    <col min="4365" max="4608" width="9.140625" style="122"/>
    <col min="4609" max="4609" width="23.42578125" style="122" customWidth="1"/>
    <col min="4610" max="4610" width="8.7109375" style="122" customWidth="1"/>
    <col min="4611" max="4611" width="8.140625" style="122" bestFit="1" customWidth="1"/>
    <col min="4612" max="4612" width="8.85546875" style="122" bestFit="1" customWidth="1"/>
    <col min="4613" max="4613" width="8.140625" style="122" bestFit="1" customWidth="1"/>
    <col min="4614" max="4614" width="8.85546875" style="122" bestFit="1" customWidth="1"/>
    <col min="4615" max="4615" width="8.140625" style="122" bestFit="1" customWidth="1"/>
    <col min="4616" max="4616" width="8.85546875" style="122" bestFit="1" customWidth="1"/>
    <col min="4617" max="4620" width="8.85546875" style="122" customWidth="1"/>
    <col min="4621" max="4864" width="9.140625" style="122"/>
    <col min="4865" max="4865" width="23.42578125" style="122" customWidth="1"/>
    <col min="4866" max="4866" width="8.7109375" style="122" customWidth="1"/>
    <col min="4867" max="4867" width="8.140625" style="122" bestFit="1" customWidth="1"/>
    <col min="4868" max="4868" width="8.85546875" style="122" bestFit="1" customWidth="1"/>
    <col min="4869" max="4869" width="8.140625" style="122" bestFit="1" customWidth="1"/>
    <col min="4870" max="4870" width="8.85546875" style="122" bestFit="1" customWidth="1"/>
    <col min="4871" max="4871" width="8.140625" style="122" bestFit="1" customWidth="1"/>
    <col min="4872" max="4872" width="8.85546875" style="122" bestFit="1" customWidth="1"/>
    <col min="4873" max="4876" width="8.85546875" style="122" customWidth="1"/>
    <col min="4877" max="5120" width="9.140625" style="122"/>
    <col min="5121" max="5121" width="23.42578125" style="122" customWidth="1"/>
    <col min="5122" max="5122" width="8.7109375" style="122" customWidth="1"/>
    <col min="5123" max="5123" width="8.140625" style="122" bestFit="1" customWidth="1"/>
    <col min="5124" max="5124" width="8.85546875" style="122" bestFit="1" customWidth="1"/>
    <col min="5125" max="5125" width="8.140625" style="122" bestFit="1" customWidth="1"/>
    <col min="5126" max="5126" width="8.85546875" style="122" bestFit="1" customWidth="1"/>
    <col min="5127" max="5127" width="8.140625" style="122" bestFit="1" customWidth="1"/>
    <col min="5128" max="5128" width="8.85546875" style="122" bestFit="1" customWidth="1"/>
    <col min="5129" max="5132" width="8.85546875" style="122" customWidth="1"/>
    <col min="5133" max="5376" width="9.140625" style="122"/>
    <col min="5377" max="5377" width="23.42578125" style="122" customWidth="1"/>
    <col min="5378" max="5378" width="8.7109375" style="122" customWidth="1"/>
    <col min="5379" max="5379" width="8.140625" style="122" bestFit="1" customWidth="1"/>
    <col min="5380" max="5380" width="8.85546875" style="122" bestFit="1" customWidth="1"/>
    <col min="5381" max="5381" width="8.140625" style="122" bestFit="1" customWidth="1"/>
    <col min="5382" max="5382" width="8.85546875" style="122" bestFit="1" customWidth="1"/>
    <col min="5383" max="5383" width="8.140625" style="122" bestFit="1" customWidth="1"/>
    <col min="5384" max="5384" width="8.85546875" style="122" bestFit="1" customWidth="1"/>
    <col min="5385" max="5388" width="8.85546875" style="122" customWidth="1"/>
    <col min="5389" max="5632" width="9.140625" style="122"/>
    <col min="5633" max="5633" width="23.42578125" style="122" customWidth="1"/>
    <col min="5634" max="5634" width="8.7109375" style="122" customWidth="1"/>
    <col min="5635" max="5635" width="8.140625" style="122" bestFit="1" customWidth="1"/>
    <col min="5636" max="5636" width="8.85546875" style="122" bestFit="1" customWidth="1"/>
    <col min="5637" max="5637" width="8.140625" style="122" bestFit="1" customWidth="1"/>
    <col min="5638" max="5638" width="8.85546875" style="122" bestFit="1" customWidth="1"/>
    <col min="5639" max="5639" width="8.140625" style="122" bestFit="1" customWidth="1"/>
    <col min="5640" max="5640" width="8.85546875" style="122" bestFit="1" customWidth="1"/>
    <col min="5641" max="5644" width="8.85546875" style="122" customWidth="1"/>
    <col min="5645" max="5888" width="9.140625" style="122"/>
    <col min="5889" max="5889" width="23.42578125" style="122" customWidth="1"/>
    <col min="5890" max="5890" width="8.7109375" style="122" customWidth="1"/>
    <col min="5891" max="5891" width="8.140625" style="122" bestFit="1" customWidth="1"/>
    <col min="5892" max="5892" width="8.85546875" style="122" bestFit="1" customWidth="1"/>
    <col min="5893" max="5893" width="8.140625" style="122" bestFit="1" customWidth="1"/>
    <col min="5894" max="5894" width="8.85546875" style="122" bestFit="1" customWidth="1"/>
    <col min="5895" max="5895" width="8.140625" style="122" bestFit="1" customWidth="1"/>
    <col min="5896" max="5896" width="8.85546875" style="122" bestFit="1" customWidth="1"/>
    <col min="5897" max="5900" width="8.85546875" style="122" customWidth="1"/>
    <col min="5901" max="6144" width="9.140625" style="122"/>
    <col min="6145" max="6145" width="23.42578125" style="122" customWidth="1"/>
    <col min="6146" max="6146" width="8.7109375" style="122" customWidth="1"/>
    <col min="6147" max="6147" width="8.140625" style="122" bestFit="1" customWidth="1"/>
    <col min="6148" max="6148" width="8.85546875" style="122" bestFit="1" customWidth="1"/>
    <col min="6149" max="6149" width="8.140625" style="122" bestFit="1" customWidth="1"/>
    <col min="6150" max="6150" width="8.85546875" style="122" bestFit="1" customWidth="1"/>
    <col min="6151" max="6151" width="8.140625" style="122" bestFit="1" customWidth="1"/>
    <col min="6152" max="6152" width="8.85546875" style="122" bestFit="1" customWidth="1"/>
    <col min="6153" max="6156" width="8.85546875" style="122" customWidth="1"/>
    <col min="6157" max="6400" width="9.140625" style="122"/>
    <col min="6401" max="6401" width="23.42578125" style="122" customWidth="1"/>
    <col min="6402" max="6402" width="8.7109375" style="122" customWidth="1"/>
    <col min="6403" max="6403" width="8.140625" style="122" bestFit="1" customWidth="1"/>
    <col min="6404" max="6404" width="8.85546875" style="122" bestFit="1" customWidth="1"/>
    <col min="6405" max="6405" width="8.140625" style="122" bestFit="1" customWidth="1"/>
    <col min="6406" max="6406" width="8.85546875" style="122" bestFit="1" customWidth="1"/>
    <col min="6407" max="6407" width="8.140625" style="122" bestFit="1" customWidth="1"/>
    <col min="6408" max="6408" width="8.85546875" style="122" bestFit="1" customWidth="1"/>
    <col min="6409" max="6412" width="8.85546875" style="122" customWidth="1"/>
    <col min="6413" max="6656" width="9.140625" style="122"/>
    <col min="6657" max="6657" width="23.42578125" style="122" customWidth="1"/>
    <col min="6658" max="6658" width="8.7109375" style="122" customWidth="1"/>
    <col min="6659" max="6659" width="8.140625" style="122" bestFit="1" customWidth="1"/>
    <col min="6660" max="6660" width="8.85546875" style="122" bestFit="1" customWidth="1"/>
    <col min="6661" max="6661" width="8.140625" style="122" bestFit="1" customWidth="1"/>
    <col min="6662" max="6662" width="8.85546875" style="122" bestFit="1" customWidth="1"/>
    <col min="6663" max="6663" width="8.140625" style="122" bestFit="1" customWidth="1"/>
    <col min="6664" max="6664" width="8.85546875" style="122" bestFit="1" customWidth="1"/>
    <col min="6665" max="6668" width="8.85546875" style="122" customWidth="1"/>
    <col min="6669" max="6912" width="9.140625" style="122"/>
    <col min="6913" max="6913" width="23.42578125" style="122" customWidth="1"/>
    <col min="6914" max="6914" width="8.7109375" style="122" customWidth="1"/>
    <col min="6915" max="6915" width="8.140625" style="122" bestFit="1" customWidth="1"/>
    <col min="6916" max="6916" width="8.85546875" style="122" bestFit="1" customWidth="1"/>
    <col min="6917" max="6917" width="8.140625" style="122" bestFit="1" customWidth="1"/>
    <col min="6918" max="6918" width="8.85546875" style="122" bestFit="1" customWidth="1"/>
    <col min="6919" max="6919" width="8.140625" style="122" bestFit="1" customWidth="1"/>
    <col min="6920" max="6920" width="8.85546875" style="122" bestFit="1" customWidth="1"/>
    <col min="6921" max="6924" width="8.85546875" style="122" customWidth="1"/>
    <col min="6925" max="7168" width="9.140625" style="122"/>
    <col min="7169" max="7169" width="23.42578125" style="122" customWidth="1"/>
    <col min="7170" max="7170" width="8.7109375" style="122" customWidth="1"/>
    <col min="7171" max="7171" width="8.140625" style="122" bestFit="1" customWidth="1"/>
    <col min="7172" max="7172" width="8.85546875" style="122" bestFit="1" customWidth="1"/>
    <col min="7173" max="7173" width="8.140625" style="122" bestFit="1" customWidth="1"/>
    <col min="7174" max="7174" width="8.85546875" style="122" bestFit="1" customWidth="1"/>
    <col min="7175" max="7175" width="8.140625" style="122" bestFit="1" customWidth="1"/>
    <col min="7176" max="7176" width="8.85546875" style="122" bestFit="1" customWidth="1"/>
    <col min="7177" max="7180" width="8.85546875" style="122" customWidth="1"/>
    <col min="7181" max="7424" width="9.140625" style="122"/>
    <col min="7425" max="7425" width="23.42578125" style="122" customWidth="1"/>
    <col min="7426" max="7426" width="8.7109375" style="122" customWidth="1"/>
    <col min="7427" max="7427" width="8.140625" style="122" bestFit="1" customWidth="1"/>
    <col min="7428" max="7428" width="8.85546875" style="122" bestFit="1" customWidth="1"/>
    <col min="7429" max="7429" width="8.140625" style="122" bestFit="1" customWidth="1"/>
    <col min="7430" max="7430" width="8.85546875" style="122" bestFit="1" customWidth="1"/>
    <col min="7431" max="7431" width="8.140625" style="122" bestFit="1" customWidth="1"/>
    <col min="7432" max="7432" width="8.85546875" style="122" bestFit="1" customWidth="1"/>
    <col min="7433" max="7436" width="8.85546875" style="122" customWidth="1"/>
    <col min="7437" max="7680" width="9.140625" style="122"/>
    <col min="7681" max="7681" width="23.42578125" style="122" customWidth="1"/>
    <col min="7682" max="7682" width="8.7109375" style="122" customWidth="1"/>
    <col min="7683" max="7683" width="8.140625" style="122" bestFit="1" customWidth="1"/>
    <col min="7684" max="7684" width="8.85546875" style="122" bestFit="1" customWidth="1"/>
    <col min="7685" max="7685" width="8.140625" style="122" bestFit="1" customWidth="1"/>
    <col min="7686" max="7686" width="8.85546875" style="122" bestFit="1" customWidth="1"/>
    <col min="7687" max="7687" width="8.140625" style="122" bestFit="1" customWidth="1"/>
    <col min="7688" max="7688" width="8.85546875" style="122" bestFit="1" customWidth="1"/>
    <col min="7689" max="7692" width="8.85546875" style="122" customWidth="1"/>
    <col min="7693" max="7936" width="9.140625" style="122"/>
    <col min="7937" max="7937" width="23.42578125" style="122" customWidth="1"/>
    <col min="7938" max="7938" width="8.7109375" style="122" customWidth="1"/>
    <col min="7939" max="7939" width="8.140625" style="122" bestFit="1" customWidth="1"/>
    <col min="7940" max="7940" width="8.85546875" style="122" bestFit="1" customWidth="1"/>
    <col min="7941" max="7941" width="8.140625" style="122" bestFit="1" customWidth="1"/>
    <col min="7942" max="7942" width="8.85546875" style="122" bestFit="1" customWidth="1"/>
    <col min="7943" max="7943" width="8.140625" style="122" bestFit="1" customWidth="1"/>
    <col min="7944" max="7944" width="8.85546875" style="122" bestFit="1" customWidth="1"/>
    <col min="7945" max="7948" width="8.85546875" style="122" customWidth="1"/>
    <col min="7949" max="8192" width="9.140625" style="122"/>
    <col min="8193" max="8193" width="23.42578125" style="122" customWidth="1"/>
    <col min="8194" max="8194" width="8.7109375" style="122" customWidth="1"/>
    <col min="8195" max="8195" width="8.140625" style="122" bestFit="1" customWidth="1"/>
    <col min="8196" max="8196" width="8.85546875" style="122" bestFit="1" customWidth="1"/>
    <col min="8197" max="8197" width="8.140625" style="122" bestFit="1" customWidth="1"/>
    <col min="8198" max="8198" width="8.85546875" style="122" bestFit="1" customWidth="1"/>
    <col min="8199" max="8199" width="8.140625" style="122" bestFit="1" customWidth="1"/>
    <col min="8200" max="8200" width="8.85546875" style="122" bestFit="1" customWidth="1"/>
    <col min="8201" max="8204" width="8.85546875" style="122" customWidth="1"/>
    <col min="8205" max="8448" width="9.140625" style="122"/>
    <col min="8449" max="8449" width="23.42578125" style="122" customWidth="1"/>
    <col min="8450" max="8450" width="8.7109375" style="122" customWidth="1"/>
    <col min="8451" max="8451" width="8.140625" style="122" bestFit="1" customWidth="1"/>
    <col min="8452" max="8452" width="8.85546875" style="122" bestFit="1" customWidth="1"/>
    <col min="8453" max="8453" width="8.140625" style="122" bestFit="1" customWidth="1"/>
    <col min="8454" max="8454" width="8.85546875" style="122" bestFit="1" customWidth="1"/>
    <col min="8455" max="8455" width="8.140625" style="122" bestFit="1" customWidth="1"/>
    <col min="8456" max="8456" width="8.85546875" style="122" bestFit="1" customWidth="1"/>
    <col min="8457" max="8460" width="8.85546875" style="122" customWidth="1"/>
    <col min="8461" max="8704" width="9.140625" style="122"/>
    <col min="8705" max="8705" width="23.42578125" style="122" customWidth="1"/>
    <col min="8706" max="8706" width="8.7109375" style="122" customWidth="1"/>
    <col min="8707" max="8707" width="8.140625" style="122" bestFit="1" customWidth="1"/>
    <col min="8708" max="8708" width="8.85546875" style="122" bestFit="1" customWidth="1"/>
    <col min="8709" max="8709" width="8.140625" style="122" bestFit="1" customWidth="1"/>
    <col min="8710" max="8710" width="8.85546875" style="122" bestFit="1" customWidth="1"/>
    <col min="8711" max="8711" width="8.140625" style="122" bestFit="1" customWidth="1"/>
    <col min="8712" max="8712" width="8.85546875" style="122" bestFit="1" customWidth="1"/>
    <col min="8713" max="8716" width="8.85546875" style="122" customWidth="1"/>
    <col min="8717" max="8960" width="9.140625" style="122"/>
    <col min="8961" max="8961" width="23.42578125" style="122" customWidth="1"/>
    <col min="8962" max="8962" width="8.7109375" style="122" customWidth="1"/>
    <col min="8963" max="8963" width="8.140625" style="122" bestFit="1" customWidth="1"/>
    <col min="8964" max="8964" width="8.85546875" style="122" bestFit="1" customWidth="1"/>
    <col min="8965" max="8965" width="8.140625" style="122" bestFit="1" customWidth="1"/>
    <col min="8966" max="8966" width="8.85546875" style="122" bestFit="1" customWidth="1"/>
    <col min="8967" max="8967" width="8.140625" style="122" bestFit="1" customWidth="1"/>
    <col min="8968" max="8968" width="8.85546875" style="122" bestFit="1" customWidth="1"/>
    <col min="8969" max="8972" width="8.85546875" style="122" customWidth="1"/>
    <col min="8973" max="9216" width="9.140625" style="122"/>
    <col min="9217" max="9217" width="23.42578125" style="122" customWidth="1"/>
    <col min="9218" max="9218" width="8.7109375" style="122" customWidth="1"/>
    <col min="9219" max="9219" width="8.140625" style="122" bestFit="1" customWidth="1"/>
    <col min="9220" max="9220" width="8.85546875" style="122" bestFit="1" customWidth="1"/>
    <col min="9221" max="9221" width="8.140625" style="122" bestFit="1" customWidth="1"/>
    <col min="9222" max="9222" width="8.85546875" style="122" bestFit="1" customWidth="1"/>
    <col min="9223" max="9223" width="8.140625" style="122" bestFit="1" customWidth="1"/>
    <col min="9224" max="9224" width="8.85546875" style="122" bestFit="1" customWidth="1"/>
    <col min="9225" max="9228" width="8.85546875" style="122" customWidth="1"/>
    <col min="9229" max="9472" width="9.140625" style="122"/>
    <col min="9473" max="9473" width="23.42578125" style="122" customWidth="1"/>
    <col min="9474" max="9474" width="8.7109375" style="122" customWidth="1"/>
    <col min="9475" max="9475" width="8.140625" style="122" bestFit="1" customWidth="1"/>
    <col min="9476" max="9476" width="8.85546875" style="122" bestFit="1" customWidth="1"/>
    <col min="9477" max="9477" width="8.140625" style="122" bestFit="1" customWidth="1"/>
    <col min="9478" max="9478" width="8.85546875" style="122" bestFit="1" customWidth="1"/>
    <col min="9479" max="9479" width="8.140625" style="122" bestFit="1" customWidth="1"/>
    <col min="9480" max="9480" width="8.85546875" style="122" bestFit="1" customWidth="1"/>
    <col min="9481" max="9484" width="8.85546875" style="122" customWidth="1"/>
    <col min="9485" max="9728" width="9.140625" style="122"/>
    <col min="9729" max="9729" width="23.42578125" style="122" customWidth="1"/>
    <col min="9730" max="9730" width="8.7109375" style="122" customWidth="1"/>
    <col min="9731" max="9731" width="8.140625" style="122" bestFit="1" customWidth="1"/>
    <col min="9732" max="9732" width="8.85546875" style="122" bestFit="1" customWidth="1"/>
    <col min="9733" max="9733" width="8.140625" style="122" bestFit="1" customWidth="1"/>
    <col min="9734" max="9734" width="8.85546875" style="122" bestFit="1" customWidth="1"/>
    <col min="9735" max="9735" width="8.140625" style="122" bestFit="1" customWidth="1"/>
    <col min="9736" max="9736" width="8.85546875" style="122" bestFit="1" customWidth="1"/>
    <col min="9737" max="9740" width="8.85546875" style="122" customWidth="1"/>
    <col min="9741" max="9984" width="9.140625" style="122"/>
    <col min="9985" max="9985" width="23.42578125" style="122" customWidth="1"/>
    <col min="9986" max="9986" width="8.7109375" style="122" customWidth="1"/>
    <col min="9987" max="9987" width="8.140625" style="122" bestFit="1" customWidth="1"/>
    <col min="9988" max="9988" width="8.85546875" style="122" bestFit="1" customWidth="1"/>
    <col min="9989" max="9989" width="8.140625" style="122" bestFit="1" customWidth="1"/>
    <col min="9990" max="9990" width="8.85546875" style="122" bestFit="1" customWidth="1"/>
    <col min="9991" max="9991" width="8.140625" style="122" bestFit="1" customWidth="1"/>
    <col min="9992" max="9992" width="8.85546875" style="122" bestFit="1" customWidth="1"/>
    <col min="9993" max="9996" width="8.85546875" style="122" customWidth="1"/>
    <col min="9997" max="10240" width="9.140625" style="122"/>
    <col min="10241" max="10241" width="23.42578125" style="122" customWidth="1"/>
    <col min="10242" max="10242" width="8.7109375" style="122" customWidth="1"/>
    <col min="10243" max="10243" width="8.140625" style="122" bestFit="1" customWidth="1"/>
    <col min="10244" max="10244" width="8.85546875" style="122" bestFit="1" customWidth="1"/>
    <col min="10245" max="10245" width="8.140625" style="122" bestFit="1" customWidth="1"/>
    <col min="10246" max="10246" width="8.85546875" style="122" bestFit="1" customWidth="1"/>
    <col min="10247" max="10247" width="8.140625" style="122" bestFit="1" customWidth="1"/>
    <col min="10248" max="10248" width="8.85546875" style="122" bestFit="1" customWidth="1"/>
    <col min="10249" max="10252" width="8.85546875" style="122" customWidth="1"/>
    <col min="10253" max="10496" width="9.140625" style="122"/>
    <col min="10497" max="10497" width="23.42578125" style="122" customWidth="1"/>
    <col min="10498" max="10498" width="8.7109375" style="122" customWidth="1"/>
    <col min="10499" max="10499" width="8.140625" style="122" bestFit="1" customWidth="1"/>
    <col min="10500" max="10500" width="8.85546875" style="122" bestFit="1" customWidth="1"/>
    <col min="10501" max="10501" width="8.140625" style="122" bestFit="1" customWidth="1"/>
    <col min="10502" max="10502" width="8.85546875" style="122" bestFit="1" customWidth="1"/>
    <col min="10503" max="10503" width="8.140625" style="122" bestFit="1" customWidth="1"/>
    <col min="10504" max="10504" width="8.85546875" style="122" bestFit="1" customWidth="1"/>
    <col min="10505" max="10508" width="8.85546875" style="122" customWidth="1"/>
    <col min="10509" max="10752" width="9.140625" style="122"/>
    <col min="10753" max="10753" width="23.42578125" style="122" customWidth="1"/>
    <col min="10754" max="10754" width="8.7109375" style="122" customWidth="1"/>
    <col min="10755" max="10755" width="8.140625" style="122" bestFit="1" customWidth="1"/>
    <col min="10756" max="10756" width="8.85546875" style="122" bestFit="1" customWidth="1"/>
    <col min="10757" max="10757" width="8.140625" style="122" bestFit="1" customWidth="1"/>
    <col min="10758" max="10758" width="8.85546875" style="122" bestFit="1" customWidth="1"/>
    <col min="10759" max="10759" width="8.140625" style="122" bestFit="1" customWidth="1"/>
    <col min="10760" max="10760" width="8.85546875" style="122" bestFit="1" customWidth="1"/>
    <col min="10761" max="10764" width="8.85546875" style="122" customWidth="1"/>
    <col min="10765" max="11008" width="9.140625" style="122"/>
    <col min="11009" max="11009" width="23.42578125" style="122" customWidth="1"/>
    <col min="11010" max="11010" width="8.7109375" style="122" customWidth="1"/>
    <col min="11011" max="11011" width="8.140625" style="122" bestFit="1" customWidth="1"/>
    <col min="11012" max="11012" width="8.85546875" style="122" bestFit="1" customWidth="1"/>
    <col min="11013" max="11013" width="8.140625" style="122" bestFit="1" customWidth="1"/>
    <col min="11014" max="11014" width="8.85546875" style="122" bestFit="1" customWidth="1"/>
    <col min="11015" max="11015" width="8.140625" style="122" bestFit="1" customWidth="1"/>
    <col min="11016" max="11016" width="8.85546875" style="122" bestFit="1" customWidth="1"/>
    <col min="11017" max="11020" width="8.85546875" style="122" customWidth="1"/>
    <col min="11021" max="11264" width="9.140625" style="122"/>
    <col min="11265" max="11265" width="23.42578125" style="122" customWidth="1"/>
    <col min="11266" max="11266" width="8.7109375" style="122" customWidth="1"/>
    <col min="11267" max="11267" width="8.140625" style="122" bestFit="1" customWidth="1"/>
    <col min="11268" max="11268" width="8.85546875" style="122" bestFit="1" customWidth="1"/>
    <col min="11269" max="11269" width="8.140625" style="122" bestFit="1" customWidth="1"/>
    <col min="11270" max="11270" width="8.85546875" style="122" bestFit="1" customWidth="1"/>
    <col min="11271" max="11271" width="8.140625" style="122" bestFit="1" customWidth="1"/>
    <col min="11272" max="11272" width="8.85546875" style="122" bestFit="1" customWidth="1"/>
    <col min="11273" max="11276" width="8.85546875" style="122" customWidth="1"/>
    <col min="11277" max="11520" width="9.140625" style="122"/>
    <col min="11521" max="11521" width="23.42578125" style="122" customWidth="1"/>
    <col min="11522" max="11522" width="8.7109375" style="122" customWidth="1"/>
    <col min="11523" max="11523" width="8.140625" style="122" bestFit="1" customWidth="1"/>
    <col min="11524" max="11524" width="8.85546875" style="122" bestFit="1" customWidth="1"/>
    <col min="11525" max="11525" width="8.140625" style="122" bestFit="1" customWidth="1"/>
    <col min="11526" max="11526" width="8.85546875" style="122" bestFit="1" customWidth="1"/>
    <col min="11527" max="11527" width="8.140625" style="122" bestFit="1" customWidth="1"/>
    <col min="11528" max="11528" width="8.85546875" style="122" bestFit="1" customWidth="1"/>
    <col min="11529" max="11532" width="8.85546875" style="122" customWidth="1"/>
    <col min="11533" max="11776" width="9.140625" style="122"/>
    <col min="11777" max="11777" width="23.42578125" style="122" customWidth="1"/>
    <col min="11778" max="11778" width="8.7109375" style="122" customWidth="1"/>
    <col min="11779" max="11779" width="8.140625" style="122" bestFit="1" customWidth="1"/>
    <col min="11780" max="11780" width="8.85546875" style="122" bestFit="1" customWidth="1"/>
    <col min="11781" max="11781" width="8.140625" style="122" bestFit="1" customWidth="1"/>
    <col min="11782" max="11782" width="8.85546875" style="122" bestFit="1" customWidth="1"/>
    <col min="11783" max="11783" width="8.140625" style="122" bestFit="1" customWidth="1"/>
    <col min="11784" max="11784" width="8.85546875" style="122" bestFit="1" customWidth="1"/>
    <col min="11785" max="11788" width="8.85546875" style="122" customWidth="1"/>
    <col min="11789" max="12032" width="9.140625" style="122"/>
    <col min="12033" max="12033" width="23.42578125" style="122" customWidth="1"/>
    <col min="12034" max="12034" width="8.7109375" style="122" customWidth="1"/>
    <col min="12035" max="12035" width="8.140625" style="122" bestFit="1" customWidth="1"/>
    <col min="12036" max="12036" width="8.85546875" style="122" bestFit="1" customWidth="1"/>
    <col min="12037" max="12037" width="8.140625" style="122" bestFit="1" customWidth="1"/>
    <col min="12038" max="12038" width="8.85546875" style="122" bestFit="1" customWidth="1"/>
    <col min="12039" max="12039" width="8.140625" style="122" bestFit="1" customWidth="1"/>
    <col min="12040" max="12040" width="8.85546875" style="122" bestFit="1" customWidth="1"/>
    <col min="12041" max="12044" width="8.85546875" style="122" customWidth="1"/>
    <col min="12045" max="12288" width="9.140625" style="122"/>
    <col min="12289" max="12289" width="23.42578125" style="122" customWidth="1"/>
    <col min="12290" max="12290" width="8.7109375" style="122" customWidth="1"/>
    <col min="12291" max="12291" width="8.140625" style="122" bestFit="1" customWidth="1"/>
    <col min="12292" max="12292" width="8.85546875" style="122" bestFit="1" customWidth="1"/>
    <col min="12293" max="12293" width="8.140625" style="122" bestFit="1" customWidth="1"/>
    <col min="12294" max="12294" width="8.85546875" style="122" bestFit="1" customWidth="1"/>
    <col min="12295" max="12295" width="8.140625" style="122" bestFit="1" customWidth="1"/>
    <col min="12296" max="12296" width="8.85546875" style="122" bestFit="1" customWidth="1"/>
    <col min="12297" max="12300" width="8.85546875" style="122" customWidth="1"/>
    <col min="12301" max="12544" width="9.140625" style="122"/>
    <col min="12545" max="12545" width="23.42578125" style="122" customWidth="1"/>
    <col min="12546" max="12546" width="8.7109375" style="122" customWidth="1"/>
    <col min="12547" max="12547" width="8.140625" style="122" bestFit="1" customWidth="1"/>
    <col min="12548" max="12548" width="8.85546875" style="122" bestFit="1" customWidth="1"/>
    <col min="12549" max="12549" width="8.140625" style="122" bestFit="1" customWidth="1"/>
    <col min="12550" max="12550" width="8.85546875" style="122" bestFit="1" customWidth="1"/>
    <col min="12551" max="12551" width="8.140625" style="122" bestFit="1" customWidth="1"/>
    <col min="12552" max="12552" width="8.85546875" style="122" bestFit="1" customWidth="1"/>
    <col min="12553" max="12556" width="8.85546875" style="122" customWidth="1"/>
    <col min="12557" max="12800" width="9.140625" style="122"/>
    <col min="12801" max="12801" width="23.42578125" style="122" customWidth="1"/>
    <col min="12802" max="12802" width="8.7109375" style="122" customWidth="1"/>
    <col min="12803" max="12803" width="8.140625" style="122" bestFit="1" customWidth="1"/>
    <col min="12804" max="12804" width="8.85546875" style="122" bestFit="1" customWidth="1"/>
    <col min="12805" max="12805" width="8.140625" style="122" bestFit="1" customWidth="1"/>
    <col min="12806" max="12806" width="8.85546875" style="122" bestFit="1" customWidth="1"/>
    <col min="12807" max="12807" width="8.140625" style="122" bestFit="1" customWidth="1"/>
    <col min="12808" max="12808" width="8.85546875" style="122" bestFit="1" customWidth="1"/>
    <col min="12809" max="12812" width="8.85546875" style="122" customWidth="1"/>
    <col min="12813" max="13056" width="9.140625" style="122"/>
    <col min="13057" max="13057" width="23.42578125" style="122" customWidth="1"/>
    <col min="13058" max="13058" width="8.7109375" style="122" customWidth="1"/>
    <col min="13059" max="13059" width="8.140625" style="122" bestFit="1" customWidth="1"/>
    <col min="13060" max="13060" width="8.85546875" style="122" bestFit="1" customWidth="1"/>
    <col min="13061" max="13061" width="8.140625" style="122" bestFit="1" customWidth="1"/>
    <col min="13062" max="13062" width="8.85546875" style="122" bestFit="1" customWidth="1"/>
    <col min="13063" max="13063" width="8.140625" style="122" bestFit="1" customWidth="1"/>
    <col min="13064" max="13064" width="8.85546875" style="122" bestFit="1" customWidth="1"/>
    <col min="13065" max="13068" width="8.85546875" style="122" customWidth="1"/>
    <col min="13069" max="13312" width="9.140625" style="122"/>
    <col min="13313" max="13313" width="23.42578125" style="122" customWidth="1"/>
    <col min="13314" max="13314" width="8.7109375" style="122" customWidth="1"/>
    <col min="13315" max="13315" width="8.140625" style="122" bestFit="1" customWidth="1"/>
    <col min="13316" max="13316" width="8.85546875" style="122" bestFit="1" customWidth="1"/>
    <col min="13317" max="13317" width="8.140625" style="122" bestFit="1" customWidth="1"/>
    <col min="13318" max="13318" width="8.85546875" style="122" bestFit="1" customWidth="1"/>
    <col min="13319" max="13319" width="8.140625" style="122" bestFit="1" customWidth="1"/>
    <col min="13320" max="13320" width="8.85546875" style="122" bestFit="1" customWidth="1"/>
    <col min="13321" max="13324" width="8.85546875" style="122" customWidth="1"/>
    <col min="13325" max="13568" width="9.140625" style="122"/>
    <col min="13569" max="13569" width="23.42578125" style="122" customWidth="1"/>
    <col min="13570" max="13570" width="8.7109375" style="122" customWidth="1"/>
    <col min="13571" max="13571" width="8.140625" style="122" bestFit="1" customWidth="1"/>
    <col min="13572" max="13572" width="8.85546875" style="122" bestFit="1" customWidth="1"/>
    <col min="13573" max="13573" width="8.140625" style="122" bestFit="1" customWidth="1"/>
    <col min="13574" max="13574" width="8.85546875" style="122" bestFit="1" customWidth="1"/>
    <col min="13575" max="13575" width="8.140625" style="122" bestFit="1" customWidth="1"/>
    <col min="13576" max="13576" width="8.85546875" style="122" bestFit="1" customWidth="1"/>
    <col min="13577" max="13580" width="8.85546875" style="122" customWidth="1"/>
    <col min="13581" max="13824" width="9.140625" style="122"/>
    <col min="13825" max="13825" width="23.42578125" style="122" customWidth="1"/>
    <col min="13826" max="13826" width="8.7109375" style="122" customWidth="1"/>
    <col min="13827" max="13827" width="8.140625" style="122" bestFit="1" customWidth="1"/>
    <col min="13828" max="13828" width="8.85546875" style="122" bestFit="1" customWidth="1"/>
    <col min="13829" max="13829" width="8.140625" style="122" bestFit="1" customWidth="1"/>
    <col min="13830" max="13830" width="8.85546875" style="122" bestFit="1" customWidth="1"/>
    <col min="13831" max="13831" width="8.140625" style="122" bestFit="1" customWidth="1"/>
    <col min="13832" max="13832" width="8.85546875" style="122" bestFit="1" customWidth="1"/>
    <col min="13833" max="13836" width="8.85546875" style="122" customWidth="1"/>
    <col min="13837" max="14080" width="9.140625" style="122"/>
    <col min="14081" max="14081" width="23.42578125" style="122" customWidth="1"/>
    <col min="14082" max="14082" width="8.7109375" style="122" customWidth="1"/>
    <col min="14083" max="14083" width="8.140625" style="122" bestFit="1" customWidth="1"/>
    <col min="14084" max="14084" width="8.85546875" style="122" bestFit="1" customWidth="1"/>
    <col min="14085" max="14085" width="8.140625" style="122" bestFit="1" customWidth="1"/>
    <col min="14086" max="14086" width="8.85546875" style="122" bestFit="1" customWidth="1"/>
    <col min="14087" max="14087" width="8.140625" style="122" bestFit="1" customWidth="1"/>
    <col min="14088" max="14088" width="8.85546875" style="122" bestFit="1" customWidth="1"/>
    <col min="14089" max="14092" width="8.85546875" style="122" customWidth="1"/>
    <col min="14093" max="14336" width="9.140625" style="122"/>
    <col min="14337" max="14337" width="23.42578125" style="122" customWidth="1"/>
    <col min="14338" max="14338" width="8.7109375" style="122" customWidth="1"/>
    <col min="14339" max="14339" width="8.140625" style="122" bestFit="1" customWidth="1"/>
    <col min="14340" max="14340" width="8.85546875" style="122" bestFit="1" customWidth="1"/>
    <col min="14341" max="14341" width="8.140625" style="122" bestFit="1" customWidth="1"/>
    <col min="14342" max="14342" width="8.85546875" style="122" bestFit="1" customWidth="1"/>
    <col min="14343" max="14343" width="8.140625" style="122" bestFit="1" customWidth="1"/>
    <col min="14344" max="14344" width="8.85546875" style="122" bestFit="1" customWidth="1"/>
    <col min="14345" max="14348" width="8.85546875" style="122" customWidth="1"/>
    <col min="14349" max="14592" width="9.140625" style="122"/>
    <col min="14593" max="14593" width="23.42578125" style="122" customWidth="1"/>
    <col min="14594" max="14594" width="8.7109375" style="122" customWidth="1"/>
    <col min="14595" max="14595" width="8.140625" style="122" bestFit="1" customWidth="1"/>
    <col min="14596" max="14596" width="8.85546875" style="122" bestFit="1" customWidth="1"/>
    <col min="14597" max="14597" width="8.140625" style="122" bestFit="1" customWidth="1"/>
    <col min="14598" max="14598" width="8.85546875" style="122" bestFit="1" customWidth="1"/>
    <col min="14599" max="14599" width="8.140625" style="122" bestFit="1" customWidth="1"/>
    <col min="14600" max="14600" width="8.85546875" style="122" bestFit="1" customWidth="1"/>
    <col min="14601" max="14604" width="8.85546875" style="122" customWidth="1"/>
    <col min="14605" max="14848" width="9.140625" style="122"/>
    <col min="14849" max="14849" width="23.42578125" style="122" customWidth="1"/>
    <col min="14850" max="14850" width="8.7109375" style="122" customWidth="1"/>
    <col min="14851" max="14851" width="8.140625" style="122" bestFit="1" customWidth="1"/>
    <col min="14852" max="14852" width="8.85546875" style="122" bestFit="1" customWidth="1"/>
    <col min="14853" max="14853" width="8.140625" style="122" bestFit="1" customWidth="1"/>
    <col min="14854" max="14854" width="8.85546875" style="122" bestFit="1" customWidth="1"/>
    <col min="14855" max="14855" width="8.140625" style="122" bestFit="1" customWidth="1"/>
    <col min="14856" max="14856" width="8.85546875" style="122" bestFit="1" customWidth="1"/>
    <col min="14857" max="14860" width="8.85546875" style="122" customWidth="1"/>
    <col min="14861" max="15104" width="9.140625" style="122"/>
    <col min="15105" max="15105" width="23.42578125" style="122" customWidth="1"/>
    <col min="15106" max="15106" width="8.7109375" style="122" customWidth="1"/>
    <col min="15107" max="15107" width="8.140625" style="122" bestFit="1" customWidth="1"/>
    <col min="15108" max="15108" width="8.85546875" style="122" bestFit="1" customWidth="1"/>
    <col min="15109" max="15109" width="8.140625" style="122" bestFit="1" customWidth="1"/>
    <col min="15110" max="15110" width="8.85546875" style="122" bestFit="1" customWidth="1"/>
    <col min="15111" max="15111" width="8.140625" style="122" bestFit="1" customWidth="1"/>
    <col min="15112" max="15112" width="8.85546875" style="122" bestFit="1" customWidth="1"/>
    <col min="15113" max="15116" width="8.85546875" style="122" customWidth="1"/>
    <col min="15117" max="15360" width="9.140625" style="122"/>
    <col min="15361" max="15361" width="23.42578125" style="122" customWidth="1"/>
    <col min="15362" max="15362" width="8.7109375" style="122" customWidth="1"/>
    <col min="15363" max="15363" width="8.140625" style="122" bestFit="1" customWidth="1"/>
    <col min="15364" max="15364" width="8.85546875" style="122" bestFit="1" customWidth="1"/>
    <col min="15365" max="15365" width="8.140625" style="122" bestFit="1" customWidth="1"/>
    <col min="15366" max="15366" width="8.85546875" style="122" bestFit="1" customWidth="1"/>
    <col min="15367" max="15367" width="8.140625" style="122" bestFit="1" customWidth="1"/>
    <col min="15368" max="15368" width="8.85546875" style="122" bestFit="1" customWidth="1"/>
    <col min="15369" max="15372" width="8.85546875" style="122" customWidth="1"/>
    <col min="15373" max="15616" width="9.140625" style="122"/>
    <col min="15617" max="15617" width="23.42578125" style="122" customWidth="1"/>
    <col min="15618" max="15618" width="8.7109375" style="122" customWidth="1"/>
    <col min="15619" max="15619" width="8.140625" style="122" bestFit="1" customWidth="1"/>
    <col min="15620" max="15620" width="8.85546875" style="122" bestFit="1" customWidth="1"/>
    <col min="15621" max="15621" width="8.140625" style="122" bestFit="1" customWidth="1"/>
    <col min="15622" max="15622" width="8.85546875" style="122" bestFit="1" customWidth="1"/>
    <col min="15623" max="15623" width="8.140625" style="122" bestFit="1" customWidth="1"/>
    <col min="15624" max="15624" width="8.85546875" style="122" bestFit="1" customWidth="1"/>
    <col min="15625" max="15628" width="8.85546875" style="122" customWidth="1"/>
    <col min="15629" max="15872" width="9.140625" style="122"/>
    <col min="15873" max="15873" width="23.42578125" style="122" customWidth="1"/>
    <col min="15874" max="15874" width="8.7109375" style="122" customWidth="1"/>
    <col min="15875" max="15875" width="8.140625" style="122" bestFit="1" customWidth="1"/>
    <col min="15876" max="15876" width="8.85546875" style="122" bestFit="1" customWidth="1"/>
    <col min="15877" max="15877" width="8.140625" style="122" bestFit="1" customWidth="1"/>
    <col min="15878" max="15878" width="8.85546875" style="122" bestFit="1" customWidth="1"/>
    <col min="15879" max="15879" width="8.140625" style="122" bestFit="1" customWidth="1"/>
    <col min="15880" max="15880" width="8.85546875" style="122" bestFit="1" customWidth="1"/>
    <col min="15881" max="15884" width="8.85546875" style="122" customWidth="1"/>
    <col min="15885" max="16128" width="9.140625" style="122"/>
    <col min="16129" max="16129" width="23.42578125" style="122" customWidth="1"/>
    <col min="16130" max="16130" width="8.7109375" style="122" customWidth="1"/>
    <col min="16131" max="16131" width="8.140625" style="122" bestFit="1" customWidth="1"/>
    <col min="16132" max="16132" width="8.85546875" style="122" bestFit="1" customWidth="1"/>
    <col min="16133" max="16133" width="8.140625" style="122" bestFit="1" customWidth="1"/>
    <col min="16134" max="16134" width="8.85546875" style="122" bestFit="1" customWidth="1"/>
    <col min="16135" max="16135" width="8.140625" style="122" bestFit="1" customWidth="1"/>
    <col min="16136" max="16136" width="8.85546875" style="122" bestFit="1" customWidth="1"/>
    <col min="16137" max="16140" width="8.85546875" style="122" customWidth="1"/>
    <col min="16141" max="16384" width="9.140625" style="122"/>
  </cols>
  <sheetData>
    <row r="1" spans="1:23" ht="28.5" customHeight="1" x14ac:dyDescent="0.2">
      <c r="A1" s="629" t="s">
        <v>663</v>
      </c>
      <c r="B1" s="629"/>
      <c r="C1" s="629"/>
      <c r="D1" s="629"/>
      <c r="E1" s="629"/>
      <c r="F1" s="629"/>
      <c r="G1" s="629"/>
      <c r="H1" s="629"/>
      <c r="I1" s="629"/>
      <c r="J1" s="629"/>
      <c r="K1" s="629"/>
      <c r="L1" s="629"/>
      <c r="M1" s="629"/>
      <c r="N1" s="629"/>
      <c r="R1" s="316">
        <f>IF(M3="English",0,13)</f>
        <v>0</v>
      </c>
    </row>
    <row r="2" spans="1:23" s="114" customFormat="1" ht="13.5" customHeight="1" x14ac:dyDescent="0.2">
      <c r="A2" s="111" t="s">
        <v>616</v>
      </c>
      <c r="B2" s="111"/>
      <c r="C2" s="112"/>
      <c r="D2" s="113"/>
      <c r="E2" s="112"/>
      <c r="F2" s="113"/>
      <c r="G2" s="112"/>
      <c r="H2" s="113"/>
      <c r="I2" s="113"/>
      <c r="J2" s="113"/>
      <c r="M2" s="618" t="s">
        <v>585</v>
      </c>
      <c r="N2" s="619"/>
    </row>
    <row r="3" spans="1:23" s="114" customFormat="1" ht="13.5" customHeight="1" x14ac:dyDescent="0.2">
      <c r="A3" s="111" t="s">
        <v>49</v>
      </c>
      <c r="B3" s="111"/>
      <c r="C3" s="112"/>
      <c r="D3" s="113"/>
      <c r="E3" s="112"/>
      <c r="F3" s="113"/>
      <c r="G3" s="112"/>
      <c r="H3" s="113"/>
      <c r="I3" s="113"/>
      <c r="J3" s="113"/>
      <c r="M3" s="620" t="s">
        <v>15</v>
      </c>
      <c r="N3" s="621"/>
    </row>
    <row r="4" spans="1:23" s="114" customFormat="1" ht="13.5" customHeight="1" x14ac:dyDescent="0.2">
      <c r="A4" s="111"/>
      <c r="B4" s="111"/>
      <c r="C4" s="112"/>
      <c r="D4" s="113"/>
      <c r="E4" s="112"/>
      <c r="F4" s="113"/>
      <c r="G4" s="112"/>
      <c r="H4" s="113"/>
      <c r="I4" s="113"/>
      <c r="J4" s="113"/>
      <c r="M4" s="377"/>
      <c r="N4" s="377"/>
    </row>
    <row r="5" spans="1:23" ht="11.25" customHeight="1" x14ac:dyDescent="0.2"/>
    <row r="6" spans="1:23" ht="11.25" customHeight="1" x14ac:dyDescent="0.2">
      <c r="A6" s="622" t="s">
        <v>564</v>
      </c>
      <c r="B6" s="622" t="s">
        <v>565</v>
      </c>
      <c r="C6" s="630" t="str">
        <f>M3</f>
        <v>English</v>
      </c>
      <c r="D6" s="630"/>
      <c r="E6" s="630"/>
      <c r="F6" s="630"/>
      <c r="G6" s="630"/>
      <c r="H6" s="630"/>
      <c r="I6" s="630"/>
      <c r="J6" s="630"/>
      <c r="K6" s="630"/>
      <c r="L6" s="630"/>
      <c r="M6" s="630"/>
      <c r="N6" s="630"/>
    </row>
    <row r="7" spans="1:23" ht="11.25" customHeight="1" x14ac:dyDescent="0.2">
      <c r="A7" s="623"/>
      <c r="B7" s="623"/>
      <c r="C7" s="630" t="s">
        <v>450</v>
      </c>
      <c r="D7" s="630"/>
      <c r="E7" s="630" t="s">
        <v>451</v>
      </c>
      <c r="F7" s="630"/>
      <c r="G7" s="630" t="s">
        <v>452</v>
      </c>
      <c r="H7" s="630"/>
      <c r="I7" s="630" t="s">
        <v>465</v>
      </c>
      <c r="J7" s="630"/>
      <c r="K7" s="630" t="s">
        <v>540</v>
      </c>
      <c r="L7" s="630"/>
      <c r="M7" s="630" t="s">
        <v>614</v>
      </c>
      <c r="N7" s="630"/>
    </row>
    <row r="8" spans="1:23" ht="45" customHeight="1" x14ac:dyDescent="0.2">
      <c r="A8" s="624"/>
      <c r="B8" s="624"/>
      <c r="C8" s="249" t="s">
        <v>460</v>
      </c>
      <c r="D8" s="250" t="s">
        <v>461</v>
      </c>
      <c r="E8" s="249" t="s">
        <v>460</v>
      </c>
      <c r="F8" s="250" t="s">
        <v>461</v>
      </c>
      <c r="G8" s="249" t="s">
        <v>460</v>
      </c>
      <c r="H8" s="250" t="s">
        <v>461</v>
      </c>
      <c r="I8" s="249" t="s">
        <v>460</v>
      </c>
      <c r="J8" s="250" t="s">
        <v>461</v>
      </c>
      <c r="K8" s="352" t="s">
        <v>460</v>
      </c>
      <c r="L8" s="250" t="s">
        <v>461</v>
      </c>
      <c r="M8" s="352" t="s">
        <v>460</v>
      </c>
      <c r="N8" s="250" t="s">
        <v>461</v>
      </c>
    </row>
    <row r="9" spans="1:23" ht="11.25" customHeight="1" x14ac:dyDescent="0.2">
      <c r="A9" s="427"/>
      <c r="B9" s="427"/>
      <c r="C9" s="428"/>
      <c r="D9" s="429"/>
      <c r="E9" s="428"/>
      <c r="F9" s="429"/>
      <c r="G9" s="428"/>
      <c r="H9" s="429"/>
      <c r="I9" s="429"/>
      <c r="J9" s="429"/>
      <c r="K9" s="430"/>
      <c r="L9" s="429"/>
      <c r="M9" s="431"/>
      <c r="N9" s="432"/>
    </row>
    <row r="10" spans="1:23" s="121" customFormat="1" ht="11.25" customHeight="1" x14ac:dyDescent="0.2">
      <c r="A10" s="433" t="s">
        <v>566</v>
      </c>
      <c r="B10" s="434" t="s">
        <v>129</v>
      </c>
      <c r="C10" s="454">
        <f>VLOOKUP($A10,'Table 19 data'!$A$9:$AA$184,$R$1+'Table 19 data'!C$4,0)</f>
        <v>30209</v>
      </c>
      <c r="D10" s="455">
        <f>VLOOKUP($A10,'Table 19 data'!$A$9:$AA$184,$R$1+'Table 19 data'!D$4,0)</f>
        <v>60.9</v>
      </c>
      <c r="E10" s="454">
        <f>VLOOKUP($A10,'Table 19 data'!$A$9:$AA$184,$R$1+'Table 19 data'!E$4,0)</f>
        <v>29058</v>
      </c>
      <c r="F10" s="455">
        <f>VLOOKUP($A10,'Table 19 data'!$A$9:$AA$184,$R$1+'Table 19 data'!F$4,0)</f>
        <v>65.2</v>
      </c>
      <c r="G10" s="454">
        <f>VLOOKUP($A10,'Table 19 data'!$A$9:$AA$184,$R$1+'Table 19 data'!G$4,0)</f>
        <v>28733</v>
      </c>
      <c r="H10" s="455">
        <f>VLOOKUP($A10,'Table 19 data'!$A$9:$AA$184,$R$1+'Table 19 data'!H$4,0)</f>
        <v>68.3</v>
      </c>
      <c r="I10" s="454">
        <f>VLOOKUP($A10,'Table 19 data'!$A$9:$AA$184,$R$1+'Table 19 data'!I$4,0)</f>
        <v>27905</v>
      </c>
      <c r="J10" s="455">
        <f>VLOOKUP($A10,'Table 19 data'!$A$9:$AA$184,$R$1+'Table 19 data'!J$4,0)</f>
        <v>65.8</v>
      </c>
      <c r="K10" s="454">
        <f>VLOOKUP($A10,'Table 19 data'!$A$9:$AA$184,$R$1+'Table 19 data'!K$4,0)</f>
        <v>28357</v>
      </c>
      <c r="L10" s="455">
        <f>VLOOKUP($A10,'Table 19 data'!$A$9:$AA$184,$R$1+'Table 19 data'!L$4,0)</f>
        <v>67</v>
      </c>
      <c r="M10" s="454">
        <f>VLOOKUP($A10,'Table 19 data'!$A$9:$AA$184,$R$1+'Table 19 data'!M$4,0)</f>
        <v>27305</v>
      </c>
      <c r="N10" s="455">
        <f>VLOOKUP($A10,'Table 19 data'!$A$9:$AA$184,$R$1+'Table 19 data'!N$4,0)</f>
        <v>68.8</v>
      </c>
      <c r="O10" s="122"/>
      <c r="P10" s="122"/>
      <c r="Q10" s="122"/>
      <c r="R10" s="122"/>
      <c r="S10" s="122"/>
      <c r="T10" s="122"/>
      <c r="U10" s="122"/>
      <c r="V10" s="122"/>
      <c r="W10" s="122"/>
    </row>
    <row r="11" spans="1:23" ht="11.25" customHeight="1" x14ac:dyDescent="0.2">
      <c r="A11" s="435" t="s">
        <v>466</v>
      </c>
      <c r="B11" s="436" t="s">
        <v>132</v>
      </c>
      <c r="C11" s="456">
        <f>VLOOKUP($A11,'Table 19 data'!$A$9:$AA$184,$R$1+'Table 19 data'!C$4,0)</f>
        <v>5682</v>
      </c>
      <c r="D11" s="457">
        <f>VLOOKUP($A11,'Table 19 data'!$A$9:$AA$184,$R$1+'Table 19 data'!D$4,0)</f>
        <v>63.2</v>
      </c>
      <c r="E11" s="456">
        <f>VLOOKUP($A11,'Table 19 data'!$A$9:$AA$184,$R$1+'Table 19 data'!E$4,0)</f>
        <v>5462</v>
      </c>
      <c r="F11" s="457">
        <f>VLOOKUP($A11,'Table 19 data'!$A$9:$AA$184,$R$1+'Table 19 data'!F$4,0)</f>
        <v>69.5</v>
      </c>
      <c r="G11" s="456">
        <f>VLOOKUP($A11,'Table 19 data'!$A$9:$AA$184,$R$1+'Table 19 data'!G$4,0)</f>
        <v>5440</v>
      </c>
      <c r="H11" s="457">
        <f>VLOOKUP($A11,'Table 19 data'!$A$9:$AA$184,$R$1+'Table 19 data'!H$4,0)</f>
        <v>73.2</v>
      </c>
      <c r="I11" s="456">
        <f>VLOOKUP($A11,'Table 19 data'!$A$9:$AA$184,$R$1+'Table 19 data'!I$4,0)</f>
        <v>5384</v>
      </c>
      <c r="J11" s="457">
        <f>VLOOKUP($A11,'Table 19 data'!$A$9:$AA$184,$R$1+'Table 19 data'!J$4,0)</f>
        <v>71.5</v>
      </c>
      <c r="K11" s="456">
        <f>VLOOKUP($A11,'Table 19 data'!$A$9:$AA$184,$R$1+'Table 19 data'!K$4,0)</f>
        <v>5415</v>
      </c>
      <c r="L11" s="457">
        <f>VLOOKUP($A11,'Table 19 data'!$A$9:$AA$184,$R$1+'Table 19 data'!L$4,0)</f>
        <v>72.7</v>
      </c>
      <c r="M11" s="456">
        <f>VLOOKUP($A11,'Table 19 data'!$A$9:$AA$184,$R$1+'Table 19 data'!M$4,0)</f>
        <v>5230</v>
      </c>
      <c r="N11" s="457">
        <f>VLOOKUP($A11,'Table 19 data'!$A$9:$AA$184,$R$1+'Table 19 data'!N$4,0)</f>
        <v>73.3</v>
      </c>
    </row>
    <row r="12" spans="1:23" ht="11.25" customHeight="1" x14ac:dyDescent="0.2">
      <c r="A12" s="435" t="s">
        <v>130</v>
      </c>
      <c r="B12" s="436" t="s">
        <v>131</v>
      </c>
      <c r="C12" s="456">
        <f>VLOOKUP($A12,'Table 19 data'!$A$9:$AA$184,$R$1+'Table 19 data'!C$4,0)</f>
        <v>1165</v>
      </c>
      <c r="D12" s="457">
        <f>VLOOKUP($A12,'Table 19 data'!$A$9:$AA$184,$R$1+'Table 19 data'!D$4,0)</f>
        <v>59.2</v>
      </c>
      <c r="E12" s="456">
        <f>VLOOKUP($A12,'Table 19 data'!$A$9:$AA$184,$R$1+'Table 19 data'!E$4,0)</f>
        <v>1115</v>
      </c>
      <c r="F12" s="457">
        <f>VLOOKUP($A12,'Table 19 data'!$A$9:$AA$184,$R$1+'Table 19 data'!F$4,0)</f>
        <v>66.5</v>
      </c>
      <c r="G12" s="456">
        <f>VLOOKUP($A12,'Table 19 data'!$A$9:$AA$184,$R$1+'Table 19 data'!G$4,0)</f>
        <v>1095</v>
      </c>
      <c r="H12" s="457">
        <f>VLOOKUP($A12,'Table 19 data'!$A$9:$AA$184,$R$1+'Table 19 data'!H$4,0)</f>
        <v>74.400000000000006</v>
      </c>
      <c r="I12" s="456">
        <f>VLOOKUP($A12,'Table 19 data'!$A$9:$AA$184,$R$1+'Table 19 data'!I$4,0)</f>
        <v>1111</v>
      </c>
      <c r="J12" s="457">
        <f>VLOOKUP($A12,'Table 19 data'!$A$9:$AA$184,$R$1+'Table 19 data'!J$4,0)</f>
        <v>67.099999999999994</v>
      </c>
      <c r="K12" s="456">
        <f>VLOOKUP($A12,'Table 19 data'!$A$9:$AA$184,$R$1+'Table 19 data'!K$4,0)</f>
        <v>1136</v>
      </c>
      <c r="L12" s="457">
        <f>VLOOKUP($A12,'Table 19 data'!$A$9:$AA$184,$R$1+'Table 19 data'!L$4,0)</f>
        <v>74.400000000000006</v>
      </c>
      <c r="M12" s="456">
        <f>VLOOKUP($A12,'Table 19 data'!$A$9:$AA$184,$R$1+'Table 19 data'!M$4,0)</f>
        <v>1133</v>
      </c>
      <c r="N12" s="457">
        <f>VLOOKUP($A12,'Table 19 data'!$A$9:$AA$184,$R$1+'Table 19 data'!N$4,0)</f>
        <v>76.099999999999994</v>
      </c>
    </row>
    <row r="13" spans="1:23" ht="11.25" customHeight="1" x14ac:dyDescent="0.2">
      <c r="A13" s="435" t="s">
        <v>133</v>
      </c>
      <c r="B13" s="436" t="s">
        <v>134</v>
      </c>
      <c r="C13" s="456">
        <f>VLOOKUP($A13,'Table 19 data'!$A$9:$AA$184,$R$1+'Table 19 data'!C$4,0)</f>
        <v>2132</v>
      </c>
      <c r="D13" s="457">
        <f>VLOOKUP($A13,'Table 19 data'!$A$9:$AA$184,$R$1+'Table 19 data'!D$4,0)</f>
        <v>64.099999999999994</v>
      </c>
      <c r="E13" s="456">
        <f>VLOOKUP($A13,'Table 19 data'!$A$9:$AA$184,$R$1+'Table 19 data'!E$4,0)</f>
        <v>2087</v>
      </c>
      <c r="F13" s="457">
        <f>VLOOKUP($A13,'Table 19 data'!$A$9:$AA$184,$R$1+'Table 19 data'!F$4,0)</f>
        <v>66.2</v>
      </c>
      <c r="G13" s="456">
        <f>VLOOKUP($A13,'Table 19 data'!$A$9:$AA$184,$R$1+'Table 19 data'!G$4,0)</f>
        <v>2174</v>
      </c>
      <c r="H13" s="457">
        <f>VLOOKUP($A13,'Table 19 data'!$A$9:$AA$184,$R$1+'Table 19 data'!H$4,0)</f>
        <v>72.2</v>
      </c>
      <c r="I13" s="456">
        <f>VLOOKUP($A13,'Table 19 data'!$A$9:$AA$184,$R$1+'Table 19 data'!I$4,0)</f>
        <v>2096</v>
      </c>
      <c r="J13" s="457">
        <f>VLOOKUP($A13,'Table 19 data'!$A$9:$AA$184,$R$1+'Table 19 data'!J$4,0)</f>
        <v>67.7</v>
      </c>
      <c r="K13" s="456">
        <f>VLOOKUP($A13,'Table 19 data'!$A$9:$AA$184,$R$1+'Table 19 data'!K$4,0)</f>
        <v>2146</v>
      </c>
      <c r="L13" s="457">
        <f>VLOOKUP($A13,'Table 19 data'!$A$9:$AA$184,$R$1+'Table 19 data'!L$4,0)</f>
        <v>67.099999999999994</v>
      </c>
      <c r="M13" s="456">
        <f>VLOOKUP($A13,'Table 19 data'!$A$9:$AA$184,$R$1+'Table 19 data'!M$4,0)</f>
        <v>2076</v>
      </c>
      <c r="N13" s="457">
        <f>VLOOKUP($A13,'Table 19 data'!$A$9:$AA$184,$R$1+'Table 19 data'!N$4,0)</f>
        <v>69</v>
      </c>
    </row>
    <row r="14" spans="1:23" ht="11.25" customHeight="1" x14ac:dyDescent="0.2">
      <c r="A14" s="435" t="s">
        <v>135</v>
      </c>
      <c r="B14" s="436" t="s">
        <v>136</v>
      </c>
      <c r="C14" s="456">
        <f>VLOOKUP($A14,'Table 19 data'!$A$9:$AA$184,$R$1+'Table 19 data'!C$4,0)</f>
        <v>1232</v>
      </c>
      <c r="D14" s="457">
        <f>VLOOKUP($A14,'Table 19 data'!$A$9:$AA$184,$R$1+'Table 19 data'!D$4,0)</f>
        <v>57.1</v>
      </c>
      <c r="E14" s="456">
        <f>VLOOKUP($A14,'Table 19 data'!$A$9:$AA$184,$R$1+'Table 19 data'!E$4,0)</f>
        <v>1239</v>
      </c>
      <c r="F14" s="457">
        <f>VLOOKUP($A14,'Table 19 data'!$A$9:$AA$184,$R$1+'Table 19 data'!F$4,0)</f>
        <v>55</v>
      </c>
      <c r="G14" s="456">
        <f>VLOOKUP($A14,'Table 19 data'!$A$9:$AA$184,$R$1+'Table 19 data'!G$4,0)</f>
        <v>1273</v>
      </c>
      <c r="H14" s="457">
        <f>VLOOKUP($A14,'Table 19 data'!$A$9:$AA$184,$R$1+'Table 19 data'!H$4,0)</f>
        <v>61.7</v>
      </c>
      <c r="I14" s="456">
        <f>VLOOKUP($A14,'Table 19 data'!$A$9:$AA$184,$R$1+'Table 19 data'!I$4,0)</f>
        <v>1152</v>
      </c>
      <c r="J14" s="457">
        <f>VLOOKUP($A14,'Table 19 data'!$A$9:$AA$184,$R$1+'Table 19 data'!J$4,0)</f>
        <v>49.7</v>
      </c>
      <c r="K14" s="456">
        <f>VLOOKUP($A14,'Table 19 data'!$A$9:$AA$184,$R$1+'Table 19 data'!K$4,0)</f>
        <v>1156</v>
      </c>
      <c r="L14" s="457">
        <f>VLOOKUP($A14,'Table 19 data'!$A$9:$AA$184,$R$1+'Table 19 data'!L$4,0)</f>
        <v>62.5</v>
      </c>
      <c r="M14" s="456">
        <f>VLOOKUP($A14,'Table 19 data'!$A$9:$AA$184,$R$1+'Table 19 data'!M$4,0)</f>
        <v>1107</v>
      </c>
      <c r="N14" s="457">
        <f>VLOOKUP($A14,'Table 19 data'!$A$9:$AA$184,$R$1+'Table 19 data'!N$4,0)</f>
        <v>70.3</v>
      </c>
    </row>
    <row r="15" spans="1:23" ht="11.25" customHeight="1" x14ac:dyDescent="0.2">
      <c r="A15" s="435" t="s">
        <v>137</v>
      </c>
      <c r="B15" s="436" t="s">
        <v>138</v>
      </c>
      <c r="C15" s="456">
        <f>VLOOKUP($A15,'Table 19 data'!$A$9:$AA$184,$R$1+'Table 19 data'!C$4,0)</f>
        <v>1704</v>
      </c>
      <c r="D15" s="457">
        <f>VLOOKUP($A15,'Table 19 data'!$A$9:$AA$184,$R$1+'Table 19 data'!D$4,0)</f>
        <v>50.4</v>
      </c>
      <c r="E15" s="456">
        <f>VLOOKUP($A15,'Table 19 data'!$A$9:$AA$184,$R$1+'Table 19 data'!E$4,0)</f>
        <v>1658</v>
      </c>
      <c r="F15" s="457">
        <f>VLOOKUP($A15,'Table 19 data'!$A$9:$AA$184,$R$1+'Table 19 data'!F$4,0)</f>
        <v>56.6</v>
      </c>
      <c r="G15" s="456">
        <f>VLOOKUP($A15,'Table 19 data'!$A$9:$AA$184,$R$1+'Table 19 data'!G$4,0)</f>
        <v>1572</v>
      </c>
      <c r="H15" s="457">
        <f>VLOOKUP($A15,'Table 19 data'!$A$9:$AA$184,$R$1+'Table 19 data'!H$4,0)</f>
        <v>55.5</v>
      </c>
      <c r="I15" s="456">
        <f>VLOOKUP($A15,'Table 19 data'!$A$9:$AA$184,$R$1+'Table 19 data'!I$4,0)</f>
        <v>1462</v>
      </c>
      <c r="J15" s="457">
        <f>VLOOKUP($A15,'Table 19 data'!$A$9:$AA$184,$R$1+'Table 19 data'!J$4,0)</f>
        <v>53.9</v>
      </c>
      <c r="K15" s="456">
        <f>VLOOKUP($A15,'Table 19 data'!$A$9:$AA$184,$R$1+'Table 19 data'!K$4,0)</f>
        <v>1484</v>
      </c>
      <c r="L15" s="457">
        <f>VLOOKUP($A15,'Table 19 data'!$A$9:$AA$184,$R$1+'Table 19 data'!L$4,0)</f>
        <v>60.1</v>
      </c>
      <c r="M15" s="456">
        <f>VLOOKUP($A15,'Table 19 data'!$A$9:$AA$184,$R$1+'Table 19 data'!M$4,0)</f>
        <v>1410</v>
      </c>
      <c r="N15" s="457">
        <f>VLOOKUP($A15,'Table 19 data'!$A$9:$AA$184,$R$1+'Table 19 data'!N$4,0)</f>
        <v>72.8</v>
      </c>
    </row>
    <row r="16" spans="1:23" ht="11.25" customHeight="1" x14ac:dyDescent="0.2">
      <c r="A16" s="435" t="s">
        <v>139</v>
      </c>
      <c r="B16" s="436" t="s">
        <v>140</v>
      </c>
      <c r="C16" s="456">
        <f>VLOOKUP($A16,'Table 19 data'!$A$9:$AA$184,$R$1+'Table 19 data'!C$4,0)</f>
        <v>2637</v>
      </c>
      <c r="D16" s="457">
        <f>VLOOKUP($A16,'Table 19 data'!$A$9:$AA$184,$R$1+'Table 19 data'!D$4,0)</f>
        <v>54.6</v>
      </c>
      <c r="E16" s="456">
        <f>VLOOKUP($A16,'Table 19 data'!$A$9:$AA$184,$R$1+'Table 19 data'!E$4,0)</f>
        <v>2445</v>
      </c>
      <c r="F16" s="457">
        <f>VLOOKUP($A16,'Table 19 data'!$A$9:$AA$184,$R$1+'Table 19 data'!F$4,0)</f>
        <v>63.4</v>
      </c>
      <c r="G16" s="456">
        <f>VLOOKUP($A16,'Table 19 data'!$A$9:$AA$184,$R$1+'Table 19 data'!G$4,0)</f>
        <v>2429</v>
      </c>
      <c r="H16" s="457">
        <f>VLOOKUP($A16,'Table 19 data'!$A$9:$AA$184,$R$1+'Table 19 data'!H$4,0)</f>
        <v>63.9</v>
      </c>
      <c r="I16" s="456">
        <f>VLOOKUP($A16,'Table 19 data'!$A$9:$AA$184,$R$1+'Table 19 data'!I$4,0)</f>
        <v>2299</v>
      </c>
      <c r="J16" s="457">
        <f>VLOOKUP($A16,'Table 19 data'!$A$9:$AA$184,$R$1+'Table 19 data'!J$4,0)</f>
        <v>68.2</v>
      </c>
      <c r="K16" s="456">
        <f>VLOOKUP($A16,'Table 19 data'!$A$9:$AA$184,$R$1+'Table 19 data'!K$4,0)</f>
        <v>2472</v>
      </c>
      <c r="L16" s="457">
        <f>VLOOKUP($A16,'Table 19 data'!$A$9:$AA$184,$R$1+'Table 19 data'!L$4,0)</f>
        <v>65.599999999999994</v>
      </c>
      <c r="M16" s="456">
        <f>VLOOKUP($A16,'Table 19 data'!$A$9:$AA$184,$R$1+'Table 19 data'!M$4,0)</f>
        <v>2252</v>
      </c>
      <c r="N16" s="457">
        <f>VLOOKUP($A16,'Table 19 data'!$A$9:$AA$184,$R$1+'Table 19 data'!N$4,0)</f>
        <v>70.7</v>
      </c>
    </row>
    <row r="17" spans="1:23" ht="11.25" customHeight="1" x14ac:dyDescent="0.2">
      <c r="A17" s="435" t="s">
        <v>141</v>
      </c>
      <c r="B17" s="436" t="s">
        <v>142</v>
      </c>
      <c r="C17" s="456">
        <f>VLOOKUP($A17,'Table 19 data'!$A$9:$AA$184,$R$1+'Table 19 data'!C$4,0)</f>
        <v>2269</v>
      </c>
      <c r="D17" s="457">
        <f>VLOOKUP($A17,'Table 19 data'!$A$9:$AA$184,$R$1+'Table 19 data'!D$4,0)</f>
        <v>68</v>
      </c>
      <c r="E17" s="456">
        <f>VLOOKUP($A17,'Table 19 data'!$A$9:$AA$184,$R$1+'Table 19 data'!E$4,0)</f>
        <v>2125</v>
      </c>
      <c r="F17" s="457">
        <f>VLOOKUP($A17,'Table 19 data'!$A$9:$AA$184,$R$1+'Table 19 data'!F$4,0)</f>
        <v>67.900000000000006</v>
      </c>
      <c r="G17" s="456">
        <f>VLOOKUP($A17,'Table 19 data'!$A$9:$AA$184,$R$1+'Table 19 data'!G$4,0)</f>
        <v>2140</v>
      </c>
      <c r="H17" s="457">
        <f>VLOOKUP($A17,'Table 19 data'!$A$9:$AA$184,$R$1+'Table 19 data'!H$4,0)</f>
        <v>71.8</v>
      </c>
      <c r="I17" s="456">
        <f>VLOOKUP($A17,'Table 19 data'!$A$9:$AA$184,$R$1+'Table 19 data'!I$4,0)</f>
        <v>2117</v>
      </c>
      <c r="J17" s="457">
        <f>VLOOKUP($A17,'Table 19 data'!$A$9:$AA$184,$R$1+'Table 19 data'!J$4,0)</f>
        <v>64.8</v>
      </c>
      <c r="K17" s="456">
        <f>VLOOKUP($A17,'Table 19 data'!$A$9:$AA$184,$R$1+'Table 19 data'!K$4,0)</f>
        <v>2126</v>
      </c>
      <c r="L17" s="457">
        <f>VLOOKUP($A17,'Table 19 data'!$A$9:$AA$184,$R$1+'Table 19 data'!L$4,0)</f>
        <v>71.900000000000006</v>
      </c>
      <c r="M17" s="456">
        <f>VLOOKUP($A17,'Table 19 data'!$A$9:$AA$184,$R$1+'Table 19 data'!M$4,0)</f>
        <v>2175</v>
      </c>
      <c r="N17" s="457">
        <f>VLOOKUP($A17,'Table 19 data'!$A$9:$AA$184,$R$1+'Table 19 data'!N$4,0)</f>
        <v>69.3</v>
      </c>
    </row>
    <row r="18" spans="1:23" ht="11.25" customHeight="1" x14ac:dyDescent="0.2">
      <c r="A18" s="435" t="s">
        <v>143</v>
      </c>
      <c r="B18" s="436" t="s">
        <v>144</v>
      </c>
      <c r="C18" s="456">
        <f>VLOOKUP($A18,'Table 19 data'!$A$9:$AA$184,$R$1+'Table 19 data'!C$4,0)</f>
        <v>3729</v>
      </c>
      <c r="D18" s="457">
        <f>VLOOKUP($A18,'Table 19 data'!$A$9:$AA$184,$R$1+'Table 19 data'!D$4,0)</f>
        <v>65.900000000000006</v>
      </c>
      <c r="E18" s="456">
        <f>VLOOKUP($A18,'Table 19 data'!$A$9:$AA$184,$R$1+'Table 19 data'!E$4,0)</f>
        <v>3542</v>
      </c>
      <c r="F18" s="457">
        <f>VLOOKUP($A18,'Table 19 data'!$A$9:$AA$184,$R$1+'Table 19 data'!F$4,0)</f>
        <v>70.099999999999994</v>
      </c>
      <c r="G18" s="456">
        <f>VLOOKUP($A18,'Table 19 data'!$A$9:$AA$184,$R$1+'Table 19 data'!G$4,0)</f>
        <v>3558</v>
      </c>
      <c r="H18" s="457">
        <f>VLOOKUP($A18,'Table 19 data'!$A$9:$AA$184,$R$1+'Table 19 data'!H$4,0)</f>
        <v>68.900000000000006</v>
      </c>
      <c r="I18" s="456">
        <f>VLOOKUP($A18,'Table 19 data'!$A$9:$AA$184,$R$1+'Table 19 data'!I$4,0)</f>
        <v>3471</v>
      </c>
      <c r="J18" s="457">
        <f>VLOOKUP($A18,'Table 19 data'!$A$9:$AA$184,$R$1+'Table 19 data'!J$4,0)</f>
        <v>66.7</v>
      </c>
      <c r="K18" s="456">
        <f>VLOOKUP($A18,'Table 19 data'!$A$9:$AA$184,$R$1+'Table 19 data'!K$4,0)</f>
        <v>3542</v>
      </c>
      <c r="L18" s="457">
        <f>VLOOKUP($A18,'Table 19 data'!$A$9:$AA$184,$R$1+'Table 19 data'!L$4,0)</f>
        <v>62.2</v>
      </c>
      <c r="M18" s="456">
        <f>VLOOKUP($A18,'Table 19 data'!$A$9:$AA$184,$R$1+'Table 19 data'!M$4,0)</f>
        <v>3445</v>
      </c>
      <c r="N18" s="457">
        <f>VLOOKUP($A18,'Table 19 data'!$A$9:$AA$184,$R$1+'Table 19 data'!N$4,0)</f>
        <v>65.5</v>
      </c>
    </row>
    <row r="19" spans="1:23" ht="11.25" customHeight="1" x14ac:dyDescent="0.2">
      <c r="A19" s="435" t="s">
        <v>145</v>
      </c>
      <c r="B19" s="436" t="s">
        <v>146</v>
      </c>
      <c r="C19" s="456">
        <f>VLOOKUP($A19,'Table 19 data'!$A$9:$AA$184,$R$1+'Table 19 data'!C$4,0)</f>
        <v>1896</v>
      </c>
      <c r="D19" s="457">
        <f>VLOOKUP($A19,'Table 19 data'!$A$9:$AA$184,$R$1+'Table 19 data'!D$4,0)</f>
        <v>61</v>
      </c>
      <c r="E19" s="456">
        <f>VLOOKUP($A19,'Table 19 data'!$A$9:$AA$184,$R$1+'Table 19 data'!E$4,0)</f>
        <v>1927</v>
      </c>
      <c r="F19" s="457">
        <f>VLOOKUP($A19,'Table 19 data'!$A$9:$AA$184,$R$1+'Table 19 data'!F$4,0)</f>
        <v>62.1</v>
      </c>
      <c r="G19" s="456">
        <f>VLOOKUP($A19,'Table 19 data'!$A$9:$AA$184,$R$1+'Table 19 data'!G$4,0)</f>
        <v>1845</v>
      </c>
      <c r="H19" s="457">
        <f>VLOOKUP($A19,'Table 19 data'!$A$9:$AA$184,$R$1+'Table 19 data'!H$4,0)</f>
        <v>62.4</v>
      </c>
      <c r="I19" s="456">
        <f>VLOOKUP($A19,'Table 19 data'!$A$9:$AA$184,$R$1+'Table 19 data'!I$4,0)</f>
        <v>1742</v>
      </c>
      <c r="J19" s="457">
        <f>VLOOKUP($A19,'Table 19 data'!$A$9:$AA$184,$R$1+'Table 19 data'!J$4,0)</f>
        <v>58.7</v>
      </c>
      <c r="K19" s="456">
        <f>VLOOKUP($A19,'Table 19 data'!$A$9:$AA$184,$R$1+'Table 19 data'!K$4,0)</f>
        <v>1833</v>
      </c>
      <c r="L19" s="457">
        <f>VLOOKUP($A19,'Table 19 data'!$A$9:$AA$184,$R$1+'Table 19 data'!L$4,0)</f>
        <v>61.9</v>
      </c>
      <c r="M19" s="456">
        <f>VLOOKUP($A19,'Table 19 data'!$A$9:$AA$184,$R$1+'Table 19 data'!M$4,0)</f>
        <v>1715</v>
      </c>
      <c r="N19" s="457">
        <f>VLOOKUP($A19,'Table 19 data'!$A$9:$AA$184,$R$1+'Table 19 data'!N$4,0)</f>
        <v>61.9</v>
      </c>
    </row>
    <row r="20" spans="1:23" ht="11.25" customHeight="1" x14ac:dyDescent="0.2">
      <c r="A20" s="435" t="s">
        <v>147</v>
      </c>
      <c r="B20" s="436" t="s">
        <v>148</v>
      </c>
      <c r="C20" s="456">
        <f>VLOOKUP($A20,'Table 19 data'!$A$9:$AA$184,$R$1+'Table 19 data'!C$4,0)</f>
        <v>1895</v>
      </c>
      <c r="D20" s="457">
        <f>VLOOKUP($A20,'Table 19 data'!$A$9:$AA$184,$R$1+'Table 19 data'!D$4,0)</f>
        <v>60.7</v>
      </c>
      <c r="E20" s="456">
        <f>VLOOKUP($A20,'Table 19 data'!$A$9:$AA$184,$R$1+'Table 19 data'!E$4,0)</f>
        <v>1765</v>
      </c>
      <c r="F20" s="457">
        <f>VLOOKUP($A20,'Table 19 data'!$A$9:$AA$184,$R$1+'Table 19 data'!F$4,0)</f>
        <v>69.7</v>
      </c>
      <c r="G20" s="456">
        <f>VLOOKUP($A20,'Table 19 data'!$A$9:$AA$184,$R$1+'Table 19 data'!G$4,0)</f>
        <v>1768</v>
      </c>
      <c r="H20" s="457">
        <f>VLOOKUP($A20,'Table 19 data'!$A$9:$AA$184,$R$1+'Table 19 data'!H$4,0)</f>
        <v>68.599999999999994</v>
      </c>
      <c r="I20" s="456">
        <f>VLOOKUP($A20,'Table 19 data'!$A$9:$AA$184,$R$1+'Table 19 data'!I$4,0)</f>
        <v>1751</v>
      </c>
      <c r="J20" s="457">
        <f>VLOOKUP($A20,'Table 19 data'!$A$9:$AA$184,$R$1+'Table 19 data'!J$4,0)</f>
        <v>66.5</v>
      </c>
      <c r="K20" s="456">
        <f>VLOOKUP($A20,'Table 19 data'!$A$9:$AA$184,$R$1+'Table 19 data'!K$4,0)</f>
        <v>1704</v>
      </c>
      <c r="L20" s="457">
        <f>VLOOKUP($A20,'Table 19 data'!$A$9:$AA$184,$R$1+'Table 19 data'!L$4,0)</f>
        <v>66.8</v>
      </c>
      <c r="M20" s="456">
        <f>VLOOKUP($A20,'Table 19 data'!$A$9:$AA$184,$R$1+'Table 19 data'!M$4,0)</f>
        <v>1672</v>
      </c>
      <c r="N20" s="457">
        <f>VLOOKUP($A20,'Table 19 data'!$A$9:$AA$184,$R$1+'Table 19 data'!N$4,0)</f>
        <v>70</v>
      </c>
    </row>
    <row r="21" spans="1:23" ht="11.25" customHeight="1" x14ac:dyDescent="0.2">
      <c r="A21" s="435" t="s">
        <v>149</v>
      </c>
      <c r="B21" s="436" t="s">
        <v>150</v>
      </c>
      <c r="C21" s="456">
        <f>VLOOKUP($A21,'Table 19 data'!$A$9:$AA$184,$R$1+'Table 19 data'!C$4,0)</f>
        <v>2403</v>
      </c>
      <c r="D21" s="457">
        <f>VLOOKUP($A21,'Table 19 data'!$A$9:$AA$184,$R$1+'Table 19 data'!D$4,0)</f>
        <v>59.9</v>
      </c>
      <c r="E21" s="456">
        <f>VLOOKUP($A21,'Table 19 data'!$A$9:$AA$184,$R$1+'Table 19 data'!E$4,0)</f>
        <v>2284</v>
      </c>
      <c r="F21" s="457">
        <f>VLOOKUP($A21,'Table 19 data'!$A$9:$AA$184,$R$1+'Table 19 data'!F$4,0)</f>
        <v>61.3</v>
      </c>
      <c r="G21" s="456">
        <f>VLOOKUP($A21,'Table 19 data'!$A$9:$AA$184,$R$1+'Table 19 data'!G$4,0)</f>
        <v>2219</v>
      </c>
      <c r="H21" s="457">
        <f>VLOOKUP($A21,'Table 19 data'!$A$9:$AA$184,$R$1+'Table 19 data'!H$4,0)</f>
        <v>68.099999999999994</v>
      </c>
      <c r="I21" s="456">
        <f>VLOOKUP($A21,'Table 19 data'!$A$9:$AA$184,$R$1+'Table 19 data'!I$4,0)</f>
        <v>2144</v>
      </c>
      <c r="J21" s="457">
        <f>VLOOKUP($A21,'Table 19 data'!$A$9:$AA$184,$R$1+'Table 19 data'!J$4,0)</f>
        <v>61.4</v>
      </c>
      <c r="K21" s="456">
        <f>VLOOKUP($A21,'Table 19 data'!$A$9:$AA$184,$R$1+'Table 19 data'!K$4,0)</f>
        <v>2156</v>
      </c>
      <c r="L21" s="457">
        <f>VLOOKUP($A21,'Table 19 data'!$A$9:$AA$184,$R$1+'Table 19 data'!L$4,0)</f>
        <v>61.9</v>
      </c>
      <c r="M21" s="456">
        <f>VLOOKUP($A21,'Table 19 data'!$A$9:$AA$184,$R$1+'Table 19 data'!M$4,0)</f>
        <v>2045</v>
      </c>
      <c r="N21" s="457">
        <f>VLOOKUP($A21,'Table 19 data'!$A$9:$AA$184,$R$1+'Table 19 data'!N$4,0)</f>
        <v>65.900000000000006</v>
      </c>
    </row>
    <row r="22" spans="1:23" ht="11.25" customHeight="1" x14ac:dyDescent="0.2">
      <c r="A22" s="435" t="s">
        <v>151</v>
      </c>
      <c r="B22" s="436" t="s">
        <v>152</v>
      </c>
      <c r="C22" s="456">
        <f>VLOOKUP($A22,'Table 19 data'!$A$9:$AA$184,$R$1+'Table 19 data'!C$4,0)</f>
        <v>3465</v>
      </c>
      <c r="D22" s="457">
        <f>VLOOKUP($A22,'Table 19 data'!$A$9:$AA$184,$R$1+'Table 19 data'!D$4,0)</f>
        <v>57.7</v>
      </c>
      <c r="E22" s="456">
        <f>VLOOKUP($A22,'Table 19 data'!$A$9:$AA$184,$R$1+'Table 19 data'!E$4,0)</f>
        <v>3409</v>
      </c>
      <c r="F22" s="457">
        <f>VLOOKUP($A22,'Table 19 data'!$A$9:$AA$184,$R$1+'Table 19 data'!F$4,0)</f>
        <v>61.7</v>
      </c>
      <c r="G22" s="456">
        <f>VLOOKUP($A22,'Table 19 data'!$A$9:$AA$184,$R$1+'Table 19 data'!G$4,0)</f>
        <v>3220</v>
      </c>
      <c r="H22" s="457">
        <f>VLOOKUP($A22,'Table 19 data'!$A$9:$AA$184,$R$1+'Table 19 data'!H$4,0)</f>
        <v>68.099999999999994</v>
      </c>
      <c r="I22" s="456">
        <f>VLOOKUP($A22,'Table 19 data'!$A$9:$AA$184,$R$1+'Table 19 data'!I$4,0)</f>
        <v>3176</v>
      </c>
      <c r="J22" s="457">
        <f>VLOOKUP($A22,'Table 19 data'!$A$9:$AA$184,$R$1+'Table 19 data'!J$4,0)</f>
        <v>70.099999999999994</v>
      </c>
      <c r="K22" s="456">
        <f>VLOOKUP($A22,'Table 19 data'!$A$9:$AA$184,$R$1+'Table 19 data'!K$4,0)</f>
        <v>3187</v>
      </c>
      <c r="L22" s="457">
        <f>VLOOKUP($A22,'Table 19 data'!$A$9:$AA$184,$R$1+'Table 19 data'!L$4,0)</f>
        <v>69.2</v>
      </c>
      <c r="M22" s="456">
        <f>VLOOKUP($A22,'Table 19 data'!$A$9:$AA$184,$R$1+'Table 19 data'!M$4,0)</f>
        <v>3045</v>
      </c>
      <c r="N22" s="457">
        <f>VLOOKUP($A22,'Table 19 data'!$A$9:$AA$184,$R$1+'Table 19 data'!N$4,0)</f>
        <v>63.3</v>
      </c>
    </row>
    <row r="23" spans="1:23" ht="11.25" customHeight="1" x14ac:dyDescent="0.2">
      <c r="A23" s="437"/>
      <c r="B23" s="438"/>
      <c r="C23" s="456"/>
      <c r="D23" s="533"/>
      <c r="E23" s="456"/>
      <c r="F23" s="533"/>
      <c r="G23" s="456"/>
      <c r="H23" s="457"/>
      <c r="I23" s="534"/>
      <c r="J23" s="534"/>
      <c r="K23" s="456"/>
      <c r="L23" s="534"/>
      <c r="M23" s="456"/>
      <c r="N23" s="534"/>
    </row>
    <row r="24" spans="1:23" s="121" customFormat="1" ht="11.25" customHeight="1" x14ac:dyDescent="0.2">
      <c r="A24" s="433" t="s">
        <v>567</v>
      </c>
      <c r="B24" s="434" t="s">
        <v>153</v>
      </c>
      <c r="C24" s="454">
        <f>VLOOKUP($A24,'Table 19 data'!$A$9:$AA$184,$R$1+'Table 19 data'!C$4,0)</f>
        <v>81558</v>
      </c>
      <c r="D24" s="455">
        <f>VLOOKUP($A24,'Table 19 data'!$A$9:$AA$184,$R$1+'Table 19 data'!D$4,0)</f>
        <v>63.5</v>
      </c>
      <c r="E24" s="454">
        <f>VLOOKUP($A24,'Table 19 data'!$A$9:$AA$184,$R$1+'Table 19 data'!E$4,0)</f>
        <v>80180</v>
      </c>
      <c r="F24" s="455">
        <f>VLOOKUP($A24,'Table 19 data'!$A$9:$AA$184,$R$1+'Table 19 data'!F$4,0)</f>
        <v>68.8</v>
      </c>
      <c r="G24" s="454">
        <f>VLOOKUP($A24,'Table 19 data'!$A$9:$AA$184,$R$1+'Table 19 data'!G$4,0)</f>
        <v>77236</v>
      </c>
      <c r="H24" s="455">
        <f>VLOOKUP($A24,'Table 19 data'!$A$9:$AA$184,$R$1+'Table 19 data'!H$4,0)</f>
        <v>71.5</v>
      </c>
      <c r="I24" s="454">
        <f>VLOOKUP($A24,'Table 19 data'!$A$9:$AA$184,$R$1+'Table 19 data'!I$4,0)</f>
        <v>76681</v>
      </c>
      <c r="J24" s="455">
        <f>VLOOKUP($A24,'Table 19 data'!$A$9:$AA$184,$R$1+'Table 19 data'!J$4,0)</f>
        <v>67.400000000000006</v>
      </c>
      <c r="K24" s="454">
        <f>VLOOKUP($A24,'Table 19 data'!$A$9:$AA$184,$R$1+'Table 19 data'!K$4,0)</f>
        <v>78430</v>
      </c>
      <c r="L24" s="455">
        <f>VLOOKUP($A24,'Table 19 data'!$A$9:$AA$184,$R$1+'Table 19 data'!L$4,0)</f>
        <v>68.5</v>
      </c>
      <c r="M24" s="454">
        <f>VLOOKUP($A24,'Table 19 data'!$A$9:$AA$184,$R$1+'Table 19 data'!M$4,0)</f>
        <v>75433</v>
      </c>
      <c r="N24" s="455">
        <f>VLOOKUP($A24,'Table 19 data'!$A$9:$AA$184,$R$1+'Table 19 data'!N$4,0)</f>
        <v>69.099999999999994</v>
      </c>
      <c r="O24" s="122"/>
      <c r="P24" s="122"/>
      <c r="Q24" s="122"/>
      <c r="R24" s="122"/>
      <c r="S24" s="122"/>
      <c r="T24" s="122"/>
      <c r="U24" s="122"/>
      <c r="V24" s="122"/>
      <c r="W24" s="122"/>
    </row>
    <row r="25" spans="1:23" ht="11.25" customHeight="1" x14ac:dyDescent="0.2">
      <c r="A25" s="435" t="s">
        <v>154</v>
      </c>
      <c r="B25" s="436" t="s">
        <v>155</v>
      </c>
      <c r="C25" s="456">
        <f>VLOOKUP($A25,'Table 19 data'!$A$9:$AA$184,$R$1+'Table 19 data'!C$4,0)</f>
        <v>1763</v>
      </c>
      <c r="D25" s="457">
        <f>VLOOKUP($A25,'Table 19 data'!$A$9:$AA$184,$R$1+'Table 19 data'!D$4,0)</f>
        <v>63.7</v>
      </c>
      <c r="E25" s="456">
        <f>VLOOKUP($A25,'Table 19 data'!$A$9:$AA$184,$R$1+'Table 19 data'!E$4,0)</f>
        <v>1755</v>
      </c>
      <c r="F25" s="457">
        <f>VLOOKUP($A25,'Table 19 data'!$A$9:$AA$184,$R$1+'Table 19 data'!F$4,0)</f>
        <v>67.2</v>
      </c>
      <c r="G25" s="456">
        <f>VLOOKUP($A25,'Table 19 data'!$A$9:$AA$184,$R$1+'Table 19 data'!G$4,0)</f>
        <v>1752</v>
      </c>
      <c r="H25" s="457">
        <f>VLOOKUP($A25,'Table 19 data'!$A$9:$AA$184,$R$1+'Table 19 data'!H$4,0)</f>
        <v>73.2</v>
      </c>
      <c r="I25" s="456">
        <f>VLOOKUP($A25,'Table 19 data'!$A$9:$AA$184,$R$1+'Table 19 data'!I$4,0)</f>
        <v>1683</v>
      </c>
      <c r="J25" s="457">
        <f>VLOOKUP($A25,'Table 19 data'!$A$9:$AA$184,$R$1+'Table 19 data'!J$4,0)</f>
        <v>65.099999999999994</v>
      </c>
      <c r="K25" s="456">
        <f>VLOOKUP($A25,'Table 19 data'!$A$9:$AA$184,$R$1+'Table 19 data'!K$4,0)</f>
        <v>1746</v>
      </c>
      <c r="L25" s="457">
        <f>VLOOKUP($A25,'Table 19 data'!$A$9:$AA$184,$R$1+'Table 19 data'!L$4,0)</f>
        <v>69.599999999999994</v>
      </c>
      <c r="M25" s="456">
        <f>VLOOKUP($A25,'Table 19 data'!$A$9:$AA$184,$R$1+'Table 19 data'!M$4,0)</f>
        <v>1615</v>
      </c>
      <c r="N25" s="457">
        <f>VLOOKUP($A25,'Table 19 data'!$A$9:$AA$184,$R$1+'Table 19 data'!N$4,0)</f>
        <v>69.5</v>
      </c>
    </row>
    <row r="26" spans="1:23" ht="11.25" customHeight="1" x14ac:dyDescent="0.2">
      <c r="A26" s="435" t="s">
        <v>156</v>
      </c>
      <c r="B26" s="436" t="s">
        <v>157</v>
      </c>
      <c r="C26" s="456">
        <f>VLOOKUP($A26,'Table 19 data'!$A$9:$AA$184,$R$1+'Table 19 data'!C$4,0)</f>
        <v>1603</v>
      </c>
      <c r="D26" s="457">
        <f>VLOOKUP($A26,'Table 19 data'!$A$9:$AA$184,$R$1+'Table 19 data'!D$4,0)</f>
        <v>61.2</v>
      </c>
      <c r="E26" s="456">
        <f>VLOOKUP($A26,'Table 19 data'!$A$9:$AA$184,$R$1+'Table 19 data'!E$4,0)</f>
        <v>1571</v>
      </c>
      <c r="F26" s="457">
        <f>VLOOKUP($A26,'Table 19 data'!$A$9:$AA$184,$R$1+'Table 19 data'!F$4,0)</f>
        <v>70</v>
      </c>
      <c r="G26" s="456">
        <f>VLOOKUP($A26,'Table 19 data'!$A$9:$AA$184,$R$1+'Table 19 data'!G$4,0)</f>
        <v>1500</v>
      </c>
      <c r="H26" s="457">
        <f>VLOOKUP($A26,'Table 19 data'!$A$9:$AA$184,$R$1+'Table 19 data'!H$4,0)</f>
        <v>67.900000000000006</v>
      </c>
      <c r="I26" s="456">
        <f>VLOOKUP($A26,'Table 19 data'!$A$9:$AA$184,$R$1+'Table 19 data'!I$4,0)</f>
        <v>1441</v>
      </c>
      <c r="J26" s="457">
        <f>VLOOKUP($A26,'Table 19 data'!$A$9:$AA$184,$R$1+'Table 19 data'!J$4,0)</f>
        <v>62.2</v>
      </c>
      <c r="K26" s="456">
        <f>VLOOKUP($A26,'Table 19 data'!$A$9:$AA$184,$R$1+'Table 19 data'!K$4,0)</f>
        <v>1609</v>
      </c>
      <c r="L26" s="457">
        <f>VLOOKUP($A26,'Table 19 data'!$A$9:$AA$184,$R$1+'Table 19 data'!L$4,0)</f>
        <v>57.3</v>
      </c>
      <c r="M26" s="456">
        <f>VLOOKUP($A26,'Table 19 data'!$A$9:$AA$184,$R$1+'Table 19 data'!M$4,0)</f>
        <v>1411</v>
      </c>
      <c r="N26" s="457">
        <f>VLOOKUP($A26,'Table 19 data'!$A$9:$AA$184,$R$1+'Table 19 data'!N$4,0)</f>
        <v>58.4</v>
      </c>
    </row>
    <row r="27" spans="1:23" ht="11.25" customHeight="1" x14ac:dyDescent="0.2">
      <c r="A27" s="435" t="s">
        <v>158</v>
      </c>
      <c r="B27" s="436" t="s">
        <v>159</v>
      </c>
      <c r="C27" s="456">
        <f>VLOOKUP($A27,'Table 19 data'!$A$9:$AA$184,$R$1+'Table 19 data'!C$4,0)</f>
        <v>3500</v>
      </c>
      <c r="D27" s="457">
        <f>VLOOKUP($A27,'Table 19 data'!$A$9:$AA$184,$R$1+'Table 19 data'!D$4,0)</f>
        <v>56.6</v>
      </c>
      <c r="E27" s="456">
        <f>VLOOKUP($A27,'Table 19 data'!$A$9:$AA$184,$R$1+'Table 19 data'!E$4,0)</f>
        <v>3452</v>
      </c>
      <c r="F27" s="457">
        <f>VLOOKUP($A27,'Table 19 data'!$A$9:$AA$184,$R$1+'Table 19 data'!F$4,0)</f>
        <v>64.099999999999994</v>
      </c>
      <c r="G27" s="456">
        <f>VLOOKUP($A27,'Table 19 data'!$A$9:$AA$184,$R$1+'Table 19 data'!G$4,0)</f>
        <v>3304</v>
      </c>
      <c r="H27" s="457">
        <f>VLOOKUP($A27,'Table 19 data'!$A$9:$AA$184,$R$1+'Table 19 data'!H$4,0)</f>
        <v>71.8</v>
      </c>
      <c r="I27" s="456">
        <f>VLOOKUP($A27,'Table 19 data'!$A$9:$AA$184,$R$1+'Table 19 data'!I$4,0)</f>
        <v>3305</v>
      </c>
      <c r="J27" s="457">
        <f>VLOOKUP($A27,'Table 19 data'!$A$9:$AA$184,$R$1+'Table 19 data'!J$4,0)</f>
        <v>67.099999999999994</v>
      </c>
      <c r="K27" s="456">
        <f>VLOOKUP($A27,'Table 19 data'!$A$9:$AA$184,$R$1+'Table 19 data'!K$4,0)</f>
        <v>3418</v>
      </c>
      <c r="L27" s="457">
        <f>VLOOKUP($A27,'Table 19 data'!$A$9:$AA$184,$R$1+'Table 19 data'!L$4,0)</f>
        <v>67.7</v>
      </c>
      <c r="M27" s="456">
        <f>VLOOKUP($A27,'Table 19 data'!$A$9:$AA$184,$R$1+'Table 19 data'!M$4,0)</f>
        <v>3302</v>
      </c>
      <c r="N27" s="457">
        <f>VLOOKUP($A27,'Table 19 data'!$A$9:$AA$184,$R$1+'Table 19 data'!N$4,0)</f>
        <v>69.7</v>
      </c>
    </row>
    <row r="28" spans="1:23" ht="11.25" customHeight="1" x14ac:dyDescent="0.2">
      <c r="A28" s="435" t="s">
        <v>160</v>
      </c>
      <c r="B28" s="436" t="s">
        <v>161</v>
      </c>
      <c r="C28" s="456">
        <f>VLOOKUP($A28,'Table 19 data'!$A$9:$AA$184,$R$1+'Table 19 data'!C$4,0)</f>
        <v>2176</v>
      </c>
      <c r="D28" s="457">
        <f>VLOOKUP($A28,'Table 19 data'!$A$9:$AA$184,$R$1+'Table 19 data'!D$4,0)</f>
        <v>76.400000000000006</v>
      </c>
      <c r="E28" s="456">
        <f>VLOOKUP($A28,'Table 19 data'!$A$9:$AA$184,$R$1+'Table 19 data'!E$4,0)</f>
        <v>2181</v>
      </c>
      <c r="F28" s="457">
        <f>VLOOKUP($A28,'Table 19 data'!$A$9:$AA$184,$R$1+'Table 19 data'!F$4,0)</f>
        <v>76.7</v>
      </c>
      <c r="G28" s="456">
        <f>VLOOKUP($A28,'Table 19 data'!$A$9:$AA$184,$R$1+'Table 19 data'!G$4,0)</f>
        <v>2125</v>
      </c>
      <c r="H28" s="457">
        <f>VLOOKUP($A28,'Table 19 data'!$A$9:$AA$184,$R$1+'Table 19 data'!H$4,0)</f>
        <v>80.599999999999994</v>
      </c>
      <c r="I28" s="456">
        <f>VLOOKUP($A28,'Table 19 data'!$A$9:$AA$184,$R$1+'Table 19 data'!I$4,0)</f>
        <v>2149</v>
      </c>
      <c r="J28" s="457">
        <f>VLOOKUP($A28,'Table 19 data'!$A$9:$AA$184,$R$1+'Table 19 data'!J$4,0)</f>
        <v>75</v>
      </c>
      <c r="K28" s="456">
        <f>VLOOKUP($A28,'Table 19 data'!$A$9:$AA$184,$R$1+'Table 19 data'!K$4,0)</f>
        <v>2138</v>
      </c>
      <c r="L28" s="457">
        <f>VLOOKUP($A28,'Table 19 data'!$A$9:$AA$184,$R$1+'Table 19 data'!L$4,0)</f>
        <v>66.599999999999994</v>
      </c>
      <c r="M28" s="456">
        <f>VLOOKUP($A28,'Table 19 data'!$A$9:$AA$184,$R$1+'Table 19 data'!M$4,0)</f>
        <v>2094</v>
      </c>
      <c r="N28" s="457">
        <f>VLOOKUP($A28,'Table 19 data'!$A$9:$AA$184,$R$1+'Table 19 data'!N$4,0)</f>
        <v>70.900000000000006</v>
      </c>
    </row>
    <row r="29" spans="1:23" ht="11.25" customHeight="1" x14ac:dyDescent="0.2">
      <c r="A29" s="435" t="s">
        <v>162</v>
      </c>
      <c r="B29" s="440" t="s">
        <v>163</v>
      </c>
      <c r="C29" s="456">
        <f>VLOOKUP($A29,'Table 19 data'!$A$9:$AA$184,$R$1+'Table 19 data'!C$4,0)</f>
        <v>3937</v>
      </c>
      <c r="D29" s="457">
        <f>VLOOKUP($A29,'Table 19 data'!$A$9:$AA$184,$R$1+'Table 19 data'!D$4,0)</f>
        <v>67.8</v>
      </c>
      <c r="E29" s="456">
        <f>VLOOKUP($A29,'Table 19 data'!$A$9:$AA$184,$R$1+'Table 19 data'!E$4,0)</f>
        <v>3879</v>
      </c>
      <c r="F29" s="457">
        <f>VLOOKUP($A29,'Table 19 data'!$A$9:$AA$184,$R$1+'Table 19 data'!F$4,0)</f>
        <v>73.3</v>
      </c>
      <c r="G29" s="456">
        <f>VLOOKUP($A29,'Table 19 data'!$A$9:$AA$184,$R$1+'Table 19 data'!G$4,0)</f>
        <v>3747</v>
      </c>
      <c r="H29" s="457">
        <f>VLOOKUP($A29,'Table 19 data'!$A$9:$AA$184,$R$1+'Table 19 data'!H$4,0)</f>
        <v>74.5</v>
      </c>
      <c r="I29" s="456">
        <f>VLOOKUP($A29,'Table 19 data'!$A$9:$AA$184,$R$1+'Table 19 data'!I$4,0)</f>
        <v>3829</v>
      </c>
      <c r="J29" s="457">
        <f>VLOOKUP($A29,'Table 19 data'!$A$9:$AA$184,$R$1+'Table 19 data'!J$4,0)</f>
        <v>68.5</v>
      </c>
      <c r="K29" s="456">
        <f>VLOOKUP($A29,'Table 19 data'!$A$9:$AA$184,$R$1+'Table 19 data'!K$4,0)</f>
        <v>4009</v>
      </c>
      <c r="L29" s="457">
        <f>VLOOKUP($A29,'Table 19 data'!$A$9:$AA$184,$R$1+'Table 19 data'!L$4,0)</f>
        <v>69.099999999999994</v>
      </c>
      <c r="M29" s="456">
        <f>VLOOKUP($A29,'Table 19 data'!$A$9:$AA$184,$R$1+'Table 19 data'!M$4,0)</f>
        <v>3809</v>
      </c>
      <c r="N29" s="457">
        <f>VLOOKUP($A29,'Table 19 data'!$A$9:$AA$184,$R$1+'Table 19 data'!N$4,0)</f>
        <v>72.8</v>
      </c>
    </row>
    <row r="30" spans="1:23" ht="11.25" customHeight="1" x14ac:dyDescent="0.2">
      <c r="A30" s="435" t="s">
        <v>164</v>
      </c>
      <c r="B30" s="440" t="s">
        <v>165</v>
      </c>
      <c r="C30" s="456">
        <f>VLOOKUP($A30,'Table 19 data'!$A$9:$AA$184,$R$1+'Table 19 data'!C$4,0)</f>
        <v>3889</v>
      </c>
      <c r="D30" s="457">
        <f>VLOOKUP($A30,'Table 19 data'!$A$9:$AA$184,$R$1+'Table 19 data'!D$4,0)</f>
        <v>63</v>
      </c>
      <c r="E30" s="456">
        <f>VLOOKUP($A30,'Table 19 data'!$A$9:$AA$184,$R$1+'Table 19 data'!E$4,0)</f>
        <v>3921</v>
      </c>
      <c r="F30" s="457">
        <f>VLOOKUP($A30,'Table 19 data'!$A$9:$AA$184,$R$1+'Table 19 data'!F$4,0)</f>
        <v>71</v>
      </c>
      <c r="G30" s="456">
        <f>VLOOKUP($A30,'Table 19 data'!$A$9:$AA$184,$R$1+'Table 19 data'!G$4,0)</f>
        <v>3755</v>
      </c>
      <c r="H30" s="457">
        <f>VLOOKUP($A30,'Table 19 data'!$A$9:$AA$184,$R$1+'Table 19 data'!H$4,0)</f>
        <v>70.8</v>
      </c>
      <c r="I30" s="456">
        <f>VLOOKUP($A30,'Table 19 data'!$A$9:$AA$184,$R$1+'Table 19 data'!I$4,0)</f>
        <v>3584</v>
      </c>
      <c r="J30" s="457">
        <f>VLOOKUP($A30,'Table 19 data'!$A$9:$AA$184,$R$1+'Table 19 data'!J$4,0)</f>
        <v>68.900000000000006</v>
      </c>
      <c r="K30" s="456">
        <f>VLOOKUP($A30,'Table 19 data'!$A$9:$AA$184,$R$1+'Table 19 data'!K$4,0)</f>
        <v>3748</v>
      </c>
      <c r="L30" s="457">
        <f>VLOOKUP($A30,'Table 19 data'!$A$9:$AA$184,$R$1+'Table 19 data'!L$4,0)</f>
        <v>73.400000000000006</v>
      </c>
      <c r="M30" s="456">
        <f>VLOOKUP($A30,'Table 19 data'!$A$9:$AA$184,$R$1+'Table 19 data'!M$4,0)</f>
        <v>3581</v>
      </c>
      <c r="N30" s="457">
        <f>VLOOKUP($A30,'Table 19 data'!$A$9:$AA$184,$R$1+'Table 19 data'!N$4,0)</f>
        <v>70.900000000000006</v>
      </c>
    </row>
    <row r="31" spans="1:23" ht="11.25" customHeight="1" x14ac:dyDescent="0.2">
      <c r="A31" s="435" t="s">
        <v>166</v>
      </c>
      <c r="B31" s="436" t="s">
        <v>167</v>
      </c>
      <c r="C31" s="456">
        <f>VLOOKUP($A31,'Table 19 data'!$A$9:$AA$184,$R$1+'Table 19 data'!C$4,0)</f>
        <v>5991</v>
      </c>
      <c r="D31" s="457">
        <f>VLOOKUP($A31,'Table 19 data'!$A$9:$AA$184,$R$1+'Table 19 data'!D$4,0)</f>
        <v>61.7</v>
      </c>
      <c r="E31" s="456">
        <f>VLOOKUP($A31,'Table 19 data'!$A$9:$AA$184,$R$1+'Table 19 data'!E$4,0)</f>
        <v>6019</v>
      </c>
      <c r="F31" s="457">
        <f>VLOOKUP($A31,'Table 19 data'!$A$9:$AA$184,$R$1+'Table 19 data'!F$4,0)</f>
        <v>66.599999999999994</v>
      </c>
      <c r="G31" s="456">
        <f>VLOOKUP($A31,'Table 19 data'!$A$9:$AA$184,$R$1+'Table 19 data'!G$4,0)</f>
        <v>5554</v>
      </c>
      <c r="H31" s="457">
        <f>VLOOKUP($A31,'Table 19 data'!$A$9:$AA$184,$R$1+'Table 19 data'!H$4,0)</f>
        <v>68.099999999999994</v>
      </c>
      <c r="I31" s="456">
        <f>VLOOKUP($A31,'Table 19 data'!$A$9:$AA$184,$R$1+'Table 19 data'!I$4,0)</f>
        <v>5617</v>
      </c>
      <c r="J31" s="457">
        <f>VLOOKUP($A31,'Table 19 data'!$A$9:$AA$184,$R$1+'Table 19 data'!J$4,0)</f>
        <v>64.599999999999994</v>
      </c>
      <c r="K31" s="456">
        <f>VLOOKUP($A31,'Table 19 data'!$A$9:$AA$184,$R$1+'Table 19 data'!K$4,0)</f>
        <v>5626</v>
      </c>
      <c r="L31" s="457">
        <f>VLOOKUP($A31,'Table 19 data'!$A$9:$AA$184,$R$1+'Table 19 data'!L$4,0)</f>
        <v>63.6</v>
      </c>
      <c r="M31" s="456">
        <f>VLOOKUP($A31,'Table 19 data'!$A$9:$AA$184,$R$1+'Table 19 data'!M$4,0)</f>
        <v>5382</v>
      </c>
      <c r="N31" s="457">
        <f>VLOOKUP($A31,'Table 19 data'!$A$9:$AA$184,$R$1+'Table 19 data'!N$4,0)</f>
        <v>66.400000000000006</v>
      </c>
    </row>
    <row r="32" spans="1:23" ht="11.25" customHeight="1" x14ac:dyDescent="0.2">
      <c r="A32" s="435" t="s">
        <v>168</v>
      </c>
      <c r="B32" s="436" t="s">
        <v>169</v>
      </c>
      <c r="C32" s="456">
        <f>VLOOKUP($A32,'Table 19 data'!$A$9:$AA$184,$R$1+'Table 19 data'!C$4,0)</f>
        <v>1524</v>
      </c>
      <c r="D32" s="457">
        <f>VLOOKUP($A32,'Table 19 data'!$A$9:$AA$184,$R$1+'Table 19 data'!D$4,0)</f>
        <v>54.7</v>
      </c>
      <c r="E32" s="456">
        <f>VLOOKUP($A32,'Table 19 data'!$A$9:$AA$184,$R$1+'Table 19 data'!E$4,0)</f>
        <v>1524</v>
      </c>
      <c r="F32" s="457">
        <f>VLOOKUP($A32,'Table 19 data'!$A$9:$AA$184,$R$1+'Table 19 data'!F$4,0)</f>
        <v>63.6</v>
      </c>
      <c r="G32" s="456">
        <f>VLOOKUP($A32,'Table 19 data'!$A$9:$AA$184,$R$1+'Table 19 data'!G$4,0)</f>
        <v>1406</v>
      </c>
      <c r="H32" s="457">
        <f>VLOOKUP($A32,'Table 19 data'!$A$9:$AA$184,$R$1+'Table 19 data'!H$4,0)</f>
        <v>68.900000000000006</v>
      </c>
      <c r="I32" s="456">
        <f>VLOOKUP($A32,'Table 19 data'!$A$9:$AA$184,$R$1+'Table 19 data'!I$4,0)</f>
        <v>1356</v>
      </c>
      <c r="J32" s="457">
        <f>VLOOKUP($A32,'Table 19 data'!$A$9:$AA$184,$R$1+'Table 19 data'!J$4,0)</f>
        <v>70.2</v>
      </c>
      <c r="K32" s="456">
        <f>VLOOKUP($A32,'Table 19 data'!$A$9:$AA$184,$R$1+'Table 19 data'!K$4,0)</f>
        <v>1417</v>
      </c>
      <c r="L32" s="457">
        <f>VLOOKUP($A32,'Table 19 data'!$A$9:$AA$184,$R$1+'Table 19 data'!L$4,0)</f>
        <v>72.5</v>
      </c>
      <c r="M32" s="456">
        <f>VLOOKUP($A32,'Table 19 data'!$A$9:$AA$184,$R$1+'Table 19 data'!M$4,0)</f>
        <v>1430</v>
      </c>
      <c r="N32" s="457">
        <f>VLOOKUP($A32,'Table 19 data'!$A$9:$AA$184,$R$1+'Table 19 data'!N$4,0)</f>
        <v>71.8</v>
      </c>
    </row>
    <row r="33" spans="1:14" ht="11.25" customHeight="1" x14ac:dyDescent="0.2">
      <c r="A33" s="435" t="s">
        <v>170</v>
      </c>
      <c r="B33" s="436" t="s">
        <v>171</v>
      </c>
      <c r="C33" s="456">
        <f>VLOOKUP($A33,'Table 19 data'!$A$9:$AA$184,$R$1+'Table 19 data'!C$4,0)</f>
        <v>1636</v>
      </c>
      <c r="D33" s="457">
        <f>VLOOKUP($A33,'Table 19 data'!$A$9:$AA$184,$R$1+'Table 19 data'!D$4,0)</f>
        <v>42.8</v>
      </c>
      <c r="E33" s="456">
        <f>VLOOKUP($A33,'Table 19 data'!$A$9:$AA$184,$R$1+'Table 19 data'!E$4,0)</f>
        <v>1635</v>
      </c>
      <c r="F33" s="457">
        <f>VLOOKUP($A33,'Table 19 data'!$A$9:$AA$184,$R$1+'Table 19 data'!F$4,0)</f>
        <v>44.8</v>
      </c>
      <c r="G33" s="456">
        <f>VLOOKUP($A33,'Table 19 data'!$A$9:$AA$184,$R$1+'Table 19 data'!G$4,0)</f>
        <v>1535</v>
      </c>
      <c r="H33" s="457">
        <f>VLOOKUP($A33,'Table 19 data'!$A$9:$AA$184,$R$1+'Table 19 data'!H$4,0)</f>
        <v>57.2</v>
      </c>
      <c r="I33" s="456">
        <f>VLOOKUP($A33,'Table 19 data'!$A$9:$AA$184,$R$1+'Table 19 data'!I$4,0)</f>
        <v>1435</v>
      </c>
      <c r="J33" s="457">
        <f>VLOOKUP($A33,'Table 19 data'!$A$9:$AA$184,$R$1+'Table 19 data'!J$4,0)</f>
        <v>48.8</v>
      </c>
      <c r="K33" s="456">
        <f>VLOOKUP($A33,'Table 19 data'!$A$9:$AA$184,$R$1+'Table 19 data'!K$4,0)</f>
        <v>1378</v>
      </c>
      <c r="L33" s="457">
        <f>VLOOKUP($A33,'Table 19 data'!$A$9:$AA$184,$R$1+'Table 19 data'!L$4,0)</f>
        <v>53.6</v>
      </c>
      <c r="M33" s="456">
        <f>VLOOKUP($A33,'Table 19 data'!$A$9:$AA$184,$R$1+'Table 19 data'!M$4,0)</f>
        <v>1250</v>
      </c>
      <c r="N33" s="457">
        <f>VLOOKUP($A33,'Table 19 data'!$A$9:$AA$184,$R$1+'Table 19 data'!N$4,0)</f>
        <v>49.8</v>
      </c>
    </row>
    <row r="34" spans="1:14" ht="11.25" customHeight="1" x14ac:dyDescent="0.2">
      <c r="A34" s="435" t="s">
        <v>172</v>
      </c>
      <c r="B34" s="436" t="s">
        <v>173</v>
      </c>
      <c r="C34" s="456">
        <f>VLOOKUP($A34,'Table 19 data'!$A$9:$AA$184,$R$1+'Table 19 data'!C$4,0)</f>
        <v>13432</v>
      </c>
      <c r="D34" s="457">
        <f>VLOOKUP($A34,'Table 19 data'!$A$9:$AA$184,$R$1+'Table 19 data'!D$4,0)</f>
        <v>67.3</v>
      </c>
      <c r="E34" s="456">
        <f>VLOOKUP($A34,'Table 19 data'!$A$9:$AA$184,$R$1+'Table 19 data'!E$4,0)</f>
        <v>13236</v>
      </c>
      <c r="F34" s="457">
        <f>VLOOKUP($A34,'Table 19 data'!$A$9:$AA$184,$R$1+'Table 19 data'!F$4,0)</f>
        <v>71</v>
      </c>
      <c r="G34" s="456">
        <f>VLOOKUP($A34,'Table 19 data'!$A$9:$AA$184,$R$1+'Table 19 data'!G$4,0)</f>
        <v>12534</v>
      </c>
      <c r="H34" s="457">
        <f>VLOOKUP($A34,'Table 19 data'!$A$9:$AA$184,$R$1+'Table 19 data'!H$4,0)</f>
        <v>74.8</v>
      </c>
      <c r="I34" s="456">
        <f>VLOOKUP($A34,'Table 19 data'!$A$9:$AA$184,$R$1+'Table 19 data'!I$4,0)</f>
        <v>12713</v>
      </c>
      <c r="J34" s="457">
        <f>VLOOKUP($A34,'Table 19 data'!$A$9:$AA$184,$R$1+'Table 19 data'!J$4,0)</f>
        <v>69.2</v>
      </c>
      <c r="K34" s="456">
        <f>VLOOKUP($A34,'Table 19 data'!$A$9:$AA$184,$R$1+'Table 19 data'!K$4,0)</f>
        <v>13006</v>
      </c>
      <c r="L34" s="457">
        <f>VLOOKUP($A34,'Table 19 data'!$A$9:$AA$184,$R$1+'Table 19 data'!L$4,0)</f>
        <v>69.3</v>
      </c>
      <c r="M34" s="456">
        <f>VLOOKUP($A34,'Table 19 data'!$A$9:$AA$184,$R$1+'Table 19 data'!M$4,0)</f>
        <v>12510</v>
      </c>
      <c r="N34" s="457">
        <f>VLOOKUP($A34,'Table 19 data'!$A$9:$AA$184,$R$1+'Table 19 data'!N$4,0)</f>
        <v>70.400000000000006</v>
      </c>
    </row>
    <row r="35" spans="1:14" ht="11.25" customHeight="1" x14ac:dyDescent="0.2">
      <c r="A35" s="435" t="s">
        <v>174</v>
      </c>
      <c r="B35" s="436" t="s">
        <v>175</v>
      </c>
      <c r="C35" s="456">
        <f>VLOOKUP($A35,'Table 19 data'!$A$9:$AA$184,$R$1+'Table 19 data'!C$4,0)</f>
        <v>5230</v>
      </c>
      <c r="D35" s="457">
        <f>VLOOKUP($A35,'Table 19 data'!$A$9:$AA$184,$R$1+'Table 19 data'!D$4,0)</f>
        <v>60.4</v>
      </c>
      <c r="E35" s="456">
        <f>VLOOKUP($A35,'Table 19 data'!$A$9:$AA$184,$R$1+'Table 19 data'!E$4,0)</f>
        <v>5009</v>
      </c>
      <c r="F35" s="457">
        <f>VLOOKUP($A35,'Table 19 data'!$A$9:$AA$184,$R$1+'Table 19 data'!F$4,0)</f>
        <v>69.400000000000006</v>
      </c>
      <c r="G35" s="456">
        <f>VLOOKUP($A35,'Table 19 data'!$A$9:$AA$184,$R$1+'Table 19 data'!G$4,0)</f>
        <v>4974</v>
      </c>
      <c r="H35" s="457">
        <f>VLOOKUP($A35,'Table 19 data'!$A$9:$AA$184,$R$1+'Table 19 data'!H$4,0)</f>
        <v>69.599999999999994</v>
      </c>
      <c r="I35" s="456">
        <f>VLOOKUP($A35,'Table 19 data'!$A$9:$AA$184,$R$1+'Table 19 data'!I$4,0)</f>
        <v>4876</v>
      </c>
      <c r="J35" s="457">
        <f>VLOOKUP($A35,'Table 19 data'!$A$9:$AA$184,$R$1+'Table 19 data'!J$4,0)</f>
        <v>64.900000000000006</v>
      </c>
      <c r="K35" s="456">
        <f>VLOOKUP($A35,'Table 19 data'!$A$9:$AA$184,$R$1+'Table 19 data'!K$4,0)</f>
        <v>4979</v>
      </c>
      <c r="L35" s="457">
        <f>VLOOKUP($A35,'Table 19 data'!$A$9:$AA$184,$R$1+'Table 19 data'!L$4,0)</f>
        <v>67.099999999999994</v>
      </c>
      <c r="M35" s="456">
        <f>VLOOKUP($A35,'Table 19 data'!$A$9:$AA$184,$R$1+'Table 19 data'!M$4,0)</f>
        <v>4640</v>
      </c>
      <c r="N35" s="457">
        <f>VLOOKUP($A35,'Table 19 data'!$A$9:$AA$184,$R$1+'Table 19 data'!N$4,0)</f>
        <v>65.900000000000006</v>
      </c>
    </row>
    <row r="36" spans="1:14" ht="11.25" customHeight="1" x14ac:dyDescent="0.2">
      <c r="A36" s="435" t="s">
        <v>176</v>
      </c>
      <c r="B36" s="436" t="s">
        <v>177</v>
      </c>
      <c r="C36" s="456">
        <f>VLOOKUP($A36,'Table 19 data'!$A$9:$AA$184,$R$1+'Table 19 data'!C$4,0)</f>
        <v>4347</v>
      </c>
      <c r="D36" s="457">
        <f>VLOOKUP($A36,'Table 19 data'!$A$9:$AA$184,$R$1+'Table 19 data'!D$4,0)</f>
        <v>54.6</v>
      </c>
      <c r="E36" s="456">
        <f>VLOOKUP($A36,'Table 19 data'!$A$9:$AA$184,$R$1+'Table 19 data'!E$4,0)</f>
        <v>4209</v>
      </c>
      <c r="F36" s="457">
        <f>VLOOKUP($A36,'Table 19 data'!$A$9:$AA$184,$R$1+'Table 19 data'!F$4,0)</f>
        <v>62.9</v>
      </c>
      <c r="G36" s="456">
        <f>VLOOKUP($A36,'Table 19 data'!$A$9:$AA$184,$R$1+'Table 19 data'!G$4,0)</f>
        <v>4096</v>
      </c>
      <c r="H36" s="457">
        <f>VLOOKUP($A36,'Table 19 data'!$A$9:$AA$184,$R$1+'Table 19 data'!H$4,0)</f>
        <v>66.5</v>
      </c>
      <c r="I36" s="456">
        <f>VLOOKUP($A36,'Table 19 data'!$A$9:$AA$184,$R$1+'Table 19 data'!I$4,0)</f>
        <v>4064</v>
      </c>
      <c r="J36" s="457">
        <f>VLOOKUP($A36,'Table 19 data'!$A$9:$AA$184,$R$1+'Table 19 data'!J$4,0)</f>
        <v>67</v>
      </c>
      <c r="K36" s="456">
        <f>VLOOKUP($A36,'Table 19 data'!$A$9:$AA$184,$R$1+'Table 19 data'!K$4,0)</f>
        <v>4226</v>
      </c>
      <c r="L36" s="457">
        <f>VLOOKUP($A36,'Table 19 data'!$A$9:$AA$184,$R$1+'Table 19 data'!L$4,0)</f>
        <v>67.7</v>
      </c>
      <c r="M36" s="456">
        <f>VLOOKUP($A36,'Table 19 data'!$A$9:$AA$184,$R$1+'Table 19 data'!M$4,0)</f>
        <v>4209</v>
      </c>
      <c r="N36" s="457">
        <f>VLOOKUP($A36,'Table 19 data'!$A$9:$AA$184,$R$1+'Table 19 data'!N$4,0)</f>
        <v>69.8</v>
      </c>
    </row>
    <row r="37" spans="1:14" ht="11.25" customHeight="1" x14ac:dyDescent="0.2">
      <c r="A37" s="435" t="s">
        <v>178</v>
      </c>
      <c r="B37" s="436" t="s">
        <v>179</v>
      </c>
      <c r="C37" s="456">
        <f>VLOOKUP($A37,'Table 19 data'!$A$9:$AA$184,$R$1+'Table 19 data'!C$4,0)</f>
        <v>2957</v>
      </c>
      <c r="D37" s="457">
        <f>VLOOKUP($A37,'Table 19 data'!$A$9:$AA$184,$R$1+'Table 19 data'!D$4,0)</f>
        <v>62</v>
      </c>
      <c r="E37" s="456">
        <f>VLOOKUP($A37,'Table 19 data'!$A$9:$AA$184,$R$1+'Table 19 data'!E$4,0)</f>
        <v>2943</v>
      </c>
      <c r="F37" s="457">
        <f>VLOOKUP($A37,'Table 19 data'!$A$9:$AA$184,$R$1+'Table 19 data'!F$4,0)</f>
        <v>67.599999999999994</v>
      </c>
      <c r="G37" s="456">
        <f>VLOOKUP($A37,'Table 19 data'!$A$9:$AA$184,$R$1+'Table 19 data'!G$4,0)</f>
        <v>2851</v>
      </c>
      <c r="H37" s="457">
        <f>VLOOKUP($A37,'Table 19 data'!$A$9:$AA$184,$R$1+'Table 19 data'!H$4,0)</f>
        <v>69.400000000000006</v>
      </c>
      <c r="I37" s="456">
        <f>VLOOKUP($A37,'Table 19 data'!$A$9:$AA$184,$R$1+'Table 19 data'!I$4,0)</f>
        <v>2913</v>
      </c>
      <c r="J37" s="457">
        <f>VLOOKUP($A37,'Table 19 data'!$A$9:$AA$184,$R$1+'Table 19 data'!J$4,0)</f>
        <v>61.2</v>
      </c>
      <c r="K37" s="456">
        <f>VLOOKUP($A37,'Table 19 data'!$A$9:$AA$184,$R$1+'Table 19 data'!K$4,0)</f>
        <v>3013</v>
      </c>
      <c r="L37" s="457">
        <f>VLOOKUP($A37,'Table 19 data'!$A$9:$AA$184,$R$1+'Table 19 data'!L$4,0)</f>
        <v>63.3</v>
      </c>
      <c r="M37" s="456">
        <f>VLOOKUP($A37,'Table 19 data'!$A$9:$AA$184,$R$1+'Table 19 data'!M$4,0)</f>
        <v>2926</v>
      </c>
      <c r="N37" s="457">
        <f>VLOOKUP($A37,'Table 19 data'!$A$9:$AA$184,$R$1+'Table 19 data'!N$4,0)</f>
        <v>66.599999999999994</v>
      </c>
    </row>
    <row r="38" spans="1:14" ht="11.25" customHeight="1" x14ac:dyDescent="0.2">
      <c r="A38" s="435" t="s">
        <v>180</v>
      </c>
      <c r="B38" s="436" t="s">
        <v>181</v>
      </c>
      <c r="C38" s="456">
        <f>VLOOKUP($A38,'Table 19 data'!$A$9:$AA$184,$R$1+'Table 19 data'!C$4,0)</f>
        <v>2534</v>
      </c>
      <c r="D38" s="457">
        <f>VLOOKUP($A38,'Table 19 data'!$A$9:$AA$184,$R$1+'Table 19 data'!D$4,0)</f>
        <v>63.4</v>
      </c>
      <c r="E38" s="456">
        <f>VLOOKUP($A38,'Table 19 data'!$A$9:$AA$184,$R$1+'Table 19 data'!E$4,0)</f>
        <v>2486</v>
      </c>
      <c r="F38" s="457">
        <f>VLOOKUP($A38,'Table 19 data'!$A$9:$AA$184,$R$1+'Table 19 data'!F$4,0)</f>
        <v>65.8</v>
      </c>
      <c r="G38" s="456">
        <f>VLOOKUP($A38,'Table 19 data'!$A$9:$AA$184,$R$1+'Table 19 data'!G$4,0)</f>
        <v>2345</v>
      </c>
      <c r="H38" s="457">
        <f>VLOOKUP($A38,'Table 19 data'!$A$9:$AA$184,$R$1+'Table 19 data'!H$4,0)</f>
        <v>66.7</v>
      </c>
      <c r="I38" s="456">
        <f>VLOOKUP($A38,'Table 19 data'!$A$9:$AA$184,$R$1+'Table 19 data'!I$4,0)</f>
        <v>2350</v>
      </c>
      <c r="J38" s="457">
        <f>VLOOKUP($A38,'Table 19 data'!$A$9:$AA$184,$R$1+'Table 19 data'!J$4,0)</f>
        <v>62.8</v>
      </c>
      <c r="K38" s="456">
        <f>VLOOKUP($A38,'Table 19 data'!$A$9:$AA$184,$R$1+'Table 19 data'!K$4,0)</f>
        <v>2358</v>
      </c>
      <c r="L38" s="457">
        <f>VLOOKUP($A38,'Table 19 data'!$A$9:$AA$184,$R$1+'Table 19 data'!L$4,0)</f>
        <v>66.7</v>
      </c>
      <c r="M38" s="456">
        <f>VLOOKUP($A38,'Table 19 data'!$A$9:$AA$184,$R$1+'Table 19 data'!M$4,0)</f>
        <v>2359</v>
      </c>
      <c r="N38" s="457">
        <f>VLOOKUP($A38,'Table 19 data'!$A$9:$AA$184,$R$1+'Table 19 data'!N$4,0)</f>
        <v>67.7</v>
      </c>
    </row>
    <row r="39" spans="1:14" ht="11.25" customHeight="1" x14ac:dyDescent="0.2">
      <c r="A39" s="435" t="s">
        <v>182</v>
      </c>
      <c r="B39" s="436" t="s">
        <v>183</v>
      </c>
      <c r="C39" s="456">
        <f>VLOOKUP($A39,'Table 19 data'!$A$9:$AA$184,$R$1+'Table 19 data'!C$4,0)</f>
        <v>2288</v>
      </c>
      <c r="D39" s="457">
        <f>VLOOKUP($A39,'Table 19 data'!$A$9:$AA$184,$R$1+'Table 19 data'!D$4,0)</f>
        <v>59.7</v>
      </c>
      <c r="E39" s="456">
        <f>VLOOKUP($A39,'Table 19 data'!$A$9:$AA$184,$R$1+'Table 19 data'!E$4,0)</f>
        <v>2159</v>
      </c>
      <c r="F39" s="457">
        <f>VLOOKUP($A39,'Table 19 data'!$A$9:$AA$184,$R$1+'Table 19 data'!F$4,0)</f>
        <v>65.400000000000006</v>
      </c>
      <c r="G39" s="456">
        <f>VLOOKUP($A39,'Table 19 data'!$A$9:$AA$184,$R$1+'Table 19 data'!G$4,0)</f>
        <v>2099</v>
      </c>
      <c r="H39" s="457">
        <f>VLOOKUP($A39,'Table 19 data'!$A$9:$AA$184,$R$1+'Table 19 data'!H$4,0)</f>
        <v>66.3</v>
      </c>
      <c r="I39" s="456">
        <f>VLOOKUP($A39,'Table 19 data'!$A$9:$AA$184,$R$1+'Table 19 data'!I$4,0)</f>
        <v>1997</v>
      </c>
      <c r="J39" s="457">
        <f>VLOOKUP($A39,'Table 19 data'!$A$9:$AA$184,$R$1+'Table 19 data'!J$4,0)</f>
        <v>59.3</v>
      </c>
      <c r="K39" s="456">
        <f>VLOOKUP($A39,'Table 19 data'!$A$9:$AA$184,$R$1+'Table 19 data'!K$4,0)</f>
        <v>2160</v>
      </c>
      <c r="L39" s="457">
        <f>VLOOKUP($A39,'Table 19 data'!$A$9:$AA$184,$R$1+'Table 19 data'!L$4,0)</f>
        <v>64.400000000000006</v>
      </c>
      <c r="M39" s="456">
        <f>VLOOKUP($A39,'Table 19 data'!$A$9:$AA$184,$R$1+'Table 19 data'!M$4,0)</f>
        <v>2105</v>
      </c>
      <c r="N39" s="457">
        <f>VLOOKUP($A39,'Table 19 data'!$A$9:$AA$184,$R$1+'Table 19 data'!N$4,0)</f>
        <v>63.3</v>
      </c>
    </row>
    <row r="40" spans="1:14" ht="11.25" customHeight="1" x14ac:dyDescent="0.2">
      <c r="A40" s="435" t="s">
        <v>184</v>
      </c>
      <c r="B40" s="436" t="s">
        <v>185</v>
      </c>
      <c r="C40" s="456">
        <f>VLOOKUP($A40,'Table 19 data'!$A$9:$AA$184,$R$1+'Table 19 data'!C$4,0)</f>
        <v>3491</v>
      </c>
      <c r="D40" s="457">
        <f>VLOOKUP($A40,'Table 19 data'!$A$9:$AA$184,$R$1+'Table 19 data'!D$4,0)</f>
        <v>67.7</v>
      </c>
      <c r="E40" s="456">
        <f>VLOOKUP($A40,'Table 19 data'!$A$9:$AA$184,$R$1+'Table 19 data'!E$4,0)</f>
        <v>3278</v>
      </c>
      <c r="F40" s="457">
        <f>VLOOKUP($A40,'Table 19 data'!$A$9:$AA$184,$R$1+'Table 19 data'!F$4,0)</f>
        <v>69.7</v>
      </c>
      <c r="G40" s="456">
        <f>VLOOKUP($A40,'Table 19 data'!$A$9:$AA$184,$R$1+'Table 19 data'!G$4,0)</f>
        <v>3295</v>
      </c>
      <c r="H40" s="457">
        <f>VLOOKUP($A40,'Table 19 data'!$A$9:$AA$184,$R$1+'Table 19 data'!H$4,0)</f>
        <v>72.599999999999994</v>
      </c>
      <c r="I40" s="456">
        <f>VLOOKUP($A40,'Table 19 data'!$A$9:$AA$184,$R$1+'Table 19 data'!I$4,0)</f>
        <v>3309</v>
      </c>
      <c r="J40" s="457">
        <f>VLOOKUP($A40,'Table 19 data'!$A$9:$AA$184,$R$1+'Table 19 data'!J$4,0)</f>
        <v>65.7</v>
      </c>
      <c r="K40" s="456">
        <f>VLOOKUP($A40,'Table 19 data'!$A$9:$AA$184,$R$1+'Table 19 data'!K$4,0)</f>
        <v>3403</v>
      </c>
      <c r="L40" s="457">
        <f>VLOOKUP($A40,'Table 19 data'!$A$9:$AA$184,$R$1+'Table 19 data'!L$4,0)</f>
        <v>70.3</v>
      </c>
      <c r="M40" s="456">
        <f>VLOOKUP($A40,'Table 19 data'!$A$9:$AA$184,$R$1+'Table 19 data'!M$4,0)</f>
        <v>3264</v>
      </c>
      <c r="N40" s="457">
        <f>VLOOKUP($A40,'Table 19 data'!$A$9:$AA$184,$R$1+'Table 19 data'!N$4,0)</f>
        <v>68.400000000000006</v>
      </c>
    </row>
    <row r="41" spans="1:14" ht="11.25" customHeight="1" x14ac:dyDescent="0.2">
      <c r="A41" s="435" t="s">
        <v>186</v>
      </c>
      <c r="B41" s="436" t="s">
        <v>187</v>
      </c>
      <c r="C41" s="456">
        <f>VLOOKUP($A41,'Table 19 data'!$A$9:$AA$184,$R$1+'Table 19 data'!C$4,0)</f>
        <v>2144</v>
      </c>
      <c r="D41" s="457">
        <f>VLOOKUP($A41,'Table 19 data'!$A$9:$AA$184,$R$1+'Table 19 data'!D$4,0)</f>
        <v>58</v>
      </c>
      <c r="E41" s="456">
        <f>VLOOKUP($A41,'Table 19 data'!$A$9:$AA$184,$R$1+'Table 19 data'!E$4,0)</f>
        <v>1995</v>
      </c>
      <c r="F41" s="457">
        <f>VLOOKUP($A41,'Table 19 data'!$A$9:$AA$184,$R$1+'Table 19 data'!F$4,0)</f>
        <v>65.599999999999994</v>
      </c>
      <c r="G41" s="456">
        <f>VLOOKUP($A41,'Table 19 data'!$A$9:$AA$184,$R$1+'Table 19 data'!G$4,0)</f>
        <v>1944</v>
      </c>
      <c r="H41" s="457">
        <f>VLOOKUP($A41,'Table 19 data'!$A$9:$AA$184,$R$1+'Table 19 data'!H$4,0)</f>
        <v>68.7</v>
      </c>
      <c r="I41" s="456">
        <f>VLOOKUP($A41,'Table 19 data'!$A$9:$AA$184,$R$1+'Table 19 data'!I$4,0)</f>
        <v>1913</v>
      </c>
      <c r="J41" s="457">
        <f>VLOOKUP($A41,'Table 19 data'!$A$9:$AA$184,$R$1+'Table 19 data'!J$4,0)</f>
        <v>61.9</v>
      </c>
      <c r="K41" s="456">
        <f>VLOOKUP($A41,'Table 19 data'!$A$9:$AA$184,$R$1+'Table 19 data'!K$4,0)</f>
        <v>1925</v>
      </c>
      <c r="L41" s="457">
        <f>VLOOKUP($A41,'Table 19 data'!$A$9:$AA$184,$R$1+'Table 19 data'!L$4,0)</f>
        <v>60.6</v>
      </c>
      <c r="M41" s="456">
        <f>VLOOKUP($A41,'Table 19 data'!$A$9:$AA$184,$R$1+'Table 19 data'!M$4,0)</f>
        <v>1805</v>
      </c>
      <c r="N41" s="457">
        <f>VLOOKUP($A41,'Table 19 data'!$A$9:$AA$184,$R$1+'Table 19 data'!N$4,0)</f>
        <v>66.400000000000006</v>
      </c>
    </row>
    <row r="42" spans="1:14" ht="11.25" customHeight="1" x14ac:dyDescent="0.2">
      <c r="A42" s="435" t="s">
        <v>188</v>
      </c>
      <c r="B42" s="436" t="s">
        <v>189</v>
      </c>
      <c r="C42" s="456">
        <f>VLOOKUP($A42,'Table 19 data'!$A$9:$AA$184,$R$1+'Table 19 data'!C$4,0)</f>
        <v>2992</v>
      </c>
      <c r="D42" s="457">
        <f>VLOOKUP($A42,'Table 19 data'!$A$9:$AA$184,$R$1+'Table 19 data'!D$4,0)</f>
        <v>66.7</v>
      </c>
      <c r="E42" s="456">
        <f>VLOOKUP($A42,'Table 19 data'!$A$9:$AA$184,$R$1+'Table 19 data'!E$4,0)</f>
        <v>2968</v>
      </c>
      <c r="F42" s="457">
        <f>VLOOKUP($A42,'Table 19 data'!$A$9:$AA$184,$R$1+'Table 19 data'!F$4,0)</f>
        <v>73.099999999999994</v>
      </c>
      <c r="G42" s="456">
        <f>VLOOKUP($A42,'Table 19 data'!$A$9:$AA$184,$R$1+'Table 19 data'!G$4,0)</f>
        <v>2930</v>
      </c>
      <c r="H42" s="457">
        <f>VLOOKUP($A42,'Table 19 data'!$A$9:$AA$184,$R$1+'Table 19 data'!H$4,0)</f>
        <v>75.599999999999994</v>
      </c>
      <c r="I42" s="456">
        <f>VLOOKUP($A42,'Table 19 data'!$A$9:$AA$184,$R$1+'Table 19 data'!I$4,0)</f>
        <v>2766</v>
      </c>
      <c r="J42" s="457">
        <f>VLOOKUP($A42,'Table 19 data'!$A$9:$AA$184,$R$1+'Table 19 data'!J$4,0)</f>
        <v>72</v>
      </c>
      <c r="K42" s="456">
        <f>VLOOKUP($A42,'Table 19 data'!$A$9:$AA$184,$R$1+'Table 19 data'!K$4,0)</f>
        <v>2937</v>
      </c>
      <c r="L42" s="457">
        <f>VLOOKUP($A42,'Table 19 data'!$A$9:$AA$184,$R$1+'Table 19 data'!L$4,0)</f>
        <v>71.3</v>
      </c>
      <c r="M42" s="456">
        <f>VLOOKUP($A42,'Table 19 data'!$A$9:$AA$184,$R$1+'Table 19 data'!M$4,0)</f>
        <v>2810</v>
      </c>
      <c r="N42" s="457">
        <f>VLOOKUP($A42,'Table 19 data'!$A$9:$AA$184,$R$1+'Table 19 data'!N$4,0)</f>
        <v>68.900000000000006</v>
      </c>
    </row>
    <row r="43" spans="1:14" ht="11.25" customHeight="1" x14ac:dyDescent="0.2">
      <c r="A43" s="435" t="s">
        <v>190</v>
      </c>
      <c r="B43" s="436" t="s">
        <v>191</v>
      </c>
      <c r="C43" s="456">
        <f>VLOOKUP($A43,'Table 19 data'!$A$9:$AA$184,$R$1+'Table 19 data'!C$4,0)</f>
        <v>2931</v>
      </c>
      <c r="D43" s="457">
        <f>VLOOKUP($A43,'Table 19 data'!$A$9:$AA$184,$R$1+'Table 19 data'!D$4,0)</f>
        <v>59.2</v>
      </c>
      <c r="E43" s="456">
        <f>VLOOKUP($A43,'Table 19 data'!$A$9:$AA$184,$R$1+'Table 19 data'!E$4,0)</f>
        <v>2877</v>
      </c>
      <c r="F43" s="457">
        <f>VLOOKUP($A43,'Table 19 data'!$A$9:$AA$184,$R$1+'Table 19 data'!F$4,0)</f>
        <v>60.5</v>
      </c>
      <c r="G43" s="456">
        <f>VLOOKUP($A43,'Table 19 data'!$A$9:$AA$184,$R$1+'Table 19 data'!G$4,0)</f>
        <v>2775</v>
      </c>
      <c r="H43" s="457">
        <f>VLOOKUP($A43,'Table 19 data'!$A$9:$AA$184,$R$1+'Table 19 data'!H$4,0)</f>
        <v>69.099999999999994</v>
      </c>
      <c r="I43" s="456">
        <f>VLOOKUP($A43,'Table 19 data'!$A$9:$AA$184,$R$1+'Table 19 data'!I$4,0)</f>
        <v>2790</v>
      </c>
      <c r="J43" s="457">
        <f>VLOOKUP($A43,'Table 19 data'!$A$9:$AA$184,$R$1+'Table 19 data'!J$4,0)</f>
        <v>65.2</v>
      </c>
      <c r="K43" s="456">
        <f>VLOOKUP($A43,'Table 19 data'!$A$9:$AA$184,$R$1+'Table 19 data'!K$4,0)</f>
        <v>2664</v>
      </c>
      <c r="L43" s="457">
        <f>VLOOKUP($A43,'Table 19 data'!$A$9:$AA$184,$R$1+'Table 19 data'!L$4,0)</f>
        <v>69</v>
      </c>
      <c r="M43" s="456">
        <f>VLOOKUP($A43,'Table 19 data'!$A$9:$AA$184,$R$1+'Table 19 data'!M$4,0)</f>
        <v>2652</v>
      </c>
      <c r="N43" s="457">
        <f>VLOOKUP($A43,'Table 19 data'!$A$9:$AA$184,$R$1+'Table 19 data'!N$4,0)</f>
        <v>68.599999999999994</v>
      </c>
    </row>
    <row r="44" spans="1:14" ht="11.25" customHeight="1" x14ac:dyDescent="0.2">
      <c r="A44" s="435" t="s">
        <v>192</v>
      </c>
      <c r="B44" s="436" t="s">
        <v>193</v>
      </c>
      <c r="C44" s="456">
        <f>VLOOKUP($A44,'Table 19 data'!$A$9:$AA$184,$R$1+'Table 19 data'!C$4,0)</f>
        <v>2835</v>
      </c>
      <c r="D44" s="457">
        <f>VLOOKUP($A44,'Table 19 data'!$A$9:$AA$184,$R$1+'Table 19 data'!D$4,0)</f>
        <v>74.099999999999994</v>
      </c>
      <c r="E44" s="456">
        <f>VLOOKUP($A44,'Table 19 data'!$A$9:$AA$184,$R$1+'Table 19 data'!E$4,0)</f>
        <v>2818</v>
      </c>
      <c r="F44" s="457">
        <f>VLOOKUP($A44,'Table 19 data'!$A$9:$AA$184,$R$1+'Table 19 data'!F$4,0)</f>
        <v>78.400000000000006</v>
      </c>
      <c r="G44" s="456">
        <f>VLOOKUP($A44,'Table 19 data'!$A$9:$AA$184,$R$1+'Table 19 data'!G$4,0)</f>
        <v>2753</v>
      </c>
      <c r="H44" s="457">
        <f>VLOOKUP($A44,'Table 19 data'!$A$9:$AA$184,$R$1+'Table 19 data'!H$4,0)</f>
        <v>78.5</v>
      </c>
      <c r="I44" s="456">
        <f>VLOOKUP($A44,'Table 19 data'!$A$9:$AA$184,$R$1+'Table 19 data'!I$4,0)</f>
        <v>2852</v>
      </c>
      <c r="J44" s="457">
        <f>VLOOKUP($A44,'Table 19 data'!$A$9:$AA$184,$R$1+'Table 19 data'!J$4,0)</f>
        <v>75.900000000000006</v>
      </c>
      <c r="K44" s="456">
        <f>VLOOKUP($A44,'Table 19 data'!$A$9:$AA$184,$R$1+'Table 19 data'!K$4,0)</f>
        <v>2852</v>
      </c>
      <c r="L44" s="457">
        <f>VLOOKUP($A44,'Table 19 data'!$A$9:$AA$184,$R$1+'Table 19 data'!L$4,0)</f>
        <v>74.5</v>
      </c>
      <c r="M44" s="456">
        <f>VLOOKUP($A44,'Table 19 data'!$A$9:$AA$184,$R$1+'Table 19 data'!M$4,0)</f>
        <v>2872</v>
      </c>
      <c r="N44" s="457">
        <f>VLOOKUP($A44,'Table 19 data'!$A$9:$AA$184,$R$1+'Table 19 data'!N$4,0)</f>
        <v>79.3</v>
      </c>
    </row>
    <row r="45" spans="1:14" ht="11.25" customHeight="1" x14ac:dyDescent="0.2">
      <c r="A45" s="435" t="s">
        <v>194</v>
      </c>
      <c r="B45" s="436" t="s">
        <v>195</v>
      </c>
      <c r="C45" s="456">
        <f>VLOOKUP($A45,'Table 19 data'!$A$9:$AA$184,$R$1+'Table 19 data'!C$4,0)</f>
        <v>2532</v>
      </c>
      <c r="D45" s="457">
        <f>VLOOKUP($A45,'Table 19 data'!$A$9:$AA$184,$R$1+'Table 19 data'!D$4,0)</f>
        <v>71.3</v>
      </c>
      <c r="E45" s="456">
        <f>VLOOKUP($A45,'Table 19 data'!$A$9:$AA$184,$R$1+'Table 19 data'!E$4,0)</f>
        <v>2492</v>
      </c>
      <c r="F45" s="457">
        <f>VLOOKUP($A45,'Table 19 data'!$A$9:$AA$184,$R$1+'Table 19 data'!F$4,0)</f>
        <v>73.7</v>
      </c>
      <c r="G45" s="456">
        <f>VLOOKUP($A45,'Table 19 data'!$A$9:$AA$184,$R$1+'Table 19 data'!G$4,0)</f>
        <v>2427</v>
      </c>
      <c r="H45" s="457">
        <f>VLOOKUP($A45,'Table 19 data'!$A$9:$AA$184,$R$1+'Table 19 data'!H$4,0)</f>
        <v>73.599999999999994</v>
      </c>
      <c r="I45" s="456">
        <f>VLOOKUP($A45,'Table 19 data'!$A$9:$AA$184,$R$1+'Table 19 data'!I$4,0)</f>
        <v>2369</v>
      </c>
      <c r="J45" s="457">
        <f>VLOOKUP($A45,'Table 19 data'!$A$9:$AA$184,$R$1+'Table 19 data'!J$4,0)</f>
        <v>71.7</v>
      </c>
      <c r="K45" s="456">
        <f>VLOOKUP($A45,'Table 19 data'!$A$9:$AA$184,$R$1+'Table 19 data'!K$4,0)</f>
        <v>2412</v>
      </c>
      <c r="L45" s="457">
        <f>VLOOKUP($A45,'Table 19 data'!$A$9:$AA$184,$R$1+'Table 19 data'!L$4,0)</f>
        <v>76.7</v>
      </c>
      <c r="M45" s="456">
        <f>VLOOKUP($A45,'Table 19 data'!$A$9:$AA$184,$R$1+'Table 19 data'!M$4,0)</f>
        <v>2365</v>
      </c>
      <c r="N45" s="457">
        <f>VLOOKUP($A45,'Table 19 data'!$A$9:$AA$184,$R$1+'Table 19 data'!N$4,0)</f>
        <v>70.2</v>
      </c>
    </row>
    <row r="46" spans="1:14" ht="11.25" customHeight="1" x14ac:dyDescent="0.2">
      <c r="A46" s="435" t="s">
        <v>196</v>
      </c>
      <c r="B46" s="436" t="s">
        <v>197</v>
      </c>
      <c r="C46" s="456">
        <f>VLOOKUP($A46,'Table 19 data'!$A$9:$AA$184,$R$1+'Table 19 data'!C$4,0)</f>
        <v>3881</v>
      </c>
      <c r="D46" s="457">
        <f>VLOOKUP($A46,'Table 19 data'!$A$9:$AA$184,$R$1+'Table 19 data'!D$4,0)</f>
        <v>63.8</v>
      </c>
      <c r="E46" s="456">
        <f>VLOOKUP($A46,'Table 19 data'!$A$9:$AA$184,$R$1+'Table 19 data'!E$4,0)</f>
        <v>3820</v>
      </c>
      <c r="F46" s="457">
        <f>VLOOKUP($A46,'Table 19 data'!$A$9:$AA$184,$R$1+'Table 19 data'!F$4,0)</f>
        <v>70.5</v>
      </c>
      <c r="G46" s="456">
        <f>VLOOKUP($A46,'Table 19 data'!$A$9:$AA$184,$R$1+'Table 19 data'!G$4,0)</f>
        <v>3720</v>
      </c>
      <c r="H46" s="457">
        <f>VLOOKUP($A46,'Table 19 data'!$A$9:$AA$184,$R$1+'Table 19 data'!H$4,0)</f>
        <v>71.3</v>
      </c>
      <c r="I46" s="456">
        <f>VLOOKUP($A46,'Table 19 data'!$A$9:$AA$184,$R$1+'Table 19 data'!I$4,0)</f>
        <v>3630</v>
      </c>
      <c r="J46" s="457">
        <f>VLOOKUP($A46,'Table 19 data'!$A$9:$AA$184,$R$1+'Table 19 data'!J$4,0)</f>
        <v>71.7</v>
      </c>
      <c r="K46" s="456">
        <f>VLOOKUP($A46,'Table 19 data'!$A$9:$AA$184,$R$1+'Table 19 data'!K$4,0)</f>
        <v>3719</v>
      </c>
      <c r="L46" s="457">
        <f>VLOOKUP($A46,'Table 19 data'!$A$9:$AA$184,$R$1+'Table 19 data'!L$4,0)</f>
        <v>73.7</v>
      </c>
      <c r="M46" s="456">
        <f>VLOOKUP($A46,'Table 19 data'!$A$9:$AA$184,$R$1+'Table 19 data'!M$4,0)</f>
        <v>3526</v>
      </c>
      <c r="N46" s="457">
        <f>VLOOKUP($A46,'Table 19 data'!$A$9:$AA$184,$R$1+'Table 19 data'!N$4,0)</f>
        <v>72.599999999999994</v>
      </c>
    </row>
    <row r="47" spans="1:14" ht="11.25" customHeight="1" x14ac:dyDescent="0.2">
      <c r="A47" s="435" t="s">
        <v>198</v>
      </c>
      <c r="B47" s="436" t="s">
        <v>199</v>
      </c>
      <c r="C47" s="456">
        <f>VLOOKUP($A47,'Table 19 data'!$A$9:$AA$184,$R$1+'Table 19 data'!C$4,0)</f>
        <v>3945</v>
      </c>
      <c r="D47" s="457">
        <f>VLOOKUP($A47,'Table 19 data'!$A$9:$AA$184,$R$1+'Table 19 data'!D$4,0)</f>
        <v>65.400000000000006</v>
      </c>
      <c r="E47" s="456">
        <f>VLOOKUP($A47,'Table 19 data'!$A$9:$AA$184,$R$1+'Table 19 data'!E$4,0)</f>
        <v>3953</v>
      </c>
      <c r="F47" s="457">
        <f>VLOOKUP($A47,'Table 19 data'!$A$9:$AA$184,$R$1+'Table 19 data'!F$4,0)</f>
        <v>72.099999999999994</v>
      </c>
      <c r="G47" s="456">
        <f>VLOOKUP($A47,'Table 19 data'!$A$9:$AA$184,$R$1+'Table 19 data'!G$4,0)</f>
        <v>3815</v>
      </c>
      <c r="H47" s="457">
        <f>VLOOKUP($A47,'Table 19 data'!$A$9:$AA$184,$R$1+'Table 19 data'!H$4,0)</f>
        <v>73.5</v>
      </c>
      <c r="I47" s="456">
        <f>VLOOKUP($A47,'Table 19 data'!$A$9:$AA$184,$R$1+'Table 19 data'!I$4,0)</f>
        <v>3740</v>
      </c>
      <c r="J47" s="457">
        <f>VLOOKUP($A47,'Table 19 data'!$A$9:$AA$184,$R$1+'Table 19 data'!J$4,0)</f>
        <v>72</v>
      </c>
      <c r="K47" s="456">
        <f>VLOOKUP($A47,'Table 19 data'!$A$9:$AA$184,$R$1+'Table 19 data'!K$4,0)</f>
        <v>3687</v>
      </c>
      <c r="L47" s="457">
        <f>VLOOKUP($A47,'Table 19 data'!$A$9:$AA$184,$R$1+'Table 19 data'!L$4,0)</f>
        <v>72.900000000000006</v>
      </c>
      <c r="M47" s="456">
        <f>VLOOKUP($A47,'Table 19 data'!$A$9:$AA$184,$R$1+'Table 19 data'!M$4,0)</f>
        <v>3516</v>
      </c>
      <c r="N47" s="457">
        <f>VLOOKUP($A47,'Table 19 data'!$A$9:$AA$184,$R$1+'Table 19 data'!N$4,0)</f>
        <v>71.400000000000006</v>
      </c>
    </row>
    <row r="48" spans="1:14" ht="11.25" customHeight="1" x14ac:dyDescent="0.2">
      <c r="A48" s="437"/>
      <c r="B48" s="436"/>
      <c r="C48" s="456"/>
      <c r="D48" s="533"/>
      <c r="E48" s="456"/>
      <c r="F48" s="533"/>
      <c r="G48" s="456"/>
      <c r="H48" s="457"/>
      <c r="I48" s="534"/>
      <c r="J48" s="534"/>
      <c r="K48" s="456"/>
      <c r="L48" s="534"/>
      <c r="M48" s="456"/>
      <c r="N48" s="534"/>
    </row>
    <row r="49" spans="1:23" s="121" customFormat="1" ht="11.25" customHeight="1" x14ac:dyDescent="0.2">
      <c r="A49" s="433" t="s">
        <v>568</v>
      </c>
      <c r="B49" s="434" t="s">
        <v>200</v>
      </c>
      <c r="C49" s="454">
        <f>VLOOKUP($A49,'Table 19 data'!$A$9:$AA$184,$R$1+'Table 19 data'!C$4,0)</f>
        <v>59496</v>
      </c>
      <c r="D49" s="455">
        <f>VLOOKUP($A49,'Table 19 data'!$A$9:$AA$184,$R$1+'Table 19 data'!D$4,0)</f>
        <v>61.4</v>
      </c>
      <c r="E49" s="454">
        <f>VLOOKUP($A49,'Table 19 data'!$A$9:$AA$184,$R$1+'Table 19 data'!E$4,0)</f>
        <v>58914</v>
      </c>
      <c r="F49" s="455">
        <f>VLOOKUP($A49,'Table 19 data'!$A$9:$AA$184,$R$1+'Table 19 data'!F$4,0)</f>
        <v>65.8</v>
      </c>
      <c r="G49" s="454">
        <f>VLOOKUP($A49,'Table 19 data'!$A$9:$AA$184,$R$1+'Table 19 data'!G$4,0)</f>
        <v>56846</v>
      </c>
      <c r="H49" s="455">
        <f>VLOOKUP($A49,'Table 19 data'!$A$9:$AA$184,$R$1+'Table 19 data'!H$4,0)</f>
        <v>68.599999999999994</v>
      </c>
      <c r="I49" s="454">
        <f>VLOOKUP($A49,'Table 19 data'!$A$9:$AA$184,$R$1+'Table 19 data'!I$4,0)</f>
        <v>56748</v>
      </c>
      <c r="J49" s="455">
        <f>VLOOKUP($A49,'Table 19 data'!$A$9:$AA$184,$R$1+'Table 19 data'!J$4,0)</f>
        <v>66.099999999999994</v>
      </c>
      <c r="K49" s="454">
        <f>VLOOKUP($A49,'Table 19 data'!$A$9:$AA$184,$R$1+'Table 19 data'!K$4,0)</f>
        <v>56962</v>
      </c>
      <c r="L49" s="455">
        <f>VLOOKUP($A49,'Table 19 data'!$A$9:$AA$184,$R$1+'Table 19 data'!L$4,0)</f>
        <v>68.900000000000006</v>
      </c>
      <c r="M49" s="454">
        <f>VLOOKUP($A49,'Table 19 data'!$A$9:$AA$184,$R$1+'Table 19 data'!M$4,0)</f>
        <v>56030</v>
      </c>
      <c r="N49" s="455">
        <f>VLOOKUP($A49,'Table 19 data'!$A$9:$AA$184,$R$1+'Table 19 data'!N$4,0)</f>
        <v>67.599999999999994</v>
      </c>
      <c r="O49" s="122"/>
      <c r="P49" s="122"/>
      <c r="Q49" s="122"/>
      <c r="R49" s="122"/>
      <c r="S49" s="122"/>
      <c r="T49" s="122"/>
      <c r="U49" s="122"/>
      <c r="V49" s="122"/>
      <c r="W49" s="122"/>
    </row>
    <row r="50" spans="1:23" ht="11.25" customHeight="1" x14ac:dyDescent="0.2">
      <c r="A50" s="435" t="s">
        <v>201</v>
      </c>
      <c r="B50" s="436" t="s">
        <v>202</v>
      </c>
      <c r="C50" s="456">
        <f>VLOOKUP($A50,'Table 19 data'!$A$9:$AA$184,$R$1+'Table 19 data'!C$4,0)</f>
        <v>2615</v>
      </c>
      <c r="D50" s="457">
        <f>VLOOKUP($A50,'Table 19 data'!$A$9:$AA$184,$R$1+'Table 19 data'!D$4,0)</f>
        <v>59.5</v>
      </c>
      <c r="E50" s="456">
        <f>VLOOKUP($A50,'Table 19 data'!$A$9:$AA$184,$R$1+'Table 19 data'!E$4,0)</f>
        <v>2540</v>
      </c>
      <c r="F50" s="457">
        <f>VLOOKUP($A50,'Table 19 data'!$A$9:$AA$184,$R$1+'Table 19 data'!F$4,0)</f>
        <v>58.8</v>
      </c>
      <c r="G50" s="456">
        <f>VLOOKUP($A50,'Table 19 data'!$A$9:$AA$184,$R$1+'Table 19 data'!G$4,0)</f>
        <v>2507</v>
      </c>
      <c r="H50" s="457">
        <f>VLOOKUP($A50,'Table 19 data'!$A$9:$AA$184,$R$1+'Table 19 data'!H$4,0)</f>
        <v>60.5</v>
      </c>
      <c r="I50" s="456">
        <f>VLOOKUP($A50,'Table 19 data'!$A$9:$AA$184,$R$1+'Table 19 data'!I$4,0)</f>
        <v>2530</v>
      </c>
      <c r="J50" s="457">
        <f>VLOOKUP($A50,'Table 19 data'!$A$9:$AA$184,$R$1+'Table 19 data'!J$4,0)</f>
        <v>56</v>
      </c>
      <c r="K50" s="456">
        <f>VLOOKUP($A50,'Table 19 data'!$A$9:$AA$184,$R$1+'Table 19 data'!K$4,0)</f>
        <v>2513</v>
      </c>
      <c r="L50" s="457">
        <f>VLOOKUP($A50,'Table 19 data'!$A$9:$AA$184,$R$1+'Table 19 data'!L$4,0)</f>
        <v>59.1</v>
      </c>
      <c r="M50" s="456">
        <f>VLOOKUP($A50,'Table 19 data'!$A$9:$AA$184,$R$1+'Table 19 data'!M$4,0)</f>
        <v>2352</v>
      </c>
      <c r="N50" s="457">
        <f>VLOOKUP($A50,'Table 19 data'!$A$9:$AA$184,$R$1+'Table 19 data'!N$4,0)</f>
        <v>62.1</v>
      </c>
    </row>
    <row r="51" spans="1:23" ht="11.25" customHeight="1" x14ac:dyDescent="0.2">
      <c r="A51" s="435" t="s">
        <v>203</v>
      </c>
      <c r="B51" s="436" t="s">
        <v>204</v>
      </c>
      <c r="C51" s="456">
        <f>VLOOKUP($A51,'Table 19 data'!$A$9:$AA$184,$R$1+'Table 19 data'!C$4,0)</f>
        <v>5705</v>
      </c>
      <c r="D51" s="457">
        <f>VLOOKUP($A51,'Table 19 data'!$A$9:$AA$184,$R$1+'Table 19 data'!D$4,0)</f>
        <v>58.1</v>
      </c>
      <c r="E51" s="456">
        <f>VLOOKUP($A51,'Table 19 data'!$A$9:$AA$184,$R$1+'Table 19 data'!E$4,0)</f>
        <v>5650</v>
      </c>
      <c r="F51" s="457">
        <f>VLOOKUP($A51,'Table 19 data'!$A$9:$AA$184,$R$1+'Table 19 data'!F$4,0)</f>
        <v>62</v>
      </c>
      <c r="G51" s="456">
        <f>VLOOKUP($A51,'Table 19 data'!$A$9:$AA$184,$R$1+'Table 19 data'!G$4,0)</f>
        <v>5361</v>
      </c>
      <c r="H51" s="457">
        <f>VLOOKUP($A51,'Table 19 data'!$A$9:$AA$184,$R$1+'Table 19 data'!H$4,0)</f>
        <v>66.2</v>
      </c>
      <c r="I51" s="456">
        <f>VLOOKUP($A51,'Table 19 data'!$A$9:$AA$184,$R$1+'Table 19 data'!I$4,0)</f>
        <v>5353</v>
      </c>
      <c r="J51" s="457">
        <f>VLOOKUP($A51,'Table 19 data'!$A$9:$AA$184,$R$1+'Table 19 data'!J$4,0)</f>
        <v>66.099999999999994</v>
      </c>
      <c r="K51" s="456">
        <f>VLOOKUP($A51,'Table 19 data'!$A$9:$AA$184,$R$1+'Table 19 data'!K$4,0)</f>
        <v>5420</v>
      </c>
      <c r="L51" s="457">
        <f>VLOOKUP($A51,'Table 19 data'!$A$9:$AA$184,$R$1+'Table 19 data'!L$4,0)</f>
        <v>66.5</v>
      </c>
      <c r="M51" s="456">
        <f>VLOOKUP($A51,'Table 19 data'!$A$9:$AA$184,$R$1+'Table 19 data'!M$4,0)</f>
        <v>5605</v>
      </c>
      <c r="N51" s="457">
        <f>VLOOKUP($A51,'Table 19 data'!$A$9:$AA$184,$R$1+'Table 19 data'!N$4,0)</f>
        <v>62.2</v>
      </c>
    </row>
    <row r="52" spans="1:23" ht="11.25" customHeight="1" x14ac:dyDescent="0.2">
      <c r="A52" s="435" t="s">
        <v>205</v>
      </c>
      <c r="B52" s="436" t="s">
        <v>206</v>
      </c>
      <c r="C52" s="456">
        <f>VLOOKUP($A52,'Table 19 data'!$A$9:$AA$184,$R$1+'Table 19 data'!C$4,0)</f>
        <v>2594</v>
      </c>
      <c r="D52" s="457">
        <f>VLOOKUP($A52,'Table 19 data'!$A$9:$AA$184,$R$1+'Table 19 data'!D$4,0)</f>
        <v>63.3</v>
      </c>
      <c r="E52" s="456">
        <f>VLOOKUP($A52,'Table 19 data'!$A$9:$AA$184,$R$1+'Table 19 data'!E$4,0)</f>
        <v>2581</v>
      </c>
      <c r="F52" s="457">
        <f>VLOOKUP($A52,'Table 19 data'!$A$9:$AA$184,$R$1+'Table 19 data'!F$4,0)</f>
        <v>69</v>
      </c>
      <c r="G52" s="456">
        <f>VLOOKUP($A52,'Table 19 data'!$A$9:$AA$184,$R$1+'Table 19 data'!G$4,0)</f>
        <v>2543</v>
      </c>
      <c r="H52" s="457">
        <f>VLOOKUP($A52,'Table 19 data'!$A$9:$AA$184,$R$1+'Table 19 data'!H$4,0)</f>
        <v>70.8</v>
      </c>
      <c r="I52" s="456">
        <f>VLOOKUP($A52,'Table 19 data'!$A$9:$AA$184,$R$1+'Table 19 data'!I$4,0)</f>
        <v>2578</v>
      </c>
      <c r="J52" s="457">
        <f>VLOOKUP($A52,'Table 19 data'!$A$9:$AA$184,$R$1+'Table 19 data'!J$4,0)</f>
        <v>68.099999999999994</v>
      </c>
      <c r="K52" s="456">
        <f>VLOOKUP($A52,'Table 19 data'!$A$9:$AA$184,$R$1+'Table 19 data'!K$4,0)</f>
        <v>2565</v>
      </c>
      <c r="L52" s="457">
        <f>VLOOKUP($A52,'Table 19 data'!$A$9:$AA$184,$R$1+'Table 19 data'!L$4,0)</f>
        <v>72.599999999999994</v>
      </c>
      <c r="M52" s="456">
        <f>VLOOKUP($A52,'Table 19 data'!$A$9:$AA$184,$R$1+'Table 19 data'!M$4,0)</f>
        <v>2543</v>
      </c>
      <c r="N52" s="457">
        <f>VLOOKUP($A52,'Table 19 data'!$A$9:$AA$184,$R$1+'Table 19 data'!N$4,0)</f>
        <v>71.900000000000006</v>
      </c>
    </row>
    <row r="53" spans="1:23" ht="11.25" customHeight="1" x14ac:dyDescent="0.2">
      <c r="A53" s="435" t="s">
        <v>207</v>
      </c>
      <c r="B53" s="436" t="s">
        <v>208</v>
      </c>
      <c r="C53" s="456">
        <f>VLOOKUP($A53,'Table 19 data'!$A$9:$AA$184,$R$1+'Table 19 data'!C$4,0)</f>
        <v>3623</v>
      </c>
      <c r="D53" s="457">
        <f>VLOOKUP($A53,'Table 19 data'!$A$9:$AA$184,$R$1+'Table 19 data'!D$4,0)</f>
        <v>54.1</v>
      </c>
      <c r="E53" s="456">
        <f>VLOOKUP($A53,'Table 19 data'!$A$9:$AA$184,$R$1+'Table 19 data'!E$4,0)</f>
        <v>3510</v>
      </c>
      <c r="F53" s="457">
        <f>VLOOKUP($A53,'Table 19 data'!$A$9:$AA$184,$R$1+'Table 19 data'!F$4,0)</f>
        <v>61.9</v>
      </c>
      <c r="G53" s="456">
        <f>VLOOKUP($A53,'Table 19 data'!$A$9:$AA$184,$R$1+'Table 19 data'!G$4,0)</f>
        <v>3446</v>
      </c>
      <c r="H53" s="457">
        <f>VLOOKUP($A53,'Table 19 data'!$A$9:$AA$184,$R$1+'Table 19 data'!H$4,0)</f>
        <v>65.099999999999994</v>
      </c>
      <c r="I53" s="456">
        <f>VLOOKUP($A53,'Table 19 data'!$A$9:$AA$184,$R$1+'Table 19 data'!I$4,0)</f>
        <v>3353</v>
      </c>
      <c r="J53" s="457">
        <f>VLOOKUP($A53,'Table 19 data'!$A$9:$AA$184,$R$1+'Table 19 data'!J$4,0)</f>
        <v>60.2</v>
      </c>
      <c r="K53" s="456">
        <f>VLOOKUP($A53,'Table 19 data'!$A$9:$AA$184,$R$1+'Table 19 data'!K$4,0)</f>
        <v>3379</v>
      </c>
      <c r="L53" s="457">
        <f>VLOOKUP($A53,'Table 19 data'!$A$9:$AA$184,$R$1+'Table 19 data'!L$4,0)</f>
        <v>65.8</v>
      </c>
      <c r="M53" s="456">
        <f>VLOOKUP($A53,'Table 19 data'!$A$9:$AA$184,$R$1+'Table 19 data'!M$4,0)</f>
        <v>3300</v>
      </c>
      <c r="N53" s="457">
        <f>VLOOKUP($A53,'Table 19 data'!$A$9:$AA$184,$R$1+'Table 19 data'!N$4,0)</f>
        <v>62</v>
      </c>
    </row>
    <row r="54" spans="1:23" ht="11.25" customHeight="1" x14ac:dyDescent="0.2">
      <c r="A54" s="435" t="s">
        <v>209</v>
      </c>
      <c r="B54" s="436" t="s">
        <v>210</v>
      </c>
      <c r="C54" s="456">
        <f>VLOOKUP($A54,'Table 19 data'!$A$9:$AA$184,$R$1+'Table 19 data'!C$4,0)</f>
        <v>3971</v>
      </c>
      <c r="D54" s="457">
        <f>VLOOKUP($A54,'Table 19 data'!$A$9:$AA$184,$R$1+'Table 19 data'!D$4,0)</f>
        <v>67</v>
      </c>
      <c r="E54" s="456">
        <f>VLOOKUP($A54,'Table 19 data'!$A$9:$AA$184,$R$1+'Table 19 data'!E$4,0)</f>
        <v>3915</v>
      </c>
      <c r="F54" s="457">
        <f>VLOOKUP($A54,'Table 19 data'!$A$9:$AA$184,$R$1+'Table 19 data'!F$4,0)</f>
        <v>71.3</v>
      </c>
      <c r="G54" s="456">
        <f>VLOOKUP($A54,'Table 19 data'!$A$9:$AA$184,$R$1+'Table 19 data'!G$4,0)</f>
        <v>3867</v>
      </c>
      <c r="H54" s="457">
        <f>VLOOKUP($A54,'Table 19 data'!$A$9:$AA$184,$R$1+'Table 19 data'!H$4,0)</f>
        <v>69.3</v>
      </c>
      <c r="I54" s="456">
        <f>VLOOKUP($A54,'Table 19 data'!$A$9:$AA$184,$R$1+'Table 19 data'!I$4,0)</f>
        <v>3710</v>
      </c>
      <c r="J54" s="457">
        <f>VLOOKUP($A54,'Table 19 data'!$A$9:$AA$184,$R$1+'Table 19 data'!J$4,0)</f>
        <v>63.4</v>
      </c>
      <c r="K54" s="456">
        <f>VLOOKUP($A54,'Table 19 data'!$A$9:$AA$184,$R$1+'Table 19 data'!K$4,0)</f>
        <v>3832</v>
      </c>
      <c r="L54" s="457">
        <f>VLOOKUP($A54,'Table 19 data'!$A$9:$AA$184,$R$1+'Table 19 data'!L$4,0)</f>
        <v>68.8</v>
      </c>
      <c r="M54" s="456">
        <f>VLOOKUP($A54,'Table 19 data'!$A$9:$AA$184,$R$1+'Table 19 data'!M$4,0)</f>
        <v>3709</v>
      </c>
      <c r="N54" s="457">
        <f>VLOOKUP($A54,'Table 19 data'!$A$9:$AA$184,$R$1+'Table 19 data'!N$4,0)</f>
        <v>71</v>
      </c>
    </row>
    <row r="55" spans="1:23" ht="11.25" customHeight="1" x14ac:dyDescent="0.2">
      <c r="A55" s="435" t="s">
        <v>211</v>
      </c>
      <c r="B55" s="436" t="s">
        <v>212</v>
      </c>
      <c r="C55" s="456">
        <f>VLOOKUP($A55,'Table 19 data'!$A$9:$AA$184,$R$1+'Table 19 data'!C$4,0)</f>
        <v>2839</v>
      </c>
      <c r="D55" s="457">
        <f>VLOOKUP($A55,'Table 19 data'!$A$9:$AA$184,$R$1+'Table 19 data'!D$4,0)</f>
        <v>50.1</v>
      </c>
      <c r="E55" s="456">
        <f>VLOOKUP($A55,'Table 19 data'!$A$9:$AA$184,$R$1+'Table 19 data'!E$4,0)</f>
        <v>2735</v>
      </c>
      <c r="F55" s="457">
        <f>VLOOKUP($A55,'Table 19 data'!$A$9:$AA$184,$R$1+'Table 19 data'!F$4,0)</f>
        <v>58.9</v>
      </c>
      <c r="G55" s="456">
        <f>VLOOKUP($A55,'Table 19 data'!$A$9:$AA$184,$R$1+'Table 19 data'!G$4,0)</f>
        <v>2450</v>
      </c>
      <c r="H55" s="457">
        <f>VLOOKUP($A55,'Table 19 data'!$A$9:$AA$184,$R$1+'Table 19 data'!H$4,0)</f>
        <v>60.8</v>
      </c>
      <c r="I55" s="456">
        <f>VLOOKUP($A55,'Table 19 data'!$A$9:$AA$184,$R$1+'Table 19 data'!I$4,0)</f>
        <v>2487</v>
      </c>
      <c r="J55" s="457">
        <f>VLOOKUP($A55,'Table 19 data'!$A$9:$AA$184,$R$1+'Table 19 data'!J$4,0)</f>
        <v>57.5</v>
      </c>
      <c r="K55" s="456">
        <f>VLOOKUP($A55,'Table 19 data'!$A$9:$AA$184,$R$1+'Table 19 data'!K$4,0)</f>
        <v>2381</v>
      </c>
      <c r="L55" s="457">
        <f>VLOOKUP($A55,'Table 19 data'!$A$9:$AA$184,$R$1+'Table 19 data'!L$4,0)</f>
        <v>62.5</v>
      </c>
      <c r="M55" s="456">
        <f>VLOOKUP($A55,'Table 19 data'!$A$9:$AA$184,$R$1+'Table 19 data'!M$4,0)</f>
        <v>2507</v>
      </c>
      <c r="N55" s="457">
        <f>VLOOKUP($A55,'Table 19 data'!$A$9:$AA$184,$R$1+'Table 19 data'!N$4,0)</f>
        <v>60.9</v>
      </c>
    </row>
    <row r="56" spans="1:23" ht="11.25" customHeight="1" x14ac:dyDescent="0.2">
      <c r="A56" s="435" t="s">
        <v>213</v>
      </c>
      <c r="B56" s="436" t="s">
        <v>214</v>
      </c>
      <c r="C56" s="456">
        <f>VLOOKUP($A56,'Table 19 data'!$A$9:$AA$184,$R$1+'Table 19 data'!C$4,0)</f>
        <v>4597</v>
      </c>
      <c r="D56" s="457">
        <f>VLOOKUP($A56,'Table 19 data'!$A$9:$AA$184,$R$1+'Table 19 data'!D$4,0)</f>
        <v>64.3</v>
      </c>
      <c r="E56" s="456">
        <f>VLOOKUP($A56,'Table 19 data'!$A$9:$AA$184,$R$1+'Table 19 data'!E$4,0)</f>
        <v>4509</v>
      </c>
      <c r="F56" s="457">
        <f>VLOOKUP($A56,'Table 19 data'!$A$9:$AA$184,$R$1+'Table 19 data'!F$4,0)</f>
        <v>66.900000000000006</v>
      </c>
      <c r="G56" s="456">
        <f>VLOOKUP($A56,'Table 19 data'!$A$9:$AA$184,$R$1+'Table 19 data'!G$4,0)</f>
        <v>4455</v>
      </c>
      <c r="H56" s="457">
        <f>VLOOKUP($A56,'Table 19 data'!$A$9:$AA$184,$R$1+'Table 19 data'!H$4,0)</f>
        <v>74.3</v>
      </c>
      <c r="I56" s="456">
        <f>VLOOKUP($A56,'Table 19 data'!$A$9:$AA$184,$R$1+'Table 19 data'!I$4,0)</f>
        <v>4547</v>
      </c>
      <c r="J56" s="457">
        <f>VLOOKUP($A56,'Table 19 data'!$A$9:$AA$184,$R$1+'Table 19 data'!J$4,0)</f>
        <v>73.2</v>
      </c>
      <c r="K56" s="456">
        <f>VLOOKUP($A56,'Table 19 data'!$A$9:$AA$184,$R$1+'Table 19 data'!K$4,0)</f>
        <v>4548</v>
      </c>
      <c r="L56" s="457">
        <f>VLOOKUP($A56,'Table 19 data'!$A$9:$AA$184,$R$1+'Table 19 data'!L$4,0)</f>
        <v>72.400000000000006</v>
      </c>
      <c r="M56" s="456">
        <f>VLOOKUP($A56,'Table 19 data'!$A$9:$AA$184,$R$1+'Table 19 data'!M$4,0)</f>
        <v>4588</v>
      </c>
      <c r="N56" s="457">
        <f>VLOOKUP($A56,'Table 19 data'!$A$9:$AA$184,$R$1+'Table 19 data'!N$4,0)</f>
        <v>68.8</v>
      </c>
    </row>
    <row r="57" spans="1:23" ht="11.25" customHeight="1" x14ac:dyDescent="0.2">
      <c r="A57" s="435" t="s">
        <v>215</v>
      </c>
      <c r="B57" s="436" t="s">
        <v>216</v>
      </c>
      <c r="C57" s="456">
        <f>VLOOKUP($A57,'Table 19 data'!$A$9:$AA$184,$R$1+'Table 19 data'!C$4,0)</f>
        <v>8008</v>
      </c>
      <c r="D57" s="457">
        <f>VLOOKUP($A57,'Table 19 data'!$A$9:$AA$184,$R$1+'Table 19 data'!D$4,0)</f>
        <v>57.8</v>
      </c>
      <c r="E57" s="456">
        <f>VLOOKUP($A57,'Table 19 data'!$A$9:$AA$184,$R$1+'Table 19 data'!E$4,0)</f>
        <v>7943</v>
      </c>
      <c r="F57" s="457">
        <f>VLOOKUP($A57,'Table 19 data'!$A$9:$AA$184,$R$1+'Table 19 data'!F$4,0)</f>
        <v>62.2</v>
      </c>
      <c r="G57" s="456">
        <f>VLOOKUP($A57,'Table 19 data'!$A$9:$AA$184,$R$1+'Table 19 data'!G$4,0)</f>
        <v>7468</v>
      </c>
      <c r="H57" s="457">
        <f>VLOOKUP($A57,'Table 19 data'!$A$9:$AA$184,$R$1+'Table 19 data'!H$4,0)</f>
        <v>65.7</v>
      </c>
      <c r="I57" s="456">
        <f>VLOOKUP($A57,'Table 19 data'!$A$9:$AA$184,$R$1+'Table 19 data'!I$4,0)</f>
        <v>7500</v>
      </c>
      <c r="J57" s="457">
        <f>VLOOKUP($A57,'Table 19 data'!$A$9:$AA$184,$R$1+'Table 19 data'!J$4,0)</f>
        <v>62.4</v>
      </c>
      <c r="K57" s="456">
        <f>VLOOKUP($A57,'Table 19 data'!$A$9:$AA$184,$R$1+'Table 19 data'!K$4,0)</f>
        <v>7611</v>
      </c>
      <c r="L57" s="457">
        <f>VLOOKUP($A57,'Table 19 data'!$A$9:$AA$184,$R$1+'Table 19 data'!L$4,0)</f>
        <v>64.400000000000006</v>
      </c>
      <c r="M57" s="456">
        <f>VLOOKUP($A57,'Table 19 data'!$A$9:$AA$184,$R$1+'Table 19 data'!M$4,0)</f>
        <v>7535</v>
      </c>
      <c r="N57" s="457">
        <f>VLOOKUP($A57,'Table 19 data'!$A$9:$AA$184,$R$1+'Table 19 data'!N$4,0)</f>
        <v>63.7</v>
      </c>
    </row>
    <row r="58" spans="1:23" ht="11.25" customHeight="1" x14ac:dyDescent="0.2">
      <c r="A58" s="435" t="s">
        <v>217</v>
      </c>
      <c r="B58" s="436" t="s">
        <v>218</v>
      </c>
      <c r="C58" s="456">
        <f>VLOOKUP($A58,'Table 19 data'!$A$9:$AA$184,$R$1+'Table 19 data'!C$4,0)</f>
        <v>1925</v>
      </c>
      <c r="D58" s="457">
        <f>VLOOKUP($A58,'Table 19 data'!$A$9:$AA$184,$R$1+'Table 19 data'!D$4,0)</f>
        <v>59.2</v>
      </c>
      <c r="E58" s="456">
        <f>VLOOKUP($A58,'Table 19 data'!$A$9:$AA$184,$R$1+'Table 19 data'!E$4,0)</f>
        <v>1963</v>
      </c>
      <c r="F58" s="457">
        <f>VLOOKUP($A58,'Table 19 data'!$A$9:$AA$184,$R$1+'Table 19 data'!F$4,0)</f>
        <v>66.099999999999994</v>
      </c>
      <c r="G58" s="456">
        <f>VLOOKUP($A58,'Table 19 data'!$A$9:$AA$184,$R$1+'Table 19 data'!G$4,0)</f>
        <v>1814</v>
      </c>
      <c r="H58" s="457">
        <f>VLOOKUP($A58,'Table 19 data'!$A$9:$AA$184,$R$1+'Table 19 data'!H$4,0)</f>
        <v>66.900000000000006</v>
      </c>
      <c r="I58" s="456">
        <f>VLOOKUP($A58,'Table 19 data'!$A$9:$AA$184,$R$1+'Table 19 data'!I$4,0)</f>
        <v>1835</v>
      </c>
      <c r="J58" s="457">
        <f>VLOOKUP($A58,'Table 19 data'!$A$9:$AA$184,$R$1+'Table 19 data'!J$4,0)</f>
        <v>64.900000000000006</v>
      </c>
      <c r="K58" s="456">
        <f>VLOOKUP($A58,'Table 19 data'!$A$9:$AA$184,$R$1+'Table 19 data'!K$4,0)</f>
        <v>1824</v>
      </c>
      <c r="L58" s="457">
        <f>VLOOKUP($A58,'Table 19 data'!$A$9:$AA$184,$R$1+'Table 19 data'!L$4,0)</f>
        <v>64.599999999999994</v>
      </c>
      <c r="M58" s="456">
        <f>VLOOKUP($A58,'Table 19 data'!$A$9:$AA$184,$R$1+'Table 19 data'!M$4,0)</f>
        <v>1721</v>
      </c>
      <c r="N58" s="457">
        <f>VLOOKUP($A58,'Table 19 data'!$A$9:$AA$184,$R$1+'Table 19 data'!N$4,0)</f>
        <v>70.099999999999994</v>
      </c>
    </row>
    <row r="59" spans="1:23" ht="11.25" customHeight="1" x14ac:dyDescent="0.2">
      <c r="A59" s="435" t="s">
        <v>219</v>
      </c>
      <c r="B59" s="436" t="s">
        <v>220</v>
      </c>
      <c r="C59" s="456">
        <f>VLOOKUP($A59,'Table 19 data'!$A$9:$AA$184,$R$1+'Table 19 data'!C$4,0)</f>
        <v>1986</v>
      </c>
      <c r="D59" s="457">
        <f>VLOOKUP($A59,'Table 19 data'!$A$9:$AA$184,$R$1+'Table 19 data'!D$4,0)</f>
        <v>59</v>
      </c>
      <c r="E59" s="456">
        <f>VLOOKUP($A59,'Table 19 data'!$A$9:$AA$184,$R$1+'Table 19 data'!E$4,0)</f>
        <v>1986</v>
      </c>
      <c r="F59" s="457">
        <f>VLOOKUP($A59,'Table 19 data'!$A$9:$AA$184,$R$1+'Table 19 data'!F$4,0)</f>
        <v>62.5</v>
      </c>
      <c r="G59" s="456">
        <f>VLOOKUP($A59,'Table 19 data'!$A$9:$AA$184,$R$1+'Table 19 data'!G$4,0)</f>
        <v>1973</v>
      </c>
      <c r="H59" s="457">
        <f>VLOOKUP($A59,'Table 19 data'!$A$9:$AA$184,$R$1+'Table 19 data'!H$4,0)</f>
        <v>65.400000000000006</v>
      </c>
      <c r="I59" s="456">
        <f>VLOOKUP($A59,'Table 19 data'!$A$9:$AA$184,$R$1+'Table 19 data'!I$4,0)</f>
        <v>1911</v>
      </c>
      <c r="J59" s="457">
        <f>VLOOKUP($A59,'Table 19 data'!$A$9:$AA$184,$R$1+'Table 19 data'!J$4,0)</f>
        <v>62.3</v>
      </c>
      <c r="K59" s="456">
        <f>VLOOKUP($A59,'Table 19 data'!$A$9:$AA$184,$R$1+'Table 19 data'!K$4,0)</f>
        <v>1879</v>
      </c>
      <c r="L59" s="457">
        <f>VLOOKUP($A59,'Table 19 data'!$A$9:$AA$184,$R$1+'Table 19 data'!L$4,0)</f>
        <v>64.8</v>
      </c>
      <c r="M59" s="456">
        <f>VLOOKUP($A59,'Table 19 data'!$A$9:$AA$184,$R$1+'Table 19 data'!M$4,0)</f>
        <v>1832</v>
      </c>
      <c r="N59" s="457">
        <f>VLOOKUP($A59,'Table 19 data'!$A$9:$AA$184,$R$1+'Table 19 data'!N$4,0)</f>
        <v>69.7</v>
      </c>
    </row>
    <row r="60" spans="1:23" ht="11.25" customHeight="1" x14ac:dyDescent="0.2">
      <c r="A60" s="435" t="s">
        <v>221</v>
      </c>
      <c r="B60" s="436" t="s">
        <v>222</v>
      </c>
      <c r="C60" s="456">
        <f>VLOOKUP($A60,'Table 19 data'!$A$9:$AA$184,$R$1+'Table 19 data'!C$4,0)</f>
        <v>6851</v>
      </c>
      <c r="D60" s="457">
        <f>VLOOKUP($A60,'Table 19 data'!$A$9:$AA$184,$R$1+'Table 19 data'!D$4,0)</f>
        <v>70.599999999999994</v>
      </c>
      <c r="E60" s="456">
        <f>VLOOKUP($A60,'Table 19 data'!$A$9:$AA$184,$R$1+'Table 19 data'!E$4,0)</f>
        <v>6818</v>
      </c>
      <c r="F60" s="457">
        <f>VLOOKUP($A60,'Table 19 data'!$A$9:$AA$184,$R$1+'Table 19 data'!F$4,0)</f>
        <v>72.400000000000006</v>
      </c>
      <c r="G60" s="456">
        <f>VLOOKUP($A60,'Table 19 data'!$A$9:$AA$184,$R$1+'Table 19 data'!G$4,0)</f>
        <v>6592</v>
      </c>
      <c r="H60" s="457">
        <f>VLOOKUP($A60,'Table 19 data'!$A$9:$AA$184,$R$1+'Table 19 data'!H$4,0)</f>
        <v>74.900000000000006</v>
      </c>
      <c r="I60" s="456">
        <f>VLOOKUP($A60,'Table 19 data'!$A$9:$AA$184,$R$1+'Table 19 data'!I$4,0)</f>
        <v>6659</v>
      </c>
      <c r="J60" s="457">
        <f>VLOOKUP($A60,'Table 19 data'!$A$9:$AA$184,$R$1+'Table 19 data'!J$4,0)</f>
        <v>70.099999999999994</v>
      </c>
      <c r="K60" s="456">
        <f>VLOOKUP($A60,'Table 19 data'!$A$9:$AA$184,$R$1+'Table 19 data'!K$4,0)</f>
        <v>6643</v>
      </c>
      <c r="L60" s="457">
        <f>VLOOKUP($A60,'Table 19 data'!$A$9:$AA$184,$R$1+'Table 19 data'!L$4,0)</f>
        <v>71</v>
      </c>
      <c r="M60" s="456">
        <f>VLOOKUP($A60,'Table 19 data'!$A$9:$AA$184,$R$1+'Table 19 data'!M$4,0)</f>
        <v>6440</v>
      </c>
      <c r="N60" s="457">
        <f>VLOOKUP($A60,'Table 19 data'!$A$9:$AA$184,$R$1+'Table 19 data'!N$4,0)</f>
        <v>68.7</v>
      </c>
    </row>
    <row r="61" spans="1:23" ht="11.25" customHeight="1" x14ac:dyDescent="0.2">
      <c r="A61" s="435" t="s">
        <v>223</v>
      </c>
      <c r="B61" s="436" t="s">
        <v>224</v>
      </c>
      <c r="C61" s="456">
        <f>VLOOKUP($A61,'Table 19 data'!$A$9:$AA$184,$R$1+'Table 19 data'!C$4,0)</f>
        <v>3625</v>
      </c>
      <c r="D61" s="457">
        <f>VLOOKUP($A61,'Table 19 data'!$A$9:$AA$184,$R$1+'Table 19 data'!D$4,0)</f>
        <v>62.3</v>
      </c>
      <c r="E61" s="456">
        <f>VLOOKUP($A61,'Table 19 data'!$A$9:$AA$184,$R$1+'Table 19 data'!E$4,0)</f>
        <v>3593</v>
      </c>
      <c r="F61" s="457">
        <f>VLOOKUP($A61,'Table 19 data'!$A$9:$AA$184,$R$1+'Table 19 data'!F$4,0)</f>
        <v>65.8</v>
      </c>
      <c r="G61" s="456">
        <f>VLOOKUP($A61,'Table 19 data'!$A$9:$AA$184,$R$1+'Table 19 data'!G$4,0)</f>
        <v>3441</v>
      </c>
      <c r="H61" s="457">
        <f>VLOOKUP($A61,'Table 19 data'!$A$9:$AA$184,$R$1+'Table 19 data'!H$4,0)</f>
        <v>71.900000000000006</v>
      </c>
      <c r="I61" s="456">
        <f>VLOOKUP($A61,'Table 19 data'!$A$9:$AA$184,$R$1+'Table 19 data'!I$4,0)</f>
        <v>3452</v>
      </c>
      <c r="J61" s="457">
        <f>VLOOKUP($A61,'Table 19 data'!$A$9:$AA$184,$R$1+'Table 19 data'!J$4,0)</f>
        <v>71.8</v>
      </c>
      <c r="K61" s="456">
        <f>VLOOKUP($A61,'Table 19 data'!$A$9:$AA$184,$R$1+'Table 19 data'!K$4,0)</f>
        <v>3441</v>
      </c>
      <c r="L61" s="457">
        <f>VLOOKUP($A61,'Table 19 data'!$A$9:$AA$184,$R$1+'Table 19 data'!L$4,0)</f>
        <v>75.5</v>
      </c>
      <c r="M61" s="456">
        <f>VLOOKUP($A61,'Table 19 data'!$A$9:$AA$184,$R$1+'Table 19 data'!M$4,0)</f>
        <v>3329</v>
      </c>
      <c r="N61" s="457">
        <f>VLOOKUP($A61,'Table 19 data'!$A$9:$AA$184,$R$1+'Table 19 data'!N$4,0)</f>
        <v>76.099999999999994</v>
      </c>
    </row>
    <row r="62" spans="1:23" ht="11.25" customHeight="1" x14ac:dyDescent="0.2">
      <c r="A62" s="435" t="s">
        <v>225</v>
      </c>
      <c r="B62" s="436" t="s">
        <v>226</v>
      </c>
      <c r="C62" s="456">
        <f>VLOOKUP($A62,'Table 19 data'!$A$9:$AA$184,$R$1+'Table 19 data'!C$4,0)</f>
        <v>5598</v>
      </c>
      <c r="D62" s="457">
        <f>VLOOKUP($A62,'Table 19 data'!$A$9:$AA$184,$R$1+'Table 19 data'!D$4,0)</f>
        <v>59.2</v>
      </c>
      <c r="E62" s="456">
        <f>VLOOKUP($A62,'Table 19 data'!$A$9:$AA$184,$R$1+'Table 19 data'!E$4,0)</f>
        <v>5494</v>
      </c>
      <c r="F62" s="457">
        <f>VLOOKUP($A62,'Table 19 data'!$A$9:$AA$184,$R$1+'Table 19 data'!F$4,0)</f>
        <v>64.599999999999994</v>
      </c>
      <c r="G62" s="456">
        <f>VLOOKUP($A62,'Table 19 data'!$A$9:$AA$184,$R$1+'Table 19 data'!G$4,0)</f>
        <v>5321</v>
      </c>
      <c r="H62" s="457">
        <f>VLOOKUP($A62,'Table 19 data'!$A$9:$AA$184,$R$1+'Table 19 data'!H$4,0)</f>
        <v>65</v>
      </c>
      <c r="I62" s="456">
        <f>VLOOKUP($A62,'Table 19 data'!$A$9:$AA$184,$R$1+'Table 19 data'!I$4,0)</f>
        <v>5270</v>
      </c>
      <c r="J62" s="457">
        <f>VLOOKUP($A62,'Table 19 data'!$A$9:$AA$184,$R$1+'Table 19 data'!J$4,0)</f>
        <v>67.2</v>
      </c>
      <c r="K62" s="456">
        <f>VLOOKUP($A62,'Table 19 data'!$A$9:$AA$184,$R$1+'Table 19 data'!K$4,0)</f>
        <v>5395</v>
      </c>
      <c r="L62" s="457">
        <f>VLOOKUP($A62,'Table 19 data'!$A$9:$AA$184,$R$1+'Table 19 data'!L$4,0)</f>
        <v>70.7</v>
      </c>
      <c r="M62" s="456">
        <f>VLOOKUP($A62,'Table 19 data'!$A$9:$AA$184,$R$1+'Table 19 data'!M$4,0)</f>
        <v>5301</v>
      </c>
      <c r="N62" s="457">
        <f>VLOOKUP($A62,'Table 19 data'!$A$9:$AA$184,$R$1+'Table 19 data'!N$4,0)</f>
        <v>69.2</v>
      </c>
    </row>
    <row r="63" spans="1:23" ht="11.25" customHeight="1" x14ac:dyDescent="0.2">
      <c r="A63" s="435" t="s">
        <v>227</v>
      </c>
      <c r="B63" s="436" t="s">
        <v>228</v>
      </c>
      <c r="C63" s="456">
        <f>VLOOKUP($A63,'Table 19 data'!$A$9:$AA$184,$R$1+'Table 19 data'!C$4,0)</f>
        <v>3870</v>
      </c>
      <c r="D63" s="457">
        <f>VLOOKUP($A63,'Table 19 data'!$A$9:$AA$184,$R$1+'Table 19 data'!D$4,0)</f>
        <v>64.900000000000006</v>
      </c>
      <c r="E63" s="456">
        <f>VLOOKUP($A63,'Table 19 data'!$A$9:$AA$184,$R$1+'Table 19 data'!E$4,0)</f>
        <v>3946</v>
      </c>
      <c r="F63" s="457">
        <f>VLOOKUP($A63,'Table 19 data'!$A$9:$AA$184,$R$1+'Table 19 data'!F$4,0)</f>
        <v>71.599999999999994</v>
      </c>
      <c r="G63" s="456">
        <f>VLOOKUP($A63,'Table 19 data'!$A$9:$AA$184,$R$1+'Table 19 data'!G$4,0)</f>
        <v>3887</v>
      </c>
      <c r="H63" s="457">
        <f>VLOOKUP($A63,'Table 19 data'!$A$9:$AA$184,$R$1+'Table 19 data'!H$4,0)</f>
        <v>73</v>
      </c>
      <c r="I63" s="456">
        <f>VLOOKUP($A63,'Table 19 data'!$A$9:$AA$184,$R$1+'Table 19 data'!I$4,0)</f>
        <v>3892</v>
      </c>
      <c r="J63" s="457">
        <f>VLOOKUP($A63,'Table 19 data'!$A$9:$AA$184,$R$1+'Table 19 data'!J$4,0)</f>
        <v>70.400000000000006</v>
      </c>
      <c r="K63" s="456">
        <f>VLOOKUP($A63,'Table 19 data'!$A$9:$AA$184,$R$1+'Table 19 data'!K$4,0)</f>
        <v>3832</v>
      </c>
      <c r="L63" s="457">
        <f>VLOOKUP($A63,'Table 19 data'!$A$9:$AA$184,$R$1+'Table 19 data'!L$4,0)</f>
        <v>76.900000000000006</v>
      </c>
      <c r="M63" s="456">
        <f>VLOOKUP($A63,'Table 19 data'!$A$9:$AA$184,$R$1+'Table 19 data'!M$4,0)</f>
        <v>3613</v>
      </c>
      <c r="N63" s="457">
        <f>VLOOKUP($A63,'Table 19 data'!$A$9:$AA$184,$R$1+'Table 19 data'!N$4,0)</f>
        <v>72.5</v>
      </c>
    </row>
    <row r="64" spans="1:23" ht="11.25" customHeight="1" x14ac:dyDescent="0.2">
      <c r="A64" s="435" t="s">
        <v>229</v>
      </c>
      <c r="B64" s="436" t="s">
        <v>230</v>
      </c>
      <c r="C64" s="456">
        <f>VLOOKUP($A64,'Table 19 data'!$A$9:$AA$184,$R$1+'Table 19 data'!C$4,0)</f>
        <v>1689</v>
      </c>
      <c r="D64" s="457">
        <f>VLOOKUP($A64,'Table 19 data'!$A$9:$AA$184,$R$1+'Table 19 data'!D$4,0)</f>
        <v>69.8</v>
      </c>
      <c r="E64" s="456">
        <f>VLOOKUP($A64,'Table 19 data'!$A$9:$AA$184,$R$1+'Table 19 data'!E$4,0)</f>
        <v>1731</v>
      </c>
      <c r="F64" s="457">
        <f>VLOOKUP($A64,'Table 19 data'!$A$9:$AA$184,$R$1+'Table 19 data'!F$4,0)</f>
        <v>70.2</v>
      </c>
      <c r="G64" s="456">
        <f>VLOOKUP($A64,'Table 19 data'!$A$9:$AA$184,$R$1+'Table 19 data'!G$4,0)</f>
        <v>1721</v>
      </c>
      <c r="H64" s="457">
        <f>VLOOKUP($A64,'Table 19 data'!$A$9:$AA$184,$R$1+'Table 19 data'!H$4,0)</f>
        <v>75.7</v>
      </c>
      <c r="I64" s="456">
        <f>VLOOKUP($A64,'Table 19 data'!$A$9:$AA$184,$R$1+'Table 19 data'!I$4,0)</f>
        <v>1671</v>
      </c>
      <c r="J64" s="457">
        <f>VLOOKUP($A64,'Table 19 data'!$A$9:$AA$184,$R$1+'Table 19 data'!J$4,0)</f>
        <v>71</v>
      </c>
      <c r="K64" s="456">
        <f>VLOOKUP($A64,'Table 19 data'!$A$9:$AA$184,$R$1+'Table 19 data'!K$4,0)</f>
        <v>1699</v>
      </c>
      <c r="L64" s="457">
        <f>VLOOKUP($A64,'Table 19 data'!$A$9:$AA$184,$R$1+'Table 19 data'!L$4,0)</f>
        <v>76</v>
      </c>
      <c r="M64" s="456">
        <f>VLOOKUP($A64,'Table 19 data'!$A$9:$AA$184,$R$1+'Table 19 data'!M$4,0)</f>
        <v>1655</v>
      </c>
      <c r="N64" s="457">
        <f>VLOOKUP($A64,'Table 19 data'!$A$9:$AA$184,$R$1+'Table 19 data'!N$4,0)</f>
        <v>74</v>
      </c>
    </row>
    <row r="65" spans="1:23" ht="11.25" customHeight="1" x14ac:dyDescent="0.2">
      <c r="A65" s="437"/>
      <c r="B65" s="436"/>
      <c r="C65" s="456"/>
      <c r="D65" s="535"/>
      <c r="E65" s="456"/>
      <c r="F65" s="535"/>
      <c r="G65" s="456"/>
      <c r="H65" s="457"/>
      <c r="I65" s="534"/>
      <c r="J65" s="534"/>
      <c r="K65" s="456"/>
      <c r="L65" s="534"/>
      <c r="M65" s="456"/>
      <c r="N65" s="534"/>
    </row>
    <row r="66" spans="1:23" s="121" customFormat="1" ht="11.25" customHeight="1" x14ac:dyDescent="0.2">
      <c r="A66" s="433" t="s">
        <v>569</v>
      </c>
      <c r="B66" s="434" t="s">
        <v>231</v>
      </c>
      <c r="C66" s="454">
        <f>VLOOKUP($A66,'Table 19 data'!$A$9:$AA$184,$R$1+'Table 19 data'!C$4,0)</f>
        <v>50322</v>
      </c>
      <c r="D66" s="455">
        <f>VLOOKUP($A66,'Table 19 data'!$A$9:$AA$184,$R$1+'Table 19 data'!D$4,0)</f>
        <v>64.599999999999994</v>
      </c>
      <c r="E66" s="454">
        <f>VLOOKUP($A66,'Table 19 data'!$A$9:$AA$184,$R$1+'Table 19 data'!E$4,0)</f>
        <v>50641</v>
      </c>
      <c r="F66" s="455">
        <f>VLOOKUP($A66,'Table 19 data'!$A$9:$AA$184,$R$1+'Table 19 data'!F$4,0)</f>
        <v>68.8</v>
      </c>
      <c r="G66" s="454">
        <f>VLOOKUP($A66,'Table 19 data'!$A$9:$AA$184,$R$1+'Table 19 data'!G$4,0)</f>
        <v>48935</v>
      </c>
      <c r="H66" s="455">
        <f>VLOOKUP($A66,'Table 19 data'!$A$9:$AA$184,$R$1+'Table 19 data'!H$4,0)</f>
        <v>71.5</v>
      </c>
      <c r="I66" s="454">
        <f>VLOOKUP($A66,'Table 19 data'!$A$9:$AA$184,$R$1+'Table 19 data'!I$4,0)</f>
        <v>47740</v>
      </c>
      <c r="J66" s="455">
        <f>VLOOKUP($A66,'Table 19 data'!$A$9:$AA$184,$R$1+'Table 19 data'!J$4,0)</f>
        <v>67.599999999999994</v>
      </c>
      <c r="K66" s="454">
        <f>VLOOKUP($A66,'Table 19 data'!$A$9:$AA$184,$R$1+'Table 19 data'!K$4,0)</f>
        <v>48873</v>
      </c>
      <c r="L66" s="455">
        <f>VLOOKUP($A66,'Table 19 data'!$A$9:$AA$184,$R$1+'Table 19 data'!L$4,0)</f>
        <v>68.5</v>
      </c>
      <c r="M66" s="454">
        <f>VLOOKUP($A66,'Table 19 data'!$A$9:$AA$184,$R$1+'Table 19 data'!M$4,0)</f>
        <v>48257</v>
      </c>
      <c r="N66" s="455">
        <f>VLOOKUP($A66,'Table 19 data'!$A$9:$AA$184,$R$1+'Table 19 data'!N$4,0)</f>
        <v>66.099999999999994</v>
      </c>
      <c r="O66" s="122"/>
      <c r="P66" s="122"/>
      <c r="Q66" s="122"/>
      <c r="R66" s="122"/>
      <c r="S66" s="122"/>
      <c r="T66" s="122"/>
      <c r="U66" s="122"/>
      <c r="V66" s="122"/>
      <c r="W66" s="122"/>
    </row>
    <row r="67" spans="1:23" ht="11.25" customHeight="1" x14ac:dyDescent="0.2">
      <c r="A67" s="435" t="s">
        <v>232</v>
      </c>
      <c r="B67" s="436" t="s">
        <v>233</v>
      </c>
      <c r="C67" s="456">
        <f>VLOOKUP($A67,'Table 19 data'!$A$9:$AA$184,$R$1+'Table 19 data'!C$4,0)</f>
        <v>2767</v>
      </c>
      <c r="D67" s="457">
        <f>VLOOKUP($A67,'Table 19 data'!$A$9:$AA$184,$R$1+'Table 19 data'!D$4,0)</f>
        <v>62.4</v>
      </c>
      <c r="E67" s="456">
        <f>VLOOKUP($A67,'Table 19 data'!$A$9:$AA$184,$R$1+'Table 19 data'!E$4,0)</f>
        <v>2810</v>
      </c>
      <c r="F67" s="457">
        <f>VLOOKUP($A67,'Table 19 data'!$A$9:$AA$184,$R$1+'Table 19 data'!F$4,0)</f>
        <v>69.400000000000006</v>
      </c>
      <c r="G67" s="456">
        <f>VLOOKUP($A67,'Table 19 data'!$A$9:$AA$184,$R$1+'Table 19 data'!G$4,0)</f>
        <v>2738</v>
      </c>
      <c r="H67" s="457">
        <f>VLOOKUP($A67,'Table 19 data'!$A$9:$AA$184,$R$1+'Table 19 data'!H$4,0)</f>
        <v>71.8</v>
      </c>
      <c r="I67" s="456">
        <f>VLOOKUP($A67,'Table 19 data'!$A$9:$AA$184,$R$1+'Table 19 data'!I$4,0)</f>
        <v>2600</v>
      </c>
      <c r="J67" s="457">
        <f>VLOOKUP($A67,'Table 19 data'!$A$9:$AA$184,$R$1+'Table 19 data'!J$4,0)</f>
        <v>67.900000000000006</v>
      </c>
      <c r="K67" s="456">
        <f>VLOOKUP($A67,'Table 19 data'!$A$9:$AA$184,$R$1+'Table 19 data'!K$4,0)</f>
        <v>2834</v>
      </c>
      <c r="L67" s="457">
        <f>VLOOKUP($A67,'Table 19 data'!$A$9:$AA$184,$R$1+'Table 19 data'!L$4,0)</f>
        <v>66.8</v>
      </c>
      <c r="M67" s="456">
        <f>VLOOKUP($A67,'Table 19 data'!$A$9:$AA$184,$R$1+'Table 19 data'!M$4,0)</f>
        <v>2784</v>
      </c>
      <c r="N67" s="457">
        <f>VLOOKUP($A67,'Table 19 data'!$A$9:$AA$184,$R$1+'Table 19 data'!N$4,0)</f>
        <v>63.5</v>
      </c>
    </row>
    <row r="68" spans="1:23" ht="11.25" customHeight="1" x14ac:dyDescent="0.2">
      <c r="A68" s="435" t="s">
        <v>234</v>
      </c>
      <c r="B68" s="436" t="s">
        <v>235</v>
      </c>
      <c r="C68" s="456">
        <f>VLOOKUP($A68,'Table 19 data'!$A$9:$AA$184,$R$1+'Table 19 data'!C$4,0)</f>
        <v>8762</v>
      </c>
      <c r="D68" s="457">
        <f>VLOOKUP($A68,'Table 19 data'!$A$9:$AA$184,$R$1+'Table 19 data'!D$4,0)</f>
        <v>63.8</v>
      </c>
      <c r="E68" s="456">
        <f>VLOOKUP($A68,'Table 19 data'!$A$9:$AA$184,$R$1+'Table 19 data'!E$4,0)</f>
        <v>8697</v>
      </c>
      <c r="F68" s="457">
        <f>VLOOKUP($A68,'Table 19 data'!$A$9:$AA$184,$R$1+'Table 19 data'!F$4,0)</f>
        <v>66.7</v>
      </c>
      <c r="G68" s="456">
        <f>VLOOKUP($A68,'Table 19 data'!$A$9:$AA$184,$R$1+'Table 19 data'!G$4,0)</f>
        <v>8614</v>
      </c>
      <c r="H68" s="457">
        <f>VLOOKUP($A68,'Table 19 data'!$A$9:$AA$184,$R$1+'Table 19 data'!H$4,0)</f>
        <v>68.900000000000006</v>
      </c>
      <c r="I68" s="456">
        <f>VLOOKUP($A68,'Table 19 data'!$A$9:$AA$184,$R$1+'Table 19 data'!I$4,0)</f>
        <v>8203</v>
      </c>
      <c r="J68" s="457">
        <f>VLOOKUP($A68,'Table 19 data'!$A$9:$AA$184,$R$1+'Table 19 data'!J$4,0)</f>
        <v>63.8</v>
      </c>
      <c r="K68" s="456">
        <f>VLOOKUP($A68,'Table 19 data'!$A$9:$AA$184,$R$1+'Table 19 data'!K$4,0)</f>
        <v>8305</v>
      </c>
      <c r="L68" s="457">
        <f>VLOOKUP($A68,'Table 19 data'!$A$9:$AA$184,$R$1+'Table 19 data'!L$4,0)</f>
        <v>65</v>
      </c>
      <c r="M68" s="456">
        <f>VLOOKUP($A68,'Table 19 data'!$A$9:$AA$184,$R$1+'Table 19 data'!M$4,0)</f>
        <v>8214</v>
      </c>
      <c r="N68" s="457">
        <f>VLOOKUP($A68,'Table 19 data'!$A$9:$AA$184,$R$1+'Table 19 data'!N$4,0)</f>
        <v>63.3</v>
      </c>
    </row>
    <row r="69" spans="1:23" ht="11.25" customHeight="1" x14ac:dyDescent="0.2">
      <c r="A69" s="435" t="s">
        <v>236</v>
      </c>
      <c r="B69" s="436" t="s">
        <v>237</v>
      </c>
      <c r="C69" s="456">
        <f>VLOOKUP($A69,'Table 19 data'!$A$9:$AA$184,$R$1+'Table 19 data'!C$4,0)</f>
        <v>3271</v>
      </c>
      <c r="D69" s="457">
        <f>VLOOKUP($A69,'Table 19 data'!$A$9:$AA$184,$R$1+'Table 19 data'!D$4,0)</f>
        <v>64.400000000000006</v>
      </c>
      <c r="E69" s="456">
        <f>VLOOKUP($A69,'Table 19 data'!$A$9:$AA$184,$R$1+'Table 19 data'!E$4,0)</f>
        <v>3355</v>
      </c>
      <c r="F69" s="457">
        <f>VLOOKUP($A69,'Table 19 data'!$A$9:$AA$184,$R$1+'Table 19 data'!F$4,0)</f>
        <v>69.900000000000006</v>
      </c>
      <c r="G69" s="456">
        <f>VLOOKUP($A69,'Table 19 data'!$A$9:$AA$184,$R$1+'Table 19 data'!G$4,0)</f>
        <v>3143</v>
      </c>
      <c r="H69" s="457">
        <f>VLOOKUP($A69,'Table 19 data'!$A$9:$AA$184,$R$1+'Table 19 data'!H$4,0)</f>
        <v>74.7</v>
      </c>
      <c r="I69" s="456">
        <f>VLOOKUP($A69,'Table 19 data'!$A$9:$AA$184,$R$1+'Table 19 data'!I$4,0)</f>
        <v>3142</v>
      </c>
      <c r="J69" s="457">
        <f>VLOOKUP($A69,'Table 19 data'!$A$9:$AA$184,$R$1+'Table 19 data'!J$4,0)</f>
        <v>71.3</v>
      </c>
      <c r="K69" s="456">
        <f>VLOOKUP($A69,'Table 19 data'!$A$9:$AA$184,$R$1+'Table 19 data'!K$4,0)</f>
        <v>3265</v>
      </c>
      <c r="L69" s="457">
        <f>VLOOKUP($A69,'Table 19 data'!$A$9:$AA$184,$R$1+'Table 19 data'!L$4,0)</f>
        <v>70.400000000000006</v>
      </c>
      <c r="M69" s="456">
        <f>VLOOKUP($A69,'Table 19 data'!$A$9:$AA$184,$R$1+'Table 19 data'!M$4,0)</f>
        <v>3181</v>
      </c>
      <c r="N69" s="457">
        <f>VLOOKUP($A69,'Table 19 data'!$A$9:$AA$184,$R$1+'Table 19 data'!N$4,0)</f>
        <v>68.8</v>
      </c>
    </row>
    <row r="70" spans="1:23" ht="11.25" customHeight="1" x14ac:dyDescent="0.2">
      <c r="A70" s="435" t="s">
        <v>238</v>
      </c>
      <c r="B70" s="436" t="s">
        <v>239</v>
      </c>
      <c r="C70" s="456">
        <f>VLOOKUP($A70,'Table 19 data'!$A$9:$AA$184,$R$1+'Table 19 data'!C$4,0)</f>
        <v>7266</v>
      </c>
      <c r="D70" s="457">
        <f>VLOOKUP($A70,'Table 19 data'!$A$9:$AA$184,$R$1+'Table 19 data'!D$4,0)</f>
        <v>69.900000000000006</v>
      </c>
      <c r="E70" s="456">
        <f>VLOOKUP($A70,'Table 19 data'!$A$9:$AA$184,$R$1+'Table 19 data'!E$4,0)</f>
        <v>7350</v>
      </c>
      <c r="F70" s="457">
        <f>VLOOKUP($A70,'Table 19 data'!$A$9:$AA$184,$R$1+'Table 19 data'!F$4,0)</f>
        <v>72.400000000000006</v>
      </c>
      <c r="G70" s="456">
        <f>VLOOKUP($A70,'Table 19 data'!$A$9:$AA$184,$R$1+'Table 19 data'!G$4,0)</f>
        <v>7297</v>
      </c>
      <c r="H70" s="457">
        <f>VLOOKUP($A70,'Table 19 data'!$A$9:$AA$184,$R$1+'Table 19 data'!H$4,0)</f>
        <v>73.900000000000006</v>
      </c>
      <c r="I70" s="456">
        <f>VLOOKUP($A70,'Table 19 data'!$A$9:$AA$184,$R$1+'Table 19 data'!I$4,0)</f>
        <v>7080</v>
      </c>
      <c r="J70" s="457">
        <f>VLOOKUP($A70,'Table 19 data'!$A$9:$AA$184,$R$1+'Table 19 data'!J$4,0)</f>
        <v>70.099999999999994</v>
      </c>
      <c r="K70" s="456">
        <f>VLOOKUP($A70,'Table 19 data'!$A$9:$AA$184,$R$1+'Table 19 data'!K$4,0)</f>
        <v>7163</v>
      </c>
      <c r="L70" s="457">
        <f>VLOOKUP($A70,'Table 19 data'!$A$9:$AA$184,$R$1+'Table 19 data'!L$4,0)</f>
        <v>70</v>
      </c>
      <c r="M70" s="456">
        <f>VLOOKUP($A70,'Table 19 data'!$A$9:$AA$184,$R$1+'Table 19 data'!M$4,0)</f>
        <v>7150</v>
      </c>
      <c r="N70" s="457">
        <f>VLOOKUP($A70,'Table 19 data'!$A$9:$AA$184,$R$1+'Table 19 data'!N$4,0)</f>
        <v>67.5</v>
      </c>
    </row>
    <row r="71" spans="1:23" ht="11.25" customHeight="1" x14ac:dyDescent="0.2">
      <c r="A71" s="435" t="s">
        <v>240</v>
      </c>
      <c r="B71" s="436" t="s">
        <v>241</v>
      </c>
      <c r="C71" s="456">
        <f>VLOOKUP($A71,'Table 19 data'!$A$9:$AA$184,$R$1+'Table 19 data'!C$4,0)</f>
        <v>8249</v>
      </c>
      <c r="D71" s="457">
        <f>VLOOKUP($A71,'Table 19 data'!$A$9:$AA$184,$R$1+'Table 19 data'!D$4,0)</f>
        <v>69.099999999999994</v>
      </c>
      <c r="E71" s="456">
        <f>VLOOKUP($A71,'Table 19 data'!$A$9:$AA$184,$R$1+'Table 19 data'!E$4,0)</f>
        <v>8425</v>
      </c>
      <c r="F71" s="457">
        <f>VLOOKUP($A71,'Table 19 data'!$A$9:$AA$184,$R$1+'Table 19 data'!F$4,0)</f>
        <v>74</v>
      </c>
      <c r="G71" s="456">
        <f>VLOOKUP($A71,'Table 19 data'!$A$9:$AA$184,$R$1+'Table 19 data'!G$4,0)</f>
        <v>8086</v>
      </c>
      <c r="H71" s="457">
        <f>VLOOKUP($A71,'Table 19 data'!$A$9:$AA$184,$R$1+'Table 19 data'!H$4,0)</f>
        <v>74.099999999999994</v>
      </c>
      <c r="I71" s="456">
        <f>VLOOKUP($A71,'Table 19 data'!$A$9:$AA$184,$R$1+'Table 19 data'!I$4,0)</f>
        <v>7848</v>
      </c>
      <c r="J71" s="457">
        <f>VLOOKUP($A71,'Table 19 data'!$A$9:$AA$184,$R$1+'Table 19 data'!J$4,0)</f>
        <v>69.5</v>
      </c>
      <c r="K71" s="456">
        <f>VLOOKUP($A71,'Table 19 data'!$A$9:$AA$184,$R$1+'Table 19 data'!K$4,0)</f>
        <v>7945</v>
      </c>
      <c r="L71" s="457">
        <f>VLOOKUP($A71,'Table 19 data'!$A$9:$AA$184,$R$1+'Table 19 data'!L$4,0)</f>
        <v>69</v>
      </c>
      <c r="M71" s="456">
        <f>VLOOKUP($A71,'Table 19 data'!$A$9:$AA$184,$R$1+'Table 19 data'!M$4,0)</f>
        <v>8001</v>
      </c>
      <c r="N71" s="457">
        <f>VLOOKUP($A71,'Table 19 data'!$A$9:$AA$184,$R$1+'Table 19 data'!N$4,0)</f>
        <v>65.7</v>
      </c>
    </row>
    <row r="72" spans="1:23" ht="11.25" customHeight="1" x14ac:dyDescent="0.2">
      <c r="A72" s="435" t="s">
        <v>242</v>
      </c>
      <c r="B72" s="436" t="s">
        <v>243</v>
      </c>
      <c r="C72" s="456">
        <f>VLOOKUP($A72,'Table 19 data'!$A$9:$AA$184,$R$1+'Table 19 data'!C$4,0)</f>
        <v>7835</v>
      </c>
      <c r="D72" s="457">
        <f>VLOOKUP($A72,'Table 19 data'!$A$9:$AA$184,$R$1+'Table 19 data'!D$4,0)</f>
        <v>66.099999999999994</v>
      </c>
      <c r="E72" s="456">
        <f>VLOOKUP($A72,'Table 19 data'!$A$9:$AA$184,$R$1+'Table 19 data'!E$4,0)</f>
        <v>7771</v>
      </c>
      <c r="F72" s="457">
        <f>VLOOKUP($A72,'Table 19 data'!$A$9:$AA$184,$R$1+'Table 19 data'!F$4,0)</f>
        <v>69.5</v>
      </c>
      <c r="G72" s="456">
        <f>VLOOKUP($A72,'Table 19 data'!$A$9:$AA$184,$R$1+'Table 19 data'!G$4,0)</f>
        <v>7591</v>
      </c>
      <c r="H72" s="457">
        <f>VLOOKUP($A72,'Table 19 data'!$A$9:$AA$184,$R$1+'Table 19 data'!H$4,0)</f>
        <v>72</v>
      </c>
      <c r="I72" s="456">
        <f>VLOOKUP($A72,'Table 19 data'!$A$9:$AA$184,$R$1+'Table 19 data'!I$4,0)</f>
        <v>7420</v>
      </c>
      <c r="J72" s="457">
        <f>VLOOKUP($A72,'Table 19 data'!$A$9:$AA$184,$R$1+'Table 19 data'!J$4,0)</f>
        <v>67.7</v>
      </c>
      <c r="K72" s="456">
        <f>VLOOKUP($A72,'Table 19 data'!$A$9:$AA$184,$R$1+'Table 19 data'!K$4,0)</f>
        <v>7756</v>
      </c>
      <c r="L72" s="457">
        <f>VLOOKUP($A72,'Table 19 data'!$A$9:$AA$184,$R$1+'Table 19 data'!L$4,0)</f>
        <v>70.3</v>
      </c>
      <c r="M72" s="456">
        <f>VLOOKUP($A72,'Table 19 data'!$A$9:$AA$184,$R$1+'Table 19 data'!M$4,0)</f>
        <v>7606</v>
      </c>
      <c r="N72" s="457">
        <f>VLOOKUP($A72,'Table 19 data'!$A$9:$AA$184,$R$1+'Table 19 data'!N$4,0)</f>
        <v>65.2</v>
      </c>
    </row>
    <row r="73" spans="1:23" ht="11.25" customHeight="1" x14ac:dyDescent="0.2">
      <c r="A73" s="435" t="s">
        <v>244</v>
      </c>
      <c r="B73" s="436" t="s">
        <v>245</v>
      </c>
      <c r="C73" s="456">
        <f>VLOOKUP($A73,'Table 19 data'!$A$9:$AA$184,$R$1+'Table 19 data'!C$4,0)</f>
        <v>2657</v>
      </c>
      <c r="D73" s="457">
        <f>VLOOKUP($A73,'Table 19 data'!$A$9:$AA$184,$R$1+'Table 19 data'!D$4,0)</f>
        <v>53.7</v>
      </c>
      <c r="E73" s="456">
        <f>VLOOKUP($A73,'Table 19 data'!$A$9:$AA$184,$R$1+'Table 19 data'!E$4,0)</f>
        <v>2664</v>
      </c>
      <c r="F73" s="457">
        <f>VLOOKUP($A73,'Table 19 data'!$A$9:$AA$184,$R$1+'Table 19 data'!F$4,0)</f>
        <v>60.9</v>
      </c>
      <c r="G73" s="456">
        <f>VLOOKUP($A73,'Table 19 data'!$A$9:$AA$184,$R$1+'Table 19 data'!G$4,0)</f>
        <v>2436</v>
      </c>
      <c r="H73" s="457">
        <f>VLOOKUP($A73,'Table 19 data'!$A$9:$AA$184,$R$1+'Table 19 data'!H$4,0)</f>
        <v>63</v>
      </c>
      <c r="I73" s="456">
        <f>VLOOKUP($A73,'Table 19 data'!$A$9:$AA$184,$R$1+'Table 19 data'!I$4,0)</f>
        <v>2428</v>
      </c>
      <c r="J73" s="457">
        <f>VLOOKUP($A73,'Table 19 data'!$A$9:$AA$184,$R$1+'Table 19 data'!J$4,0)</f>
        <v>57.6</v>
      </c>
      <c r="K73" s="456">
        <f>VLOOKUP($A73,'Table 19 data'!$A$9:$AA$184,$R$1+'Table 19 data'!K$4,0)</f>
        <v>2600</v>
      </c>
      <c r="L73" s="457">
        <f>VLOOKUP($A73,'Table 19 data'!$A$9:$AA$184,$R$1+'Table 19 data'!L$4,0)</f>
        <v>62.1</v>
      </c>
      <c r="M73" s="456">
        <f>VLOOKUP($A73,'Table 19 data'!$A$9:$AA$184,$R$1+'Table 19 data'!M$4,0)</f>
        <v>2598</v>
      </c>
      <c r="N73" s="457">
        <f>VLOOKUP($A73,'Table 19 data'!$A$9:$AA$184,$R$1+'Table 19 data'!N$4,0)</f>
        <v>62.7</v>
      </c>
    </row>
    <row r="74" spans="1:23" ht="11.25" customHeight="1" x14ac:dyDescent="0.2">
      <c r="A74" s="435" t="s">
        <v>246</v>
      </c>
      <c r="B74" s="436" t="s">
        <v>247</v>
      </c>
      <c r="C74" s="456">
        <f>VLOOKUP($A74,'Table 19 data'!$A$9:$AA$184,$R$1+'Table 19 data'!C$4,0)</f>
        <v>9052</v>
      </c>
      <c r="D74" s="457">
        <f>VLOOKUP($A74,'Table 19 data'!$A$9:$AA$184,$R$1+'Table 19 data'!D$4,0)</f>
        <v>59.3</v>
      </c>
      <c r="E74" s="456">
        <f>VLOOKUP($A74,'Table 19 data'!$A$9:$AA$184,$R$1+'Table 19 data'!E$4,0)</f>
        <v>9083</v>
      </c>
      <c r="F74" s="457">
        <f>VLOOKUP($A74,'Table 19 data'!$A$9:$AA$184,$R$1+'Table 19 data'!F$4,0)</f>
        <v>63.7</v>
      </c>
      <c r="G74" s="456">
        <f>VLOOKUP($A74,'Table 19 data'!$A$9:$AA$184,$R$1+'Table 19 data'!G$4,0)</f>
        <v>8589</v>
      </c>
      <c r="H74" s="457">
        <f>VLOOKUP($A74,'Table 19 data'!$A$9:$AA$184,$R$1+'Table 19 data'!H$4,0)</f>
        <v>69.5</v>
      </c>
      <c r="I74" s="456">
        <f>VLOOKUP($A74,'Table 19 data'!$A$9:$AA$184,$R$1+'Table 19 data'!I$4,0)</f>
        <v>8552</v>
      </c>
      <c r="J74" s="457">
        <f>VLOOKUP($A74,'Table 19 data'!$A$9:$AA$184,$R$1+'Table 19 data'!J$4,0)</f>
        <v>69.3</v>
      </c>
      <c r="K74" s="456">
        <f>VLOOKUP($A74,'Table 19 data'!$A$9:$AA$184,$R$1+'Table 19 data'!K$4,0)</f>
        <v>8542</v>
      </c>
      <c r="L74" s="457">
        <f>VLOOKUP($A74,'Table 19 data'!$A$9:$AA$184,$R$1+'Table 19 data'!L$4,0)</f>
        <v>70.2</v>
      </c>
      <c r="M74" s="456">
        <f>VLOOKUP($A74,'Table 19 data'!$A$9:$AA$184,$R$1+'Table 19 data'!M$4,0)</f>
        <v>8268</v>
      </c>
      <c r="N74" s="457">
        <f>VLOOKUP($A74,'Table 19 data'!$A$9:$AA$184,$R$1+'Table 19 data'!N$4,0)</f>
        <v>69.5</v>
      </c>
    </row>
    <row r="75" spans="1:23" ht="11.25" customHeight="1" x14ac:dyDescent="0.2">
      <c r="A75" s="435" t="s">
        <v>248</v>
      </c>
      <c r="B75" s="436" t="s">
        <v>249</v>
      </c>
      <c r="C75" s="456">
        <f>VLOOKUP($A75,'Table 19 data'!$A$9:$AA$184,$R$1+'Table 19 data'!C$4,0)</f>
        <v>463</v>
      </c>
      <c r="D75" s="457">
        <f>VLOOKUP($A75,'Table 19 data'!$A$9:$AA$184,$R$1+'Table 19 data'!D$4,0)</f>
        <v>71.7</v>
      </c>
      <c r="E75" s="456">
        <f>VLOOKUP($A75,'Table 19 data'!$A$9:$AA$184,$R$1+'Table 19 data'!E$4,0)</f>
        <v>486</v>
      </c>
      <c r="F75" s="457">
        <f>VLOOKUP($A75,'Table 19 data'!$A$9:$AA$184,$R$1+'Table 19 data'!F$4,0)</f>
        <v>72.8</v>
      </c>
      <c r="G75" s="456">
        <f>VLOOKUP($A75,'Table 19 data'!$A$9:$AA$184,$R$1+'Table 19 data'!G$4,0)</f>
        <v>441</v>
      </c>
      <c r="H75" s="457">
        <f>VLOOKUP($A75,'Table 19 data'!$A$9:$AA$184,$R$1+'Table 19 data'!H$4,0)</f>
        <v>83.2</v>
      </c>
      <c r="I75" s="456">
        <f>VLOOKUP($A75,'Table 19 data'!$A$9:$AA$184,$R$1+'Table 19 data'!I$4,0)</f>
        <v>467</v>
      </c>
      <c r="J75" s="457">
        <f>VLOOKUP($A75,'Table 19 data'!$A$9:$AA$184,$R$1+'Table 19 data'!J$4,0)</f>
        <v>59.7</v>
      </c>
      <c r="K75" s="456">
        <f>VLOOKUP($A75,'Table 19 data'!$A$9:$AA$184,$R$1+'Table 19 data'!K$4,0)</f>
        <v>463</v>
      </c>
      <c r="L75" s="457">
        <f>VLOOKUP($A75,'Table 19 data'!$A$9:$AA$184,$R$1+'Table 19 data'!L$4,0)</f>
        <v>69.099999999999994</v>
      </c>
      <c r="M75" s="456">
        <f>VLOOKUP($A75,'Table 19 data'!$A$9:$AA$184,$R$1+'Table 19 data'!M$4,0)</f>
        <v>455</v>
      </c>
      <c r="N75" s="457">
        <f>VLOOKUP($A75,'Table 19 data'!$A$9:$AA$184,$R$1+'Table 19 data'!N$4,0)</f>
        <v>69.2</v>
      </c>
    </row>
    <row r="76" spans="1:23" ht="11.25" customHeight="1" x14ac:dyDescent="0.2">
      <c r="A76" s="437"/>
      <c r="B76" s="436"/>
      <c r="C76" s="456"/>
      <c r="D76" s="533"/>
      <c r="E76" s="456"/>
      <c r="F76" s="533"/>
      <c r="G76" s="456"/>
      <c r="H76" s="457"/>
      <c r="I76" s="534"/>
      <c r="J76" s="534"/>
      <c r="K76" s="456"/>
      <c r="L76" s="534"/>
      <c r="M76" s="456"/>
      <c r="N76" s="534"/>
    </row>
    <row r="77" spans="1:23" s="121" customFormat="1" ht="11.25" customHeight="1" x14ac:dyDescent="0.2">
      <c r="A77" s="442" t="s">
        <v>570</v>
      </c>
      <c r="B77" s="434" t="s">
        <v>250</v>
      </c>
      <c r="C77" s="454">
        <f>VLOOKUP($A77,'Table 19 data'!$A$9:$AA$184,$R$1+'Table 19 data'!C$4,0)</f>
        <v>63176</v>
      </c>
      <c r="D77" s="455">
        <f>VLOOKUP($A77,'Table 19 data'!$A$9:$AA$184,$R$1+'Table 19 data'!D$4,0)</f>
        <v>63.6</v>
      </c>
      <c r="E77" s="454">
        <f>VLOOKUP($A77,'Table 19 data'!$A$9:$AA$184,$R$1+'Table 19 data'!E$4,0)</f>
        <v>63181</v>
      </c>
      <c r="F77" s="455">
        <f>VLOOKUP($A77,'Table 19 data'!$A$9:$AA$184,$R$1+'Table 19 data'!F$4,0)</f>
        <v>69.599999999999994</v>
      </c>
      <c r="G77" s="454">
        <f>VLOOKUP($A77,'Table 19 data'!$A$9:$AA$184,$R$1+'Table 19 data'!G$4,0)</f>
        <v>61074</v>
      </c>
      <c r="H77" s="455">
        <f>VLOOKUP($A77,'Table 19 data'!$A$9:$AA$184,$R$1+'Table 19 data'!H$4,0)</f>
        <v>71.3</v>
      </c>
      <c r="I77" s="454">
        <f>VLOOKUP($A77,'Table 19 data'!$A$9:$AA$184,$R$1+'Table 19 data'!I$4,0)</f>
        <v>61589</v>
      </c>
      <c r="J77" s="455">
        <f>VLOOKUP($A77,'Table 19 data'!$A$9:$AA$184,$R$1+'Table 19 data'!J$4,0)</f>
        <v>68.400000000000006</v>
      </c>
      <c r="K77" s="454">
        <f>VLOOKUP($A77,'Table 19 data'!$A$9:$AA$184,$R$1+'Table 19 data'!K$4,0)</f>
        <v>62854</v>
      </c>
      <c r="L77" s="455">
        <f>VLOOKUP($A77,'Table 19 data'!$A$9:$AA$184,$R$1+'Table 19 data'!L$4,0)</f>
        <v>70</v>
      </c>
      <c r="M77" s="454">
        <f>VLOOKUP($A77,'Table 19 data'!$A$9:$AA$184,$R$1+'Table 19 data'!M$4,0)</f>
        <v>60996</v>
      </c>
      <c r="N77" s="455">
        <f>VLOOKUP($A77,'Table 19 data'!$A$9:$AA$184,$R$1+'Table 19 data'!N$4,0)</f>
        <v>69.7</v>
      </c>
      <c r="O77" s="122"/>
      <c r="P77" s="122"/>
      <c r="Q77" s="122"/>
      <c r="R77" s="122"/>
      <c r="S77" s="122"/>
      <c r="T77" s="122"/>
      <c r="U77" s="122"/>
      <c r="V77" s="122"/>
      <c r="W77" s="122"/>
    </row>
    <row r="78" spans="1:23" ht="11.25" customHeight="1" x14ac:dyDescent="0.2">
      <c r="A78" s="435" t="s">
        <v>251</v>
      </c>
      <c r="B78" s="436" t="s">
        <v>252</v>
      </c>
      <c r="C78" s="456">
        <f>VLOOKUP($A78,'Table 19 data'!$A$9:$AA$184,$R$1+'Table 19 data'!C$4,0)</f>
        <v>11810</v>
      </c>
      <c r="D78" s="457">
        <f>VLOOKUP($A78,'Table 19 data'!$A$9:$AA$184,$R$1+'Table 19 data'!D$4,0)</f>
        <v>63.6</v>
      </c>
      <c r="E78" s="456">
        <f>VLOOKUP($A78,'Table 19 data'!$A$9:$AA$184,$R$1+'Table 19 data'!E$4,0)</f>
        <v>11840</v>
      </c>
      <c r="F78" s="457">
        <f>VLOOKUP($A78,'Table 19 data'!$A$9:$AA$184,$R$1+'Table 19 data'!F$4,0)</f>
        <v>70.900000000000006</v>
      </c>
      <c r="G78" s="456">
        <f>VLOOKUP($A78,'Table 19 data'!$A$9:$AA$184,$R$1+'Table 19 data'!G$4,0)</f>
        <v>11597</v>
      </c>
      <c r="H78" s="457">
        <f>VLOOKUP($A78,'Table 19 data'!$A$9:$AA$184,$R$1+'Table 19 data'!H$4,0)</f>
        <v>73</v>
      </c>
      <c r="I78" s="456">
        <f>VLOOKUP($A78,'Table 19 data'!$A$9:$AA$184,$R$1+'Table 19 data'!I$4,0)</f>
        <v>11898</v>
      </c>
      <c r="J78" s="457">
        <f>VLOOKUP($A78,'Table 19 data'!$A$9:$AA$184,$R$1+'Table 19 data'!J$4,0)</f>
        <v>71.3</v>
      </c>
      <c r="K78" s="456">
        <f>VLOOKUP($A78,'Table 19 data'!$A$9:$AA$184,$R$1+'Table 19 data'!K$4,0)</f>
        <v>12045</v>
      </c>
      <c r="L78" s="457">
        <f>VLOOKUP($A78,'Table 19 data'!$A$9:$AA$184,$R$1+'Table 19 data'!L$4,0)</f>
        <v>72</v>
      </c>
      <c r="M78" s="456">
        <f>VLOOKUP($A78,'Table 19 data'!$A$9:$AA$184,$R$1+'Table 19 data'!M$4,0)</f>
        <v>11750</v>
      </c>
      <c r="N78" s="457">
        <f>VLOOKUP($A78,'Table 19 data'!$A$9:$AA$184,$R$1+'Table 19 data'!N$4,0)</f>
        <v>72.900000000000006</v>
      </c>
    </row>
    <row r="79" spans="1:23" ht="11.25" customHeight="1" x14ac:dyDescent="0.2">
      <c r="A79" s="435" t="s">
        <v>253</v>
      </c>
      <c r="B79" s="436" t="s">
        <v>254</v>
      </c>
      <c r="C79" s="456">
        <f>VLOOKUP($A79,'Table 19 data'!$A$9:$AA$184,$R$1+'Table 19 data'!C$4,0)</f>
        <v>3403</v>
      </c>
      <c r="D79" s="457">
        <f>VLOOKUP($A79,'Table 19 data'!$A$9:$AA$184,$R$1+'Table 19 data'!D$4,0)</f>
        <v>62.1</v>
      </c>
      <c r="E79" s="456">
        <f>VLOOKUP($A79,'Table 19 data'!$A$9:$AA$184,$R$1+'Table 19 data'!E$4,0)</f>
        <v>3490</v>
      </c>
      <c r="F79" s="457">
        <f>VLOOKUP($A79,'Table 19 data'!$A$9:$AA$184,$R$1+'Table 19 data'!F$4,0)</f>
        <v>68.099999999999994</v>
      </c>
      <c r="G79" s="456">
        <f>VLOOKUP($A79,'Table 19 data'!$A$9:$AA$184,$R$1+'Table 19 data'!G$4,0)</f>
        <v>3279</v>
      </c>
      <c r="H79" s="457">
        <f>VLOOKUP($A79,'Table 19 data'!$A$9:$AA$184,$R$1+'Table 19 data'!H$4,0)</f>
        <v>69</v>
      </c>
      <c r="I79" s="456">
        <f>VLOOKUP($A79,'Table 19 data'!$A$9:$AA$184,$R$1+'Table 19 data'!I$4,0)</f>
        <v>3422</v>
      </c>
      <c r="J79" s="457">
        <f>VLOOKUP($A79,'Table 19 data'!$A$9:$AA$184,$R$1+'Table 19 data'!J$4,0)</f>
        <v>68.8</v>
      </c>
      <c r="K79" s="456">
        <f>VLOOKUP($A79,'Table 19 data'!$A$9:$AA$184,$R$1+'Table 19 data'!K$4,0)</f>
        <v>3459</v>
      </c>
      <c r="L79" s="457">
        <f>VLOOKUP($A79,'Table 19 data'!$A$9:$AA$184,$R$1+'Table 19 data'!L$4,0)</f>
        <v>69.599999999999994</v>
      </c>
      <c r="M79" s="456">
        <f>VLOOKUP($A79,'Table 19 data'!$A$9:$AA$184,$R$1+'Table 19 data'!M$4,0)</f>
        <v>3306</v>
      </c>
      <c r="N79" s="457">
        <f>VLOOKUP($A79,'Table 19 data'!$A$9:$AA$184,$R$1+'Table 19 data'!N$4,0)</f>
        <v>70.599999999999994</v>
      </c>
    </row>
    <row r="80" spans="1:23" ht="11.25" customHeight="1" x14ac:dyDescent="0.2">
      <c r="A80" s="435" t="s">
        <v>255</v>
      </c>
      <c r="B80" s="436" t="s">
        <v>256</v>
      </c>
      <c r="C80" s="456">
        <f>VLOOKUP($A80,'Table 19 data'!$A$9:$AA$184,$R$1+'Table 19 data'!C$4,0)</f>
        <v>3919</v>
      </c>
      <c r="D80" s="457">
        <f>VLOOKUP($A80,'Table 19 data'!$A$9:$AA$184,$R$1+'Table 19 data'!D$4,0)</f>
        <v>66.599999999999994</v>
      </c>
      <c r="E80" s="456">
        <f>VLOOKUP($A80,'Table 19 data'!$A$9:$AA$184,$R$1+'Table 19 data'!E$4,0)</f>
        <v>3899</v>
      </c>
      <c r="F80" s="457">
        <f>VLOOKUP($A80,'Table 19 data'!$A$9:$AA$184,$R$1+'Table 19 data'!F$4,0)</f>
        <v>71.900000000000006</v>
      </c>
      <c r="G80" s="456">
        <f>VLOOKUP($A80,'Table 19 data'!$A$9:$AA$184,$R$1+'Table 19 data'!G$4,0)</f>
        <v>3737</v>
      </c>
      <c r="H80" s="457">
        <f>VLOOKUP($A80,'Table 19 data'!$A$9:$AA$184,$R$1+'Table 19 data'!H$4,0)</f>
        <v>72.400000000000006</v>
      </c>
      <c r="I80" s="456">
        <f>VLOOKUP($A80,'Table 19 data'!$A$9:$AA$184,$R$1+'Table 19 data'!I$4,0)</f>
        <v>3799</v>
      </c>
      <c r="J80" s="457">
        <f>VLOOKUP($A80,'Table 19 data'!$A$9:$AA$184,$R$1+'Table 19 data'!J$4,0)</f>
        <v>66.900000000000006</v>
      </c>
      <c r="K80" s="456">
        <f>VLOOKUP($A80,'Table 19 data'!$A$9:$AA$184,$R$1+'Table 19 data'!K$4,0)</f>
        <v>3872</v>
      </c>
      <c r="L80" s="457">
        <f>VLOOKUP($A80,'Table 19 data'!$A$9:$AA$184,$R$1+'Table 19 data'!L$4,0)</f>
        <v>68.2</v>
      </c>
      <c r="M80" s="456">
        <f>VLOOKUP($A80,'Table 19 data'!$A$9:$AA$184,$R$1+'Table 19 data'!M$4,0)</f>
        <v>3686</v>
      </c>
      <c r="N80" s="457">
        <f>VLOOKUP($A80,'Table 19 data'!$A$9:$AA$184,$R$1+'Table 19 data'!N$4,0)</f>
        <v>68.400000000000006</v>
      </c>
    </row>
    <row r="81" spans="1:23" ht="11.25" customHeight="1" x14ac:dyDescent="0.2">
      <c r="A81" s="435" t="s">
        <v>467</v>
      </c>
      <c r="B81" s="436" t="s">
        <v>257</v>
      </c>
      <c r="C81" s="456">
        <f>VLOOKUP($A81,'Table 19 data'!$A$9:$AA$184,$R$1+'Table 19 data'!C$4,0)</f>
        <v>1854</v>
      </c>
      <c r="D81" s="457">
        <f>VLOOKUP($A81,'Table 19 data'!$A$9:$AA$184,$R$1+'Table 19 data'!D$4,0)</f>
        <v>66.2</v>
      </c>
      <c r="E81" s="456">
        <f>VLOOKUP($A81,'Table 19 data'!$A$9:$AA$184,$R$1+'Table 19 data'!E$4,0)</f>
        <v>1867</v>
      </c>
      <c r="F81" s="457">
        <f>VLOOKUP($A81,'Table 19 data'!$A$9:$AA$184,$R$1+'Table 19 data'!F$4,0)</f>
        <v>71.8</v>
      </c>
      <c r="G81" s="456">
        <f>VLOOKUP($A81,'Table 19 data'!$A$9:$AA$184,$R$1+'Table 19 data'!G$4,0)</f>
        <v>1786</v>
      </c>
      <c r="H81" s="457">
        <f>VLOOKUP($A81,'Table 19 data'!$A$9:$AA$184,$R$1+'Table 19 data'!H$4,0)</f>
        <v>75.099999999999994</v>
      </c>
      <c r="I81" s="456">
        <f>VLOOKUP($A81,'Table 19 data'!$A$9:$AA$184,$R$1+'Table 19 data'!I$4,0)</f>
        <v>1785</v>
      </c>
      <c r="J81" s="457">
        <f>VLOOKUP($A81,'Table 19 data'!$A$9:$AA$184,$R$1+'Table 19 data'!J$4,0)</f>
        <v>64.099999999999994</v>
      </c>
      <c r="K81" s="456">
        <f>VLOOKUP($A81,'Table 19 data'!$A$9:$AA$184,$R$1+'Table 19 data'!K$4,0)</f>
        <v>1758</v>
      </c>
      <c r="L81" s="457">
        <f>VLOOKUP($A81,'Table 19 data'!$A$9:$AA$184,$R$1+'Table 19 data'!L$4,0)</f>
        <v>65</v>
      </c>
      <c r="M81" s="456">
        <f>VLOOKUP($A81,'Table 19 data'!$A$9:$AA$184,$R$1+'Table 19 data'!M$4,0)</f>
        <v>1770</v>
      </c>
      <c r="N81" s="457">
        <f>VLOOKUP($A81,'Table 19 data'!$A$9:$AA$184,$R$1+'Table 19 data'!N$4,0)</f>
        <v>71.2</v>
      </c>
    </row>
    <row r="82" spans="1:23" ht="11.25" customHeight="1" x14ac:dyDescent="0.2">
      <c r="A82" s="435" t="s">
        <v>258</v>
      </c>
      <c r="B82" s="436" t="s">
        <v>259</v>
      </c>
      <c r="C82" s="456">
        <f>VLOOKUP($A82,'Table 19 data'!$A$9:$AA$184,$R$1+'Table 19 data'!C$4,0)</f>
        <v>3479</v>
      </c>
      <c r="D82" s="457">
        <f>VLOOKUP($A82,'Table 19 data'!$A$9:$AA$184,$R$1+'Table 19 data'!D$4,0)</f>
        <v>54.4</v>
      </c>
      <c r="E82" s="456">
        <f>VLOOKUP($A82,'Table 19 data'!$A$9:$AA$184,$R$1+'Table 19 data'!E$4,0)</f>
        <v>3436</v>
      </c>
      <c r="F82" s="457">
        <f>VLOOKUP($A82,'Table 19 data'!$A$9:$AA$184,$R$1+'Table 19 data'!F$4,0)</f>
        <v>62</v>
      </c>
      <c r="G82" s="456">
        <f>VLOOKUP($A82,'Table 19 data'!$A$9:$AA$184,$R$1+'Table 19 data'!G$4,0)</f>
        <v>3419</v>
      </c>
      <c r="H82" s="457">
        <f>VLOOKUP($A82,'Table 19 data'!$A$9:$AA$184,$R$1+'Table 19 data'!H$4,0)</f>
        <v>67.8</v>
      </c>
      <c r="I82" s="456">
        <f>VLOOKUP($A82,'Table 19 data'!$A$9:$AA$184,$R$1+'Table 19 data'!I$4,0)</f>
        <v>3535</v>
      </c>
      <c r="J82" s="457">
        <f>VLOOKUP($A82,'Table 19 data'!$A$9:$AA$184,$R$1+'Table 19 data'!J$4,0)</f>
        <v>64.900000000000006</v>
      </c>
      <c r="K82" s="456">
        <f>VLOOKUP($A82,'Table 19 data'!$A$9:$AA$184,$R$1+'Table 19 data'!K$4,0)</f>
        <v>3568</v>
      </c>
      <c r="L82" s="457">
        <f>VLOOKUP($A82,'Table 19 data'!$A$9:$AA$184,$R$1+'Table 19 data'!L$4,0)</f>
        <v>68.7</v>
      </c>
      <c r="M82" s="456">
        <f>VLOOKUP($A82,'Table 19 data'!$A$9:$AA$184,$R$1+'Table 19 data'!M$4,0)</f>
        <v>3489</v>
      </c>
      <c r="N82" s="457">
        <f>VLOOKUP($A82,'Table 19 data'!$A$9:$AA$184,$R$1+'Table 19 data'!N$4,0)</f>
        <v>71.2</v>
      </c>
    </row>
    <row r="83" spans="1:23" ht="11.25" customHeight="1" x14ac:dyDescent="0.2">
      <c r="A83" s="435" t="s">
        <v>260</v>
      </c>
      <c r="B83" s="436" t="s">
        <v>261</v>
      </c>
      <c r="C83" s="456">
        <f>VLOOKUP($A83,'Table 19 data'!$A$9:$AA$184,$R$1+'Table 19 data'!C$4,0)</f>
        <v>3110</v>
      </c>
      <c r="D83" s="457">
        <f>VLOOKUP($A83,'Table 19 data'!$A$9:$AA$184,$R$1+'Table 19 data'!D$4,0)</f>
        <v>68.599999999999994</v>
      </c>
      <c r="E83" s="456">
        <f>VLOOKUP($A83,'Table 19 data'!$A$9:$AA$184,$R$1+'Table 19 data'!E$4,0)</f>
        <v>3191</v>
      </c>
      <c r="F83" s="457">
        <f>VLOOKUP($A83,'Table 19 data'!$A$9:$AA$184,$R$1+'Table 19 data'!F$4,0)</f>
        <v>69.099999999999994</v>
      </c>
      <c r="G83" s="456">
        <f>VLOOKUP($A83,'Table 19 data'!$A$9:$AA$184,$R$1+'Table 19 data'!G$4,0)</f>
        <v>3089</v>
      </c>
      <c r="H83" s="457">
        <f>VLOOKUP($A83,'Table 19 data'!$A$9:$AA$184,$R$1+'Table 19 data'!H$4,0)</f>
        <v>70</v>
      </c>
      <c r="I83" s="456">
        <f>VLOOKUP($A83,'Table 19 data'!$A$9:$AA$184,$R$1+'Table 19 data'!I$4,0)</f>
        <v>3021</v>
      </c>
      <c r="J83" s="457">
        <f>VLOOKUP($A83,'Table 19 data'!$A$9:$AA$184,$R$1+'Table 19 data'!J$4,0)</f>
        <v>65.5</v>
      </c>
      <c r="K83" s="456">
        <f>VLOOKUP($A83,'Table 19 data'!$A$9:$AA$184,$R$1+'Table 19 data'!K$4,0)</f>
        <v>3169</v>
      </c>
      <c r="L83" s="457">
        <f>VLOOKUP($A83,'Table 19 data'!$A$9:$AA$184,$R$1+'Table 19 data'!L$4,0)</f>
        <v>67.3</v>
      </c>
      <c r="M83" s="456">
        <f>VLOOKUP($A83,'Table 19 data'!$A$9:$AA$184,$R$1+'Table 19 data'!M$4,0)</f>
        <v>2999</v>
      </c>
      <c r="N83" s="457">
        <f>VLOOKUP($A83,'Table 19 data'!$A$9:$AA$184,$R$1+'Table 19 data'!N$4,0)</f>
        <v>68.8</v>
      </c>
    </row>
    <row r="84" spans="1:23" ht="11.25" customHeight="1" x14ac:dyDescent="0.2">
      <c r="A84" s="435" t="s">
        <v>262</v>
      </c>
      <c r="B84" s="436" t="s">
        <v>263</v>
      </c>
      <c r="C84" s="456">
        <f>VLOOKUP($A84,'Table 19 data'!$A$9:$AA$184,$R$1+'Table 19 data'!C$4,0)</f>
        <v>3046</v>
      </c>
      <c r="D84" s="457">
        <f>VLOOKUP($A84,'Table 19 data'!$A$9:$AA$184,$R$1+'Table 19 data'!D$4,0)</f>
        <v>68.400000000000006</v>
      </c>
      <c r="E84" s="456">
        <f>VLOOKUP($A84,'Table 19 data'!$A$9:$AA$184,$R$1+'Table 19 data'!E$4,0)</f>
        <v>3056</v>
      </c>
      <c r="F84" s="457">
        <f>VLOOKUP($A84,'Table 19 data'!$A$9:$AA$184,$R$1+'Table 19 data'!F$4,0)</f>
        <v>74.099999999999994</v>
      </c>
      <c r="G84" s="456">
        <f>VLOOKUP($A84,'Table 19 data'!$A$9:$AA$184,$R$1+'Table 19 data'!G$4,0)</f>
        <v>2983</v>
      </c>
      <c r="H84" s="457">
        <f>VLOOKUP($A84,'Table 19 data'!$A$9:$AA$184,$R$1+'Table 19 data'!H$4,0)</f>
        <v>74.5</v>
      </c>
      <c r="I84" s="456">
        <f>VLOOKUP($A84,'Table 19 data'!$A$9:$AA$184,$R$1+'Table 19 data'!I$4,0)</f>
        <v>3019</v>
      </c>
      <c r="J84" s="457">
        <f>VLOOKUP($A84,'Table 19 data'!$A$9:$AA$184,$R$1+'Table 19 data'!J$4,0)</f>
        <v>70.8</v>
      </c>
      <c r="K84" s="456">
        <f>VLOOKUP($A84,'Table 19 data'!$A$9:$AA$184,$R$1+'Table 19 data'!K$4,0)</f>
        <v>2998</v>
      </c>
      <c r="L84" s="457">
        <f>VLOOKUP($A84,'Table 19 data'!$A$9:$AA$184,$R$1+'Table 19 data'!L$4,0)</f>
        <v>74.5</v>
      </c>
      <c r="M84" s="456">
        <f>VLOOKUP($A84,'Table 19 data'!$A$9:$AA$184,$R$1+'Table 19 data'!M$4,0)</f>
        <v>2963</v>
      </c>
      <c r="N84" s="457">
        <f>VLOOKUP($A84,'Table 19 data'!$A$9:$AA$184,$R$1+'Table 19 data'!N$4,0)</f>
        <v>71.5</v>
      </c>
    </row>
    <row r="85" spans="1:23" ht="11.25" customHeight="1" x14ac:dyDescent="0.2">
      <c r="A85" s="435" t="s">
        <v>264</v>
      </c>
      <c r="B85" s="436" t="s">
        <v>265</v>
      </c>
      <c r="C85" s="456">
        <f>VLOOKUP($A85,'Table 19 data'!$A$9:$AA$184,$R$1+'Table 19 data'!C$4,0)</f>
        <v>9626</v>
      </c>
      <c r="D85" s="457">
        <f>VLOOKUP($A85,'Table 19 data'!$A$9:$AA$184,$R$1+'Table 19 data'!D$4,0)</f>
        <v>66</v>
      </c>
      <c r="E85" s="456">
        <f>VLOOKUP($A85,'Table 19 data'!$A$9:$AA$184,$R$1+'Table 19 data'!E$4,0)</f>
        <v>9642</v>
      </c>
      <c r="F85" s="457">
        <f>VLOOKUP($A85,'Table 19 data'!$A$9:$AA$184,$R$1+'Table 19 data'!F$4,0)</f>
        <v>71.400000000000006</v>
      </c>
      <c r="G85" s="456">
        <f>VLOOKUP($A85,'Table 19 data'!$A$9:$AA$184,$R$1+'Table 19 data'!G$4,0)</f>
        <v>9213</v>
      </c>
      <c r="H85" s="457">
        <f>VLOOKUP($A85,'Table 19 data'!$A$9:$AA$184,$R$1+'Table 19 data'!H$4,0)</f>
        <v>70.8</v>
      </c>
      <c r="I85" s="456">
        <f>VLOOKUP($A85,'Table 19 data'!$A$9:$AA$184,$R$1+'Table 19 data'!I$4,0)</f>
        <v>9374</v>
      </c>
      <c r="J85" s="457">
        <f>VLOOKUP($A85,'Table 19 data'!$A$9:$AA$184,$R$1+'Table 19 data'!J$4,0)</f>
        <v>68</v>
      </c>
      <c r="K85" s="456">
        <f>VLOOKUP($A85,'Table 19 data'!$A$9:$AA$184,$R$1+'Table 19 data'!K$4,0)</f>
        <v>9552</v>
      </c>
      <c r="L85" s="457">
        <f>VLOOKUP($A85,'Table 19 data'!$A$9:$AA$184,$R$1+'Table 19 data'!L$4,0)</f>
        <v>68.5</v>
      </c>
      <c r="M85" s="456">
        <f>VLOOKUP($A85,'Table 19 data'!$A$9:$AA$184,$R$1+'Table 19 data'!M$4,0)</f>
        <v>9184</v>
      </c>
      <c r="N85" s="457">
        <f>VLOOKUP($A85,'Table 19 data'!$A$9:$AA$184,$R$1+'Table 19 data'!N$4,0)</f>
        <v>68.400000000000006</v>
      </c>
    </row>
    <row r="86" spans="1:23" ht="11.25" customHeight="1" x14ac:dyDescent="0.2">
      <c r="A86" s="435" t="s">
        <v>266</v>
      </c>
      <c r="B86" s="436" t="s">
        <v>267</v>
      </c>
      <c r="C86" s="456">
        <f>VLOOKUP($A86,'Table 19 data'!$A$9:$AA$184,$R$1+'Table 19 data'!C$4,0)</f>
        <v>2637</v>
      </c>
      <c r="D86" s="457">
        <f>VLOOKUP($A86,'Table 19 data'!$A$9:$AA$184,$R$1+'Table 19 data'!D$4,0)</f>
        <v>59.1</v>
      </c>
      <c r="E86" s="456">
        <f>VLOOKUP($A86,'Table 19 data'!$A$9:$AA$184,$R$1+'Table 19 data'!E$4,0)</f>
        <v>2552</v>
      </c>
      <c r="F86" s="457">
        <f>VLOOKUP($A86,'Table 19 data'!$A$9:$AA$184,$R$1+'Table 19 data'!F$4,0)</f>
        <v>66.5</v>
      </c>
      <c r="G86" s="456">
        <f>VLOOKUP($A86,'Table 19 data'!$A$9:$AA$184,$R$1+'Table 19 data'!G$4,0)</f>
        <v>2517</v>
      </c>
      <c r="H86" s="457">
        <f>VLOOKUP($A86,'Table 19 data'!$A$9:$AA$184,$R$1+'Table 19 data'!H$4,0)</f>
        <v>64.900000000000006</v>
      </c>
      <c r="I86" s="456">
        <f>VLOOKUP($A86,'Table 19 data'!$A$9:$AA$184,$R$1+'Table 19 data'!I$4,0)</f>
        <v>2346</v>
      </c>
      <c r="J86" s="457">
        <f>VLOOKUP($A86,'Table 19 data'!$A$9:$AA$184,$R$1+'Table 19 data'!J$4,0)</f>
        <v>65.8</v>
      </c>
      <c r="K86" s="456">
        <f>VLOOKUP($A86,'Table 19 data'!$A$9:$AA$184,$R$1+'Table 19 data'!K$4,0)</f>
        <v>2555</v>
      </c>
      <c r="L86" s="457">
        <f>VLOOKUP($A86,'Table 19 data'!$A$9:$AA$184,$R$1+'Table 19 data'!L$4,0)</f>
        <v>63.2</v>
      </c>
      <c r="M86" s="456">
        <f>VLOOKUP($A86,'Table 19 data'!$A$9:$AA$184,$R$1+'Table 19 data'!M$4,0)</f>
        <v>2376</v>
      </c>
      <c r="N86" s="457">
        <f>VLOOKUP($A86,'Table 19 data'!$A$9:$AA$184,$R$1+'Table 19 data'!N$4,0)</f>
        <v>64.5</v>
      </c>
    </row>
    <row r="87" spans="1:23" ht="11.25" customHeight="1" x14ac:dyDescent="0.2">
      <c r="A87" s="435" t="s">
        <v>268</v>
      </c>
      <c r="B87" s="436" t="s">
        <v>269</v>
      </c>
      <c r="C87" s="456">
        <f>VLOOKUP($A87,'Table 19 data'!$A$9:$AA$184,$R$1+'Table 19 data'!C$4,0)</f>
        <v>2086</v>
      </c>
      <c r="D87" s="457">
        <f>VLOOKUP($A87,'Table 19 data'!$A$9:$AA$184,$R$1+'Table 19 data'!D$4,0)</f>
        <v>58.4</v>
      </c>
      <c r="E87" s="456">
        <f>VLOOKUP($A87,'Table 19 data'!$A$9:$AA$184,$R$1+'Table 19 data'!E$4,0)</f>
        <v>2101</v>
      </c>
      <c r="F87" s="457">
        <f>VLOOKUP($A87,'Table 19 data'!$A$9:$AA$184,$R$1+'Table 19 data'!F$4,0)</f>
        <v>66.099999999999994</v>
      </c>
      <c r="G87" s="456">
        <f>VLOOKUP($A87,'Table 19 data'!$A$9:$AA$184,$R$1+'Table 19 data'!G$4,0)</f>
        <v>1989</v>
      </c>
      <c r="H87" s="457">
        <f>VLOOKUP($A87,'Table 19 data'!$A$9:$AA$184,$R$1+'Table 19 data'!H$4,0)</f>
        <v>66</v>
      </c>
      <c r="I87" s="456">
        <f>VLOOKUP($A87,'Table 19 data'!$A$9:$AA$184,$R$1+'Table 19 data'!I$4,0)</f>
        <v>1943</v>
      </c>
      <c r="J87" s="457">
        <f>VLOOKUP($A87,'Table 19 data'!$A$9:$AA$184,$R$1+'Table 19 data'!J$4,0)</f>
        <v>65.8</v>
      </c>
      <c r="K87" s="456">
        <f>VLOOKUP($A87,'Table 19 data'!$A$9:$AA$184,$R$1+'Table 19 data'!K$4,0)</f>
        <v>2058</v>
      </c>
      <c r="L87" s="457">
        <f>VLOOKUP($A87,'Table 19 data'!$A$9:$AA$184,$R$1+'Table 19 data'!L$4,0)</f>
        <v>67.8</v>
      </c>
      <c r="M87" s="456">
        <f>VLOOKUP($A87,'Table 19 data'!$A$9:$AA$184,$R$1+'Table 19 data'!M$4,0)</f>
        <v>2024</v>
      </c>
      <c r="N87" s="457">
        <f>VLOOKUP($A87,'Table 19 data'!$A$9:$AA$184,$R$1+'Table 19 data'!N$4,0)</f>
        <v>66.3</v>
      </c>
    </row>
    <row r="88" spans="1:23" ht="11.25" customHeight="1" x14ac:dyDescent="0.2">
      <c r="A88" s="435" t="s">
        <v>270</v>
      </c>
      <c r="B88" s="436" t="s">
        <v>271</v>
      </c>
      <c r="C88" s="456">
        <f>VLOOKUP($A88,'Table 19 data'!$A$9:$AA$184,$R$1+'Table 19 data'!C$4,0)</f>
        <v>3627</v>
      </c>
      <c r="D88" s="457">
        <f>VLOOKUP($A88,'Table 19 data'!$A$9:$AA$184,$R$1+'Table 19 data'!D$4,0)</f>
        <v>57.4</v>
      </c>
      <c r="E88" s="456">
        <f>VLOOKUP($A88,'Table 19 data'!$A$9:$AA$184,$R$1+'Table 19 data'!E$4,0)</f>
        <v>3521</v>
      </c>
      <c r="F88" s="457">
        <f>VLOOKUP($A88,'Table 19 data'!$A$9:$AA$184,$R$1+'Table 19 data'!F$4,0)</f>
        <v>63.6</v>
      </c>
      <c r="G88" s="456">
        <f>VLOOKUP($A88,'Table 19 data'!$A$9:$AA$184,$R$1+'Table 19 data'!G$4,0)</f>
        <v>3363</v>
      </c>
      <c r="H88" s="457">
        <f>VLOOKUP($A88,'Table 19 data'!$A$9:$AA$184,$R$1+'Table 19 data'!H$4,0)</f>
        <v>68.099999999999994</v>
      </c>
      <c r="I88" s="456">
        <f>VLOOKUP($A88,'Table 19 data'!$A$9:$AA$184,$R$1+'Table 19 data'!I$4,0)</f>
        <v>3293</v>
      </c>
      <c r="J88" s="457">
        <f>VLOOKUP($A88,'Table 19 data'!$A$9:$AA$184,$R$1+'Table 19 data'!J$4,0)</f>
        <v>61.6</v>
      </c>
      <c r="K88" s="456">
        <f>VLOOKUP($A88,'Table 19 data'!$A$9:$AA$184,$R$1+'Table 19 data'!K$4,0)</f>
        <v>3391</v>
      </c>
      <c r="L88" s="457">
        <f>VLOOKUP($A88,'Table 19 data'!$A$9:$AA$184,$R$1+'Table 19 data'!L$4,0)</f>
        <v>65.900000000000006</v>
      </c>
      <c r="M88" s="456">
        <f>VLOOKUP($A88,'Table 19 data'!$A$9:$AA$184,$R$1+'Table 19 data'!M$4,0)</f>
        <v>3352</v>
      </c>
      <c r="N88" s="457">
        <f>VLOOKUP($A88,'Table 19 data'!$A$9:$AA$184,$R$1+'Table 19 data'!N$4,0)</f>
        <v>62.4</v>
      </c>
    </row>
    <row r="89" spans="1:23" ht="11.25" customHeight="1" x14ac:dyDescent="0.2">
      <c r="A89" s="435" t="s">
        <v>272</v>
      </c>
      <c r="B89" s="436" t="s">
        <v>273</v>
      </c>
      <c r="C89" s="456">
        <f>VLOOKUP($A89,'Table 19 data'!$A$9:$AA$184,$R$1+'Table 19 data'!C$4,0)</f>
        <v>5844</v>
      </c>
      <c r="D89" s="457">
        <f>VLOOKUP($A89,'Table 19 data'!$A$9:$AA$184,$R$1+'Table 19 data'!D$4,0)</f>
        <v>67.2</v>
      </c>
      <c r="E89" s="456">
        <f>VLOOKUP($A89,'Table 19 data'!$A$9:$AA$184,$R$1+'Table 19 data'!E$4,0)</f>
        <v>6006</v>
      </c>
      <c r="F89" s="457">
        <f>VLOOKUP($A89,'Table 19 data'!$A$9:$AA$184,$R$1+'Table 19 data'!F$4,0)</f>
        <v>73.599999999999994</v>
      </c>
      <c r="G89" s="456">
        <f>VLOOKUP($A89,'Table 19 data'!$A$9:$AA$184,$R$1+'Table 19 data'!G$4,0)</f>
        <v>5821</v>
      </c>
      <c r="H89" s="457">
        <f>VLOOKUP($A89,'Table 19 data'!$A$9:$AA$184,$R$1+'Table 19 data'!H$4,0)</f>
        <v>74.599999999999994</v>
      </c>
      <c r="I89" s="456">
        <f>VLOOKUP($A89,'Table 19 data'!$A$9:$AA$184,$R$1+'Table 19 data'!I$4,0)</f>
        <v>5745</v>
      </c>
      <c r="J89" s="457">
        <f>VLOOKUP($A89,'Table 19 data'!$A$9:$AA$184,$R$1+'Table 19 data'!J$4,0)</f>
        <v>71.099999999999994</v>
      </c>
      <c r="K89" s="456">
        <f>VLOOKUP($A89,'Table 19 data'!$A$9:$AA$184,$R$1+'Table 19 data'!K$4,0)</f>
        <v>5934</v>
      </c>
      <c r="L89" s="457">
        <f>VLOOKUP($A89,'Table 19 data'!$A$9:$AA$184,$R$1+'Table 19 data'!L$4,0)</f>
        <v>74.099999999999994</v>
      </c>
      <c r="M89" s="456">
        <f>VLOOKUP($A89,'Table 19 data'!$A$9:$AA$184,$R$1+'Table 19 data'!M$4,0)</f>
        <v>5756</v>
      </c>
      <c r="N89" s="457">
        <f>VLOOKUP($A89,'Table 19 data'!$A$9:$AA$184,$R$1+'Table 19 data'!N$4,0)</f>
        <v>72.7</v>
      </c>
    </row>
    <row r="90" spans="1:23" ht="11.25" customHeight="1" x14ac:dyDescent="0.2">
      <c r="A90" s="435" t="s">
        <v>274</v>
      </c>
      <c r="B90" s="436" t="s">
        <v>275</v>
      </c>
      <c r="C90" s="456">
        <f>VLOOKUP($A90,'Table 19 data'!$A$9:$AA$184,$R$1+'Table 19 data'!C$4,0)</f>
        <v>2659</v>
      </c>
      <c r="D90" s="457">
        <f>VLOOKUP($A90,'Table 19 data'!$A$9:$AA$184,$R$1+'Table 19 data'!D$4,0)</f>
        <v>60.3</v>
      </c>
      <c r="E90" s="456">
        <f>VLOOKUP($A90,'Table 19 data'!$A$9:$AA$184,$R$1+'Table 19 data'!E$4,0)</f>
        <v>2626</v>
      </c>
      <c r="F90" s="457">
        <f>VLOOKUP($A90,'Table 19 data'!$A$9:$AA$184,$R$1+'Table 19 data'!F$4,0)</f>
        <v>65.400000000000006</v>
      </c>
      <c r="G90" s="456">
        <f>VLOOKUP($A90,'Table 19 data'!$A$9:$AA$184,$R$1+'Table 19 data'!G$4,0)</f>
        <v>2432</v>
      </c>
      <c r="H90" s="457">
        <f>VLOOKUP($A90,'Table 19 data'!$A$9:$AA$184,$R$1+'Table 19 data'!H$4,0)</f>
        <v>72.3</v>
      </c>
      <c r="I90" s="456">
        <f>VLOOKUP($A90,'Table 19 data'!$A$9:$AA$184,$R$1+'Table 19 data'!I$4,0)</f>
        <v>2518</v>
      </c>
      <c r="J90" s="457">
        <f>VLOOKUP($A90,'Table 19 data'!$A$9:$AA$184,$R$1+'Table 19 data'!J$4,0)</f>
        <v>69.8</v>
      </c>
      <c r="K90" s="456">
        <f>VLOOKUP($A90,'Table 19 data'!$A$9:$AA$184,$R$1+'Table 19 data'!K$4,0)</f>
        <v>2549</v>
      </c>
      <c r="L90" s="457">
        <f>VLOOKUP($A90,'Table 19 data'!$A$9:$AA$184,$R$1+'Table 19 data'!L$4,0)</f>
        <v>71</v>
      </c>
      <c r="M90" s="456">
        <f>VLOOKUP($A90,'Table 19 data'!$A$9:$AA$184,$R$1+'Table 19 data'!M$4,0)</f>
        <v>2531</v>
      </c>
      <c r="N90" s="457">
        <f>VLOOKUP($A90,'Table 19 data'!$A$9:$AA$184,$R$1+'Table 19 data'!N$4,0)</f>
        <v>63.3</v>
      </c>
    </row>
    <row r="91" spans="1:23" ht="11.25" customHeight="1" x14ac:dyDescent="0.2">
      <c r="A91" s="435" t="s">
        <v>276</v>
      </c>
      <c r="B91" s="436" t="s">
        <v>277</v>
      </c>
      <c r="C91" s="456">
        <f>VLOOKUP($A91,'Table 19 data'!$A$9:$AA$184,$R$1+'Table 19 data'!C$4,0)</f>
        <v>6076</v>
      </c>
      <c r="D91" s="457">
        <f>VLOOKUP($A91,'Table 19 data'!$A$9:$AA$184,$R$1+'Table 19 data'!D$4,0)</f>
        <v>63.3</v>
      </c>
      <c r="E91" s="456">
        <f>VLOOKUP($A91,'Table 19 data'!$A$9:$AA$184,$R$1+'Table 19 data'!E$4,0)</f>
        <v>5954</v>
      </c>
      <c r="F91" s="457">
        <f>VLOOKUP($A91,'Table 19 data'!$A$9:$AA$184,$R$1+'Table 19 data'!F$4,0)</f>
        <v>69</v>
      </c>
      <c r="G91" s="456">
        <f>VLOOKUP($A91,'Table 19 data'!$A$9:$AA$184,$R$1+'Table 19 data'!G$4,0)</f>
        <v>5849</v>
      </c>
      <c r="H91" s="457">
        <f>VLOOKUP($A91,'Table 19 data'!$A$9:$AA$184,$R$1+'Table 19 data'!H$4,0)</f>
        <v>72.099999999999994</v>
      </c>
      <c r="I91" s="456">
        <f>VLOOKUP($A91,'Table 19 data'!$A$9:$AA$184,$R$1+'Table 19 data'!I$4,0)</f>
        <v>5891</v>
      </c>
      <c r="J91" s="457">
        <f>VLOOKUP($A91,'Table 19 data'!$A$9:$AA$184,$R$1+'Table 19 data'!J$4,0)</f>
        <v>69.900000000000006</v>
      </c>
      <c r="K91" s="456">
        <f>VLOOKUP($A91,'Table 19 data'!$A$9:$AA$184,$R$1+'Table 19 data'!K$4,0)</f>
        <v>5946</v>
      </c>
      <c r="L91" s="457">
        <f>VLOOKUP($A91,'Table 19 data'!$A$9:$AA$184,$R$1+'Table 19 data'!L$4,0)</f>
        <v>73.3</v>
      </c>
      <c r="M91" s="456">
        <f>VLOOKUP($A91,'Table 19 data'!$A$9:$AA$184,$R$1+'Table 19 data'!M$4,0)</f>
        <v>5810</v>
      </c>
      <c r="N91" s="457">
        <f>VLOOKUP($A91,'Table 19 data'!$A$9:$AA$184,$R$1+'Table 19 data'!N$4,0)</f>
        <v>70.7</v>
      </c>
    </row>
    <row r="92" spans="1:23" ht="11.25" customHeight="1" x14ac:dyDescent="0.2">
      <c r="A92" s="437"/>
      <c r="B92" s="436"/>
      <c r="C92" s="456"/>
      <c r="D92" s="533"/>
      <c r="E92" s="456"/>
      <c r="F92" s="533"/>
      <c r="G92" s="456"/>
      <c r="H92" s="457"/>
      <c r="I92" s="534"/>
      <c r="J92" s="534"/>
      <c r="K92" s="456"/>
      <c r="L92" s="534"/>
      <c r="M92" s="456"/>
      <c r="N92" s="534"/>
    </row>
    <row r="93" spans="1:23" s="121" customFormat="1" ht="11.25" customHeight="1" x14ac:dyDescent="0.2">
      <c r="A93" s="442" t="s">
        <v>571</v>
      </c>
      <c r="B93" s="434" t="s">
        <v>278</v>
      </c>
      <c r="C93" s="454">
        <f>VLOOKUP($A93,'Table 19 data'!$A$9:$AA$184,$R$1+'Table 19 data'!C$4,0)</f>
        <v>63607</v>
      </c>
      <c r="D93" s="455">
        <f>VLOOKUP($A93,'Table 19 data'!$A$9:$AA$184,$R$1+'Table 19 data'!D$4,0)</f>
        <v>65.8</v>
      </c>
      <c r="E93" s="454">
        <f>VLOOKUP($A93,'Table 19 data'!$A$9:$AA$184,$R$1+'Table 19 data'!E$4,0)</f>
        <v>64219</v>
      </c>
      <c r="F93" s="455">
        <f>VLOOKUP($A93,'Table 19 data'!$A$9:$AA$184,$R$1+'Table 19 data'!F$4,0)</f>
        <v>70.2</v>
      </c>
      <c r="G93" s="454">
        <f>VLOOKUP($A93,'Table 19 data'!$A$9:$AA$184,$R$1+'Table 19 data'!G$4,0)</f>
        <v>62297</v>
      </c>
      <c r="H93" s="455">
        <f>VLOOKUP($A93,'Table 19 data'!$A$9:$AA$184,$R$1+'Table 19 data'!H$4,0)</f>
        <v>71.8</v>
      </c>
      <c r="I93" s="454">
        <f>VLOOKUP($A93,'Table 19 data'!$A$9:$AA$184,$R$1+'Table 19 data'!I$4,0)</f>
        <v>61788</v>
      </c>
      <c r="J93" s="455">
        <f>VLOOKUP($A93,'Table 19 data'!$A$9:$AA$184,$R$1+'Table 19 data'!J$4,0)</f>
        <v>66.5</v>
      </c>
      <c r="K93" s="454">
        <f>VLOOKUP($A93,'Table 19 data'!$A$9:$AA$184,$R$1+'Table 19 data'!K$4,0)</f>
        <v>63261</v>
      </c>
      <c r="L93" s="455">
        <f>VLOOKUP($A93,'Table 19 data'!$A$9:$AA$184,$R$1+'Table 19 data'!L$4,0)</f>
        <v>68.900000000000006</v>
      </c>
      <c r="M93" s="454">
        <f>VLOOKUP($A93,'Table 19 data'!$A$9:$AA$184,$R$1+'Table 19 data'!M$4,0)</f>
        <v>62238</v>
      </c>
      <c r="N93" s="455">
        <f>VLOOKUP($A93,'Table 19 data'!$A$9:$AA$184,$R$1+'Table 19 data'!N$4,0)</f>
        <v>71.900000000000006</v>
      </c>
      <c r="O93" s="122"/>
      <c r="P93" s="122"/>
      <c r="Q93" s="122"/>
      <c r="R93" s="122"/>
      <c r="S93" s="122"/>
      <c r="T93" s="122"/>
      <c r="U93" s="122"/>
      <c r="V93" s="122"/>
      <c r="W93" s="122"/>
    </row>
    <row r="94" spans="1:23" ht="11.25" customHeight="1" x14ac:dyDescent="0.2">
      <c r="A94" s="435" t="s">
        <v>279</v>
      </c>
      <c r="B94" s="440" t="s">
        <v>280</v>
      </c>
      <c r="C94" s="456">
        <f>VLOOKUP($A94,'Table 19 data'!$A$9:$AA$184,$R$1+'Table 19 data'!C$4,0)</f>
        <v>1784</v>
      </c>
      <c r="D94" s="457">
        <f>VLOOKUP($A94,'Table 19 data'!$A$9:$AA$184,$R$1+'Table 19 data'!D$4,0)</f>
        <v>65.3</v>
      </c>
      <c r="E94" s="456">
        <f>VLOOKUP($A94,'Table 19 data'!$A$9:$AA$184,$R$1+'Table 19 data'!E$4,0)</f>
        <v>1777</v>
      </c>
      <c r="F94" s="457">
        <f>VLOOKUP($A94,'Table 19 data'!$A$9:$AA$184,$R$1+'Table 19 data'!F$4,0)</f>
        <v>69</v>
      </c>
      <c r="G94" s="456">
        <f>VLOOKUP($A94,'Table 19 data'!$A$9:$AA$184,$R$1+'Table 19 data'!G$4,0)</f>
        <v>1714</v>
      </c>
      <c r="H94" s="457">
        <f>VLOOKUP($A94,'Table 19 data'!$A$9:$AA$184,$R$1+'Table 19 data'!H$4,0)</f>
        <v>75.3</v>
      </c>
      <c r="I94" s="456">
        <f>VLOOKUP($A94,'Table 19 data'!$A$9:$AA$184,$R$1+'Table 19 data'!I$4,0)</f>
        <v>1767</v>
      </c>
      <c r="J94" s="457">
        <f>VLOOKUP($A94,'Table 19 data'!$A$9:$AA$184,$R$1+'Table 19 data'!J$4,0)</f>
        <v>65.8</v>
      </c>
      <c r="K94" s="456">
        <f>VLOOKUP($A94,'Table 19 data'!$A$9:$AA$184,$R$1+'Table 19 data'!K$4,0)</f>
        <v>1809</v>
      </c>
      <c r="L94" s="457">
        <f>VLOOKUP($A94,'Table 19 data'!$A$9:$AA$184,$R$1+'Table 19 data'!L$4,0)</f>
        <v>70.400000000000006</v>
      </c>
      <c r="M94" s="456">
        <f>VLOOKUP($A94,'Table 19 data'!$A$9:$AA$184,$R$1+'Table 19 data'!M$4,0)</f>
        <v>1806</v>
      </c>
      <c r="N94" s="457">
        <f>VLOOKUP($A94,'Table 19 data'!$A$9:$AA$184,$R$1+'Table 19 data'!N$4,0)</f>
        <v>66.8</v>
      </c>
    </row>
    <row r="95" spans="1:23" ht="11.25" customHeight="1" x14ac:dyDescent="0.2">
      <c r="A95" s="435" t="s">
        <v>281</v>
      </c>
      <c r="B95" s="436" t="s">
        <v>282</v>
      </c>
      <c r="C95" s="456">
        <f>VLOOKUP($A95,'Table 19 data'!$A$9:$AA$184,$R$1+'Table 19 data'!C$4,0)</f>
        <v>5703</v>
      </c>
      <c r="D95" s="457">
        <f>VLOOKUP($A95,'Table 19 data'!$A$9:$AA$184,$R$1+'Table 19 data'!D$4,0)</f>
        <v>69</v>
      </c>
      <c r="E95" s="456">
        <f>VLOOKUP($A95,'Table 19 data'!$A$9:$AA$184,$R$1+'Table 19 data'!E$4,0)</f>
        <v>5931</v>
      </c>
      <c r="F95" s="457">
        <f>VLOOKUP($A95,'Table 19 data'!$A$9:$AA$184,$R$1+'Table 19 data'!F$4,0)</f>
        <v>71.400000000000006</v>
      </c>
      <c r="G95" s="456">
        <f>VLOOKUP($A95,'Table 19 data'!$A$9:$AA$184,$R$1+'Table 19 data'!G$4,0)</f>
        <v>5774</v>
      </c>
      <c r="H95" s="457">
        <f>VLOOKUP($A95,'Table 19 data'!$A$9:$AA$184,$R$1+'Table 19 data'!H$4,0)</f>
        <v>72.400000000000006</v>
      </c>
      <c r="I95" s="456">
        <f>VLOOKUP($A95,'Table 19 data'!$A$9:$AA$184,$R$1+'Table 19 data'!I$4,0)</f>
        <v>5719</v>
      </c>
      <c r="J95" s="457">
        <f>VLOOKUP($A95,'Table 19 data'!$A$9:$AA$184,$R$1+'Table 19 data'!J$4,0)</f>
        <v>68</v>
      </c>
      <c r="K95" s="456">
        <f>VLOOKUP($A95,'Table 19 data'!$A$9:$AA$184,$R$1+'Table 19 data'!K$4,0)</f>
        <v>5910</v>
      </c>
      <c r="L95" s="457">
        <f>VLOOKUP($A95,'Table 19 data'!$A$9:$AA$184,$R$1+'Table 19 data'!L$4,0)</f>
        <v>70.5</v>
      </c>
      <c r="M95" s="456">
        <f>VLOOKUP($A95,'Table 19 data'!$A$9:$AA$184,$R$1+'Table 19 data'!M$4,0)</f>
        <v>5755</v>
      </c>
      <c r="N95" s="457">
        <f>VLOOKUP($A95,'Table 19 data'!$A$9:$AA$184,$R$1+'Table 19 data'!N$4,0)</f>
        <v>71.599999999999994</v>
      </c>
    </row>
    <row r="96" spans="1:23" ht="11.25" customHeight="1" x14ac:dyDescent="0.2">
      <c r="A96" s="435" t="s">
        <v>283</v>
      </c>
      <c r="B96" s="440" t="s">
        <v>284</v>
      </c>
      <c r="C96" s="456">
        <f>VLOOKUP($A96,'Table 19 data'!$A$9:$AA$184,$R$1+'Table 19 data'!C$4,0)</f>
        <v>2821</v>
      </c>
      <c r="D96" s="457">
        <f>VLOOKUP($A96,'Table 19 data'!$A$9:$AA$184,$R$1+'Table 19 data'!D$4,0)</f>
        <v>63.6</v>
      </c>
      <c r="E96" s="456">
        <f>VLOOKUP($A96,'Table 19 data'!$A$9:$AA$184,$R$1+'Table 19 data'!E$4,0)</f>
        <v>2944</v>
      </c>
      <c r="F96" s="457">
        <f>VLOOKUP($A96,'Table 19 data'!$A$9:$AA$184,$R$1+'Table 19 data'!F$4,0)</f>
        <v>67.5</v>
      </c>
      <c r="G96" s="456">
        <f>VLOOKUP($A96,'Table 19 data'!$A$9:$AA$184,$R$1+'Table 19 data'!G$4,0)</f>
        <v>2780</v>
      </c>
      <c r="H96" s="457">
        <f>VLOOKUP($A96,'Table 19 data'!$A$9:$AA$184,$R$1+'Table 19 data'!H$4,0)</f>
        <v>71.099999999999994</v>
      </c>
      <c r="I96" s="456">
        <f>VLOOKUP($A96,'Table 19 data'!$A$9:$AA$184,$R$1+'Table 19 data'!I$4,0)</f>
        <v>2861</v>
      </c>
      <c r="J96" s="457">
        <f>VLOOKUP($A96,'Table 19 data'!$A$9:$AA$184,$R$1+'Table 19 data'!J$4,0)</f>
        <v>63.9</v>
      </c>
      <c r="K96" s="456">
        <f>VLOOKUP($A96,'Table 19 data'!$A$9:$AA$184,$R$1+'Table 19 data'!K$4,0)</f>
        <v>2793</v>
      </c>
      <c r="L96" s="457">
        <f>VLOOKUP($A96,'Table 19 data'!$A$9:$AA$184,$R$1+'Table 19 data'!L$4,0)</f>
        <v>64.2</v>
      </c>
      <c r="M96" s="456">
        <f>VLOOKUP($A96,'Table 19 data'!$A$9:$AA$184,$R$1+'Table 19 data'!M$4,0)</f>
        <v>2669</v>
      </c>
      <c r="N96" s="457">
        <f>VLOOKUP($A96,'Table 19 data'!$A$9:$AA$184,$R$1+'Table 19 data'!N$4,0)</f>
        <v>69.2</v>
      </c>
    </row>
    <row r="97" spans="1:23" ht="11.25" customHeight="1" x14ac:dyDescent="0.2">
      <c r="A97" s="435" t="s">
        <v>285</v>
      </c>
      <c r="B97" s="436" t="s">
        <v>286</v>
      </c>
      <c r="C97" s="456">
        <f>VLOOKUP($A97,'Table 19 data'!$A$9:$AA$184,$R$1+'Table 19 data'!C$4,0)</f>
        <v>15833</v>
      </c>
      <c r="D97" s="457">
        <f>VLOOKUP($A97,'Table 19 data'!$A$9:$AA$184,$R$1+'Table 19 data'!D$4,0)</f>
        <v>63.3</v>
      </c>
      <c r="E97" s="456">
        <f>VLOOKUP($A97,'Table 19 data'!$A$9:$AA$184,$R$1+'Table 19 data'!E$4,0)</f>
        <v>15921</v>
      </c>
      <c r="F97" s="457">
        <f>VLOOKUP($A97,'Table 19 data'!$A$9:$AA$184,$R$1+'Table 19 data'!F$4,0)</f>
        <v>68.599999999999994</v>
      </c>
      <c r="G97" s="456">
        <f>VLOOKUP($A97,'Table 19 data'!$A$9:$AA$184,$R$1+'Table 19 data'!G$4,0)</f>
        <v>15281</v>
      </c>
      <c r="H97" s="457">
        <f>VLOOKUP($A97,'Table 19 data'!$A$9:$AA$184,$R$1+'Table 19 data'!H$4,0)</f>
        <v>71.599999999999994</v>
      </c>
      <c r="I97" s="456">
        <f>VLOOKUP($A97,'Table 19 data'!$A$9:$AA$184,$R$1+'Table 19 data'!I$4,0)</f>
        <v>15143</v>
      </c>
      <c r="J97" s="457">
        <f>VLOOKUP($A97,'Table 19 data'!$A$9:$AA$184,$R$1+'Table 19 data'!J$4,0)</f>
        <v>66.5</v>
      </c>
      <c r="K97" s="456">
        <f>VLOOKUP($A97,'Table 19 data'!$A$9:$AA$184,$R$1+'Table 19 data'!K$4,0)</f>
        <v>15315</v>
      </c>
      <c r="L97" s="457">
        <f>VLOOKUP($A97,'Table 19 data'!$A$9:$AA$184,$R$1+'Table 19 data'!L$4,0)</f>
        <v>69.2</v>
      </c>
      <c r="M97" s="456">
        <f>VLOOKUP($A97,'Table 19 data'!$A$9:$AA$184,$R$1+'Table 19 data'!M$4,0)</f>
        <v>15162</v>
      </c>
      <c r="N97" s="457">
        <f>VLOOKUP($A97,'Table 19 data'!$A$9:$AA$184,$R$1+'Table 19 data'!N$4,0)</f>
        <v>72</v>
      </c>
    </row>
    <row r="98" spans="1:23" ht="11.25" customHeight="1" x14ac:dyDescent="0.2">
      <c r="A98" s="435" t="s">
        <v>287</v>
      </c>
      <c r="B98" s="436" t="s">
        <v>288</v>
      </c>
      <c r="C98" s="456">
        <f>VLOOKUP($A98,'Table 19 data'!$A$9:$AA$184,$R$1+'Table 19 data'!C$4,0)</f>
        <v>12715</v>
      </c>
      <c r="D98" s="457">
        <f>VLOOKUP($A98,'Table 19 data'!$A$9:$AA$184,$R$1+'Table 19 data'!D$4,0)</f>
        <v>70.5</v>
      </c>
      <c r="E98" s="456">
        <f>VLOOKUP($A98,'Table 19 data'!$A$9:$AA$184,$R$1+'Table 19 data'!E$4,0)</f>
        <v>12800</v>
      </c>
      <c r="F98" s="457">
        <f>VLOOKUP($A98,'Table 19 data'!$A$9:$AA$184,$R$1+'Table 19 data'!F$4,0)</f>
        <v>75.5</v>
      </c>
      <c r="G98" s="456">
        <f>VLOOKUP($A98,'Table 19 data'!$A$9:$AA$184,$R$1+'Table 19 data'!G$4,0)</f>
        <v>12568</v>
      </c>
      <c r="H98" s="457">
        <f>VLOOKUP($A98,'Table 19 data'!$A$9:$AA$184,$R$1+'Table 19 data'!H$4,0)</f>
        <v>76</v>
      </c>
      <c r="I98" s="456">
        <f>VLOOKUP($A98,'Table 19 data'!$A$9:$AA$184,$R$1+'Table 19 data'!I$4,0)</f>
        <v>12331</v>
      </c>
      <c r="J98" s="457">
        <f>VLOOKUP($A98,'Table 19 data'!$A$9:$AA$184,$R$1+'Table 19 data'!J$4,0)</f>
        <v>70</v>
      </c>
      <c r="K98" s="456">
        <f>VLOOKUP($A98,'Table 19 data'!$A$9:$AA$184,$R$1+'Table 19 data'!K$4,0)</f>
        <v>12693</v>
      </c>
      <c r="L98" s="457">
        <f>VLOOKUP($A98,'Table 19 data'!$A$9:$AA$184,$R$1+'Table 19 data'!L$4,0)</f>
        <v>72.099999999999994</v>
      </c>
      <c r="M98" s="456">
        <f>VLOOKUP($A98,'Table 19 data'!$A$9:$AA$184,$R$1+'Table 19 data'!M$4,0)</f>
        <v>12765</v>
      </c>
      <c r="N98" s="457">
        <f>VLOOKUP($A98,'Table 19 data'!$A$9:$AA$184,$R$1+'Table 19 data'!N$4,0)</f>
        <v>76.3</v>
      </c>
    </row>
    <row r="99" spans="1:23" ht="11.25" customHeight="1" x14ac:dyDescent="0.2">
      <c r="A99" s="435" t="s">
        <v>289</v>
      </c>
      <c r="B99" s="436" t="s">
        <v>290</v>
      </c>
      <c r="C99" s="456">
        <f>VLOOKUP($A99,'Table 19 data'!$A$9:$AA$184,$R$1+'Table 19 data'!C$4,0)</f>
        <v>2258</v>
      </c>
      <c r="D99" s="457">
        <f>VLOOKUP($A99,'Table 19 data'!$A$9:$AA$184,$R$1+'Table 19 data'!D$4,0)</f>
        <v>63</v>
      </c>
      <c r="E99" s="456">
        <f>VLOOKUP($A99,'Table 19 data'!$A$9:$AA$184,$R$1+'Table 19 data'!E$4,0)</f>
        <v>2251</v>
      </c>
      <c r="F99" s="457">
        <f>VLOOKUP($A99,'Table 19 data'!$A$9:$AA$184,$R$1+'Table 19 data'!F$4,0)</f>
        <v>70.900000000000006</v>
      </c>
      <c r="G99" s="456">
        <f>VLOOKUP($A99,'Table 19 data'!$A$9:$AA$184,$R$1+'Table 19 data'!G$4,0)</f>
        <v>2230</v>
      </c>
      <c r="H99" s="457">
        <f>VLOOKUP($A99,'Table 19 data'!$A$9:$AA$184,$R$1+'Table 19 data'!H$4,0)</f>
        <v>68.8</v>
      </c>
      <c r="I99" s="456">
        <f>VLOOKUP($A99,'Table 19 data'!$A$9:$AA$184,$R$1+'Table 19 data'!I$4,0)</f>
        <v>2307</v>
      </c>
      <c r="J99" s="457">
        <f>VLOOKUP($A99,'Table 19 data'!$A$9:$AA$184,$R$1+'Table 19 data'!J$4,0)</f>
        <v>69.2</v>
      </c>
      <c r="K99" s="456">
        <f>VLOOKUP($A99,'Table 19 data'!$A$9:$AA$184,$R$1+'Table 19 data'!K$4,0)</f>
        <v>2314</v>
      </c>
      <c r="L99" s="457">
        <f>VLOOKUP($A99,'Table 19 data'!$A$9:$AA$184,$R$1+'Table 19 data'!L$4,0)</f>
        <v>72.900000000000006</v>
      </c>
      <c r="M99" s="456">
        <f>VLOOKUP($A99,'Table 19 data'!$A$9:$AA$184,$R$1+'Table 19 data'!M$4,0)</f>
        <v>2369</v>
      </c>
      <c r="N99" s="457">
        <f>VLOOKUP($A99,'Table 19 data'!$A$9:$AA$184,$R$1+'Table 19 data'!N$4,0)</f>
        <v>74.2</v>
      </c>
    </row>
    <row r="100" spans="1:23" ht="11.25" customHeight="1" x14ac:dyDescent="0.2">
      <c r="A100" s="435" t="s">
        <v>291</v>
      </c>
      <c r="B100" s="436" t="s">
        <v>292</v>
      </c>
      <c r="C100" s="456">
        <f>VLOOKUP($A100,'Table 19 data'!$A$9:$AA$184,$R$1+'Table 19 data'!C$4,0)</f>
        <v>8692</v>
      </c>
      <c r="D100" s="457">
        <f>VLOOKUP($A100,'Table 19 data'!$A$9:$AA$184,$R$1+'Table 19 data'!D$4,0)</f>
        <v>64.400000000000006</v>
      </c>
      <c r="E100" s="456">
        <f>VLOOKUP($A100,'Table 19 data'!$A$9:$AA$184,$R$1+'Table 19 data'!E$4,0)</f>
        <v>8896</v>
      </c>
      <c r="F100" s="457">
        <f>VLOOKUP($A100,'Table 19 data'!$A$9:$AA$184,$R$1+'Table 19 data'!F$4,0)</f>
        <v>66.599999999999994</v>
      </c>
      <c r="G100" s="456">
        <f>VLOOKUP($A100,'Table 19 data'!$A$9:$AA$184,$R$1+'Table 19 data'!G$4,0)</f>
        <v>8636</v>
      </c>
      <c r="H100" s="457">
        <f>VLOOKUP($A100,'Table 19 data'!$A$9:$AA$184,$R$1+'Table 19 data'!H$4,0)</f>
        <v>69.2</v>
      </c>
      <c r="I100" s="456">
        <f>VLOOKUP($A100,'Table 19 data'!$A$9:$AA$184,$R$1+'Table 19 data'!I$4,0)</f>
        <v>8390</v>
      </c>
      <c r="J100" s="457">
        <f>VLOOKUP($A100,'Table 19 data'!$A$9:$AA$184,$R$1+'Table 19 data'!J$4,0)</f>
        <v>66.7</v>
      </c>
      <c r="K100" s="456">
        <f>VLOOKUP($A100,'Table 19 data'!$A$9:$AA$184,$R$1+'Table 19 data'!K$4,0)</f>
        <v>8722</v>
      </c>
      <c r="L100" s="457">
        <f>VLOOKUP($A100,'Table 19 data'!$A$9:$AA$184,$R$1+'Table 19 data'!L$4,0)</f>
        <v>66.099999999999994</v>
      </c>
      <c r="M100" s="456">
        <f>VLOOKUP($A100,'Table 19 data'!$A$9:$AA$184,$R$1+'Table 19 data'!M$4,0)</f>
        <v>8461</v>
      </c>
      <c r="N100" s="457">
        <f>VLOOKUP($A100,'Table 19 data'!$A$9:$AA$184,$R$1+'Table 19 data'!N$4,0)</f>
        <v>69.7</v>
      </c>
    </row>
    <row r="101" spans="1:23" ht="11.25" customHeight="1" x14ac:dyDescent="0.2">
      <c r="A101" s="435" t="s">
        <v>293</v>
      </c>
      <c r="B101" s="436" t="s">
        <v>294</v>
      </c>
      <c r="C101" s="456">
        <f>VLOOKUP($A101,'Table 19 data'!$A$9:$AA$184,$R$1+'Table 19 data'!C$4,0)</f>
        <v>2193</v>
      </c>
      <c r="D101" s="457">
        <f>VLOOKUP($A101,'Table 19 data'!$A$9:$AA$184,$R$1+'Table 19 data'!D$4,0)</f>
        <v>54.7</v>
      </c>
      <c r="E101" s="456">
        <f>VLOOKUP($A101,'Table 19 data'!$A$9:$AA$184,$R$1+'Table 19 data'!E$4,0)</f>
        <v>2158</v>
      </c>
      <c r="F101" s="457">
        <f>VLOOKUP($A101,'Table 19 data'!$A$9:$AA$184,$R$1+'Table 19 data'!F$4,0)</f>
        <v>62.8</v>
      </c>
      <c r="G101" s="456">
        <f>VLOOKUP($A101,'Table 19 data'!$A$9:$AA$184,$R$1+'Table 19 data'!G$4,0)</f>
        <v>2113</v>
      </c>
      <c r="H101" s="457">
        <f>VLOOKUP($A101,'Table 19 data'!$A$9:$AA$184,$R$1+'Table 19 data'!H$4,0)</f>
        <v>63.1</v>
      </c>
      <c r="I101" s="456">
        <f>VLOOKUP($A101,'Table 19 data'!$A$9:$AA$184,$R$1+'Table 19 data'!I$4,0)</f>
        <v>2099</v>
      </c>
      <c r="J101" s="457">
        <f>VLOOKUP($A101,'Table 19 data'!$A$9:$AA$184,$R$1+'Table 19 data'!J$4,0)</f>
        <v>60.6</v>
      </c>
      <c r="K101" s="456">
        <f>VLOOKUP($A101,'Table 19 data'!$A$9:$AA$184,$R$1+'Table 19 data'!K$4,0)</f>
        <v>2130</v>
      </c>
      <c r="L101" s="457">
        <f>VLOOKUP($A101,'Table 19 data'!$A$9:$AA$184,$R$1+'Table 19 data'!L$4,0)</f>
        <v>67.3</v>
      </c>
      <c r="M101" s="456">
        <f>VLOOKUP($A101,'Table 19 data'!$A$9:$AA$184,$R$1+'Table 19 data'!M$4,0)</f>
        <v>2102</v>
      </c>
      <c r="N101" s="457">
        <f>VLOOKUP($A101,'Table 19 data'!$A$9:$AA$184,$R$1+'Table 19 data'!N$4,0)</f>
        <v>73.599999999999994</v>
      </c>
    </row>
    <row r="102" spans="1:23" ht="11.25" customHeight="1" x14ac:dyDescent="0.2">
      <c r="A102" s="435" t="s">
        <v>295</v>
      </c>
      <c r="B102" s="436" t="s">
        <v>296</v>
      </c>
      <c r="C102" s="456">
        <f>VLOOKUP($A102,'Table 19 data'!$A$9:$AA$184,$R$1+'Table 19 data'!C$4,0)</f>
        <v>2152</v>
      </c>
      <c r="D102" s="457">
        <f>VLOOKUP($A102,'Table 19 data'!$A$9:$AA$184,$R$1+'Table 19 data'!D$4,0)</f>
        <v>72.900000000000006</v>
      </c>
      <c r="E102" s="456">
        <f>VLOOKUP($A102,'Table 19 data'!$A$9:$AA$184,$R$1+'Table 19 data'!E$4,0)</f>
        <v>2180</v>
      </c>
      <c r="F102" s="457">
        <f>VLOOKUP($A102,'Table 19 data'!$A$9:$AA$184,$R$1+'Table 19 data'!F$4,0)</f>
        <v>75.7</v>
      </c>
      <c r="G102" s="456">
        <f>VLOOKUP($A102,'Table 19 data'!$A$9:$AA$184,$R$1+'Table 19 data'!G$4,0)</f>
        <v>1999</v>
      </c>
      <c r="H102" s="457">
        <f>VLOOKUP($A102,'Table 19 data'!$A$9:$AA$184,$R$1+'Table 19 data'!H$4,0)</f>
        <v>75.900000000000006</v>
      </c>
      <c r="I102" s="456">
        <f>VLOOKUP($A102,'Table 19 data'!$A$9:$AA$184,$R$1+'Table 19 data'!I$4,0)</f>
        <v>2122</v>
      </c>
      <c r="J102" s="457">
        <f>VLOOKUP($A102,'Table 19 data'!$A$9:$AA$184,$R$1+'Table 19 data'!J$4,0)</f>
        <v>68.5</v>
      </c>
      <c r="K102" s="456">
        <f>VLOOKUP($A102,'Table 19 data'!$A$9:$AA$184,$R$1+'Table 19 data'!K$4,0)</f>
        <v>2166</v>
      </c>
      <c r="L102" s="457">
        <f>VLOOKUP($A102,'Table 19 data'!$A$9:$AA$184,$R$1+'Table 19 data'!L$4,0)</f>
        <v>67.599999999999994</v>
      </c>
      <c r="M102" s="456">
        <f>VLOOKUP($A102,'Table 19 data'!$A$9:$AA$184,$R$1+'Table 19 data'!M$4,0)</f>
        <v>2136</v>
      </c>
      <c r="N102" s="457">
        <f>VLOOKUP($A102,'Table 19 data'!$A$9:$AA$184,$R$1+'Table 19 data'!N$4,0)</f>
        <v>72.5</v>
      </c>
    </row>
    <row r="103" spans="1:23" ht="11.25" customHeight="1" x14ac:dyDescent="0.2">
      <c r="A103" s="435" t="s">
        <v>297</v>
      </c>
      <c r="B103" s="436" t="s">
        <v>298</v>
      </c>
      <c r="C103" s="456">
        <f>VLOOKUP($A103,'Table 19 data'!$A$9:$AA$184,$R$1+'Table 19 data'!C$4,0)</f>
        <v>7623</v>
      </c>
      <c r="D103" s="457">
        <f>VLOOKUP($A103,'Table 19 data'!$A$9:$AA$184,$R$1+'Table 19 data'!D$4,0)</f>
        <v>65.7</v>
      </c>
      <c r="E103" s="456">
        <f>VLOOKUP($A103,'Table 19 data'!$A$9:$AA$184,$R$1+'Table 19 data'!E$4,0)</f>
        <v>7611</v>
      </c>
      <c r="F103" s="457">
        <f>VLOOKUP($A103,'Table 19 data'!$A$9:$AA$184,$R$1+'Table 19 data'!F$4,0)</f>
        <v>69.3</v>
      </c>
      <c r="G103" s="456">
        <f>VLOOKUP($A103,'Table 19 data'!$A$9:$AA$184,$R$1+'Table 19 data'!G$4,0)</f>
        <v>7488</v>
      </c>
      <c r="H103" s="457">
        <f>VLOOKUP($A103,'Table 19 data'!$A$9:$AA$184,$R$1+'Table 19 data'!H$4,0)</f>
        <v>69.7</v>
      </c>
      <c r="I103" s="456">
        <f>VLOOKUP($A103,'Table 19 data'!$A$9:$AA$184,$R$1+'Table 19 data'!I$4,0)</f>
        <v>7373</v>
      </c>
      <c r="J103" s="457">
        <f>VLOOKUP($A103,'Table 19 data'!$A$9:$AA$184,$R$1+'Table 19 data'!J$4,0)</f>
        <v>61.1</v>
      </c>
      <c r="K103" s="456">
        <f>VLOOKUP($A103,'Table 19 data'!$A$9:$AA$184,$R$1+'Table 19 data'!K$4,0)</f>
        <v>7613</v>
      </c>
      <c r="L103" s="457">
        <f>VLOOKUP($A103,'Table 19 data'!$A$9:$AA$184,$R$1+'Table 19 data'!L$4,0)</f>
        <v>65.400000000000006</v>
      </c>
      <c r="M103" s="456">
        <f>VLOOKUP($A103,'Table 19 data'!$A$9:$AA$184,$R$1+'Table 19 data'!M$4,0)</f>
        <v>7308</v>
      </c>
      <c r="N103" s="457">
        <f>VLOOKUP($A103,'Table 19 data'!$A$9:$AA$184,$R$1+'Table 19 data'!N$4,0)</f>
        <v>67.7</v>
      </c>
    </row>
    <row r="104" spans="1:23" ht="11.25" customHeight="1" x14ac:dyDescent="0.2">
      <c r="A104" s="435" t="s">
        <v>299</v>
      </c>
      <c r="B104" s="436" t="s">
        <v>300</v>
      </c>
      <c r="C104" s="456">
        <f>VLOOKUP($A104,'Table 19 data'!$A$9:$AA$184,$R$1+'Table 19 data'!C$4,0)</f>
        <v>1833</v>
      </c>
      <c r="D104" s="457">
        <f>VLOOKUP($A104,'Table 19 data'!$A$9:$AA$184,$R$1+'Table 19 data'!D$4,0)</f>
        <v>63.3</v>
      </c>
      <c r="E104" s="456">
        <f>VLOOKUP($A104,'Table 19 data'!$A$9:$AA$184,$R$1+'Table 19 data'!E$4,0)</f>
        <v>1750</v>
      </c>
      <c r="F104" s="457">
        <f>VLOOKUP($A104,'Table 19 data'!$A$9:$AA$184,$R$1+'Table 19 data'!F$4,0)</f>
        <v>71.3</v>
      </c>
      <c r="G104" s="456">
        <f>VLOOKUP($A104,'Table 19 data'!$A$9:$AA$184,$R$1+'Table 19 data'!G$4,0)</f>
        <v>1714</v>
      </c>
      <c r="H104" s="457">
        <f>VLOOKUP($A104,'Table 19 data'!$A$9:$AA$184,$R$1+'Table 19 data'!H$4,0)</f>
        <v>71.8</v>
      </c>
      <c r="I104" s="456">
        <f>VLOOKUP($A104,'Table 19 data'!$A$9:$AA$184,$R$1+'Table 19 data'!I$4,0)</f>
        <v>1676</v>
      </c>
      <c r="J104" s="457">
        <f>VLOOKUP($A104,'Table 19 data'!$A$9:$AA$184,$R$1+'Table 19 data'!J$4,0)</f>
        <v>67.099999999999994</v>
      </c>
      <c r="K104" s="456">
        <f>VLOOKUP($A104,'Table 19 data'!$A$9:$AA$184,$R$1+'Table 19 data'!K$4,0)</f>
        <v>1796</v>
      </c>
      <c r="L104" s="457">
        <f>VLOOKUP($A104,'Table 19 data'!$A$9:$AA$184,$R$1+'Table 19 data'!L$4,0)</f>
        <v>72.3</v>
      </c>
      <c r="M104" s="456">
        <f>VLOOKUP($A104,'Table 19 data'!$A$9:$AA$184,$R$1+'Table 19 data'!M$4,0)</f>
        <v>1705</v>
      </c>
      <c r="N104" s="457">
        <f>VLOOKUP($A104,'Table 19 data'!$A$9:$AA$184,$R$1+'Table 19 data'!N$4,0)</f>
        <v>71</v>
      </c>
    </row>
    <row r="105" spans="1:23" ht="11.25" customHeight="1" x14ac:dyDescent="0.2">
      <c r="A105" s="437"/>
      <c r="B105" s="436"/>
      <c r="C105" s="456"/>
      <c r="D105" s="533"/>
      <c r="E105" s="456"/>
      <c r="F105" s="533"/>
      <c r="G105" s="456"/>
      <c r="H105" s="457"/>
      <c r="I105" s="534"/>
      <c r="J105" s="534"/>
      <c r="K105" s="456"/>
      <c r="L105" s="534"/>
      <c r="M105" s="456"/>
      <c r="N105" s="534"/>
    </row>
    <row r="106" spans="1:23" s="121" customFormat="1" ht="11.25" customHeight="1" x14ac:dyDescent="0.2">
      <c r="A106" s="442" t="s">
        <v>478</v>
      </c>
      <c r="B106" s="434" t="s">
        <v>301</v>
      </c>
      <c r="C106" s="454">
        <f>VLOOKUP($A106,'Table 19 data'!$A$9:$AA$184,$R$1+'Table 19 data'!C$4,0)</f>
        <v>68991</v>
      </c>
      <c r="D106" s="455">
        <f>VLOOKUP($A106,'Table 19 data'!$A$9:$AA$184,$R$1+'Table 19 data'!D$4,0)</f>
        <v>70.599999999999994</v>
      </c>
      <c r="E106" s="454">
        <f>VLOOKUP($A106,'Table 19 data'!$A$9:$AA$184,$R$1+'Table 19 data'!E$4,0)</f>
        <v>69901</v>
      </c>
      <c r="F106" s="455">
        <f>VLOOKUP($A106,'Table 19 data'!$A$9:$AA$184,$R$1+'Table 19 data'!F$4,0)</f>
        <v>74.599999999999994</v>
      </c>
      <c r="G106" s="454">
        <f>VLOOKUP($A106,'Table 19 data'!$A$9:$AA$184,$R$1+'Table 19 data'!G$4,0)</f>
        <v>69227</v>
      </c>
      <c r="H106" s="455">
        <f>VLOOKUP($A106,'Table 19 data'!$A$9:$AA$184,$R$1+'Table 19 data'!H$4,0)</f>
        <v>77.099999999999994</v>
      </c>
      <c r="I106" s="454">
        <f>VLOOKUP($A106,'Table 19 data'!$A$9:$AA$184,$R$1+'Table 19 data'!I$4,0)</f>
        <v>70028</v>
      </c>
      <c r="J106" s="455">
        <f>VLOOKUP($A106,'Table 19 data'!$A$9:$AA$184,$R$1+'Table 19 data'!J$4,0)</f>
        <v>73.8</v>
      </c>
      <c r="K106" s="454">
        <f>VLOOKUP($A106,'Table 19 data'!$A$9:$AA$184,$R$1+'Table 19 data'!K$4,0)</f>
        <v>72176</v>
      </c>
      <c r="L106" s="455">
        <f>VLOOKUP($A106,'Table 19 data'!$A$9:$AA$184,$R$1+'Table 19 data'!L$4,0)</f>
        <v>77</v>
      </c>
      <c r="M106" s="454">
        <f>VLOOKUP($A106,'Table 19 data'!$A$9:$AA$184,$R$1+'Table 19 data'!M$4,0)</f>
        <v>71904</v>
      </c>
      <c r="N106" s="455">
        <f>VLOOKUP($A106,'Table 19 data'!$A$9:$AA$184,$R$1+'Table 19 data'!N$4,0)</f>
        <v>77.5</v>
      </c>
      <c r="O106" s="122"/>
      <c r="P106" s="122"/>
      <c r="Q106" s="122"/>
      <c r="R106" s="122"/>
      <c r="S106" s="122"/>
      <c r="T106" s="122"/>
      <c r="U106" s="122"/>
      <c r="V106" s="122"/>
      <c r="W106" s="122"/>
    </row>
    <row r="107" spans="1:23" s="121" customFormat="1" ht="11.25" customHeight="1" x14ac:dyDescent="0.2">
      <c r="A107" s="433" t="s">
        <v>302</v>
      </c>
      <c r="B107" s="434" t="s">
        <v>303</v>
      </c>
      <c r="C107" s="454">
        <f>VLOOKUP($A107,'Table 19 data'!$A$9:$AA$184,$R$1+'Table 19 data'!C$4,0)</f>
        <v>21201</v>
      </c>
      <c r="D107" s="455">
        <f>VLOOKUP($A107,'Table 19 data'!$A$9:$AA$184,$R$1+'Table 19 data'!D$4,0)</f>
        <v>68.599999999999994</v>
      </c>
      <c r="E107" s="454">
        <f>VLOOKUP($A107,'Table 19 data'!$A$9:$AA$184,$R$1+'Table 19 data'!E$4,0)</f>
        <v>21402</v>
      </c>
      <c r="F107" s="455">
        <f>VLOOKUP($A107,'Table 19 data'!$A$9:$AA$184,$R$1+'Table 19 data'!F$4,0)</f>
        <v>72.3</v>
      </c>
      <c r="G107" s="454">
        <f>VLOOKUP($A107,'Table 19 data'!$A$9:$AA$184,$R$1+'Table 19 data'!G$4,0)</f>
        <v>21423</v>
      </c>
      <c r="H107" s="455">
        <f>VLOOKUP($A107,'Table 19 data'!$A$9:$AA$184,$R$1+'Table 19 data'!H$4,0)</f>
        <v>76.2</v>
      </c>
      <c r="I107" s="454">
        <f>VLOOKUP($A107,'Table 19 data'!$A$9:$AA$184,$R$1+'Table 19 data'!I$4,0)</f>
        <v>22207</v>
      </c>
      <c r="J107" s="455">
        <f>VLOOKUP($A107,'Table 19 data'!$A$9:$AA$184,$R$1+'Table 19 data'!J$4,0)</f>
        <v>74</v>
      </c>
      <c r="K107" s="454">
        <f>VLOOKUP($A107,'Table 19 data'!$A$9:$AA$184,$R$1+'Table 19 data'!K$4,0)</f>
        <v>22913</v>
      </c>
      <c r="L107" s="455">
        <f>VLOOKUP($A107,'Table 19 data'!$A$9:$AA$184,$R$1+'Table 19 data'!L$4,0)</f>
        <v>76.900000000000006</v>
      </c>
      <c r="M107" s="454">
        <f>VLOOKUP($A107,'Table 19 data'!$A$9:$AA$184,$R$1+'Table 19 data'!M$4,0)</f>
        <v>22791</v>
      </c>
      <c r="N107" s="455">
        <f>VLOOKUP($A107,'Table 19 data'!$A$9:$AA$184,$R$1+'Table 19 data'!N$4,0)</f>
        <v>76.599999999999994</v>
      </c>
      <c r="O107" s="122"/>
      <c r="P107" s="122"/>
      <c r="Q107" s="122"/>
      <c r="R107" s="122"/>
      <c r="S107" s="122"/>
      <c r="T107" s="122"/>
      <c r="U107" s="122"/>
      <c r="V107" s="122"/>
      <c r="W107" s="122"/>
    </row>
    <row r="108" spans="1:23" ht="11.25" customHeight="1" x14ac:dyDescent="0.2">
      <c r="A108" s="435" t="s">
        <v>304</v>
      </c>
      <c r="B108" s="436" t="s">
        <v>305</v>
      </c>
      <c r="C108" s="456">
        <f>VLOOKUP($A108,'Table 19 data'!$A$9:$AA$184,$R$1+'Table 19 data'!C$4,0)</f>
        <v>1382</v>
      </c>
      <c r="D108" s="457">
        <f>VLOOKUP($A108,'Table 19 data'!$A$9:$AA$184,$R$1+'Table 19 data'!D$4,0)</f>
        <v>71.599999999999994</v>
      </c>
      <c r="E108" s="456">
        <f>VLOOKUP($A108,'Table 19 data'!$A$9:$AA$184,$R$1+'Table 19 data'!E$4,0)</f>
        <v>1450</v>
      </c>
      <c r="F108" s="457">
        <f>VLOOKUP($A108,'Table 19 data'!$A$9:$AA$184,$R$1+'Table 19 data'!F$4,0)</f>
        <v>72.8</v>
      </c>
      <c r="G108" s="456">
        <f>VLOOKUP($A108,'Table 19 data'!$A$9:$AA$184,$R$1+'Table 19 data'!G$4,0)</f>
        <v>1420</v>
      </c>
      <c r="H108" s="457">
        <f>VLOOKUP($A108,'Table 19 data'!$A$9:$AA$184,$R$1+'Table 19 data'!H$4,0)</f>
        <v>77</v>
      </c>
      <c r="I108" s="456">
        <f>VLOOKUP($A108,'Table 19 data'!$A$9:$AA$184,$R$1+'Table 19 data'!I$4,0)</f>
        <v>1431</v>
      </c>
      <c r="J108" s="457">
        <f>VLOOKUP($A108,'Table 19 data'!$A$9:$AA$184,$R$1+'Table 19 data'!J$4,0)</f>
        <v>73.599999999999994</v>
      </c>
      <c r="K108" s="456">
        <f>VLOOKUP($A108,'Table 19 data'!$A$9:$AA$184,$R$1+'Table 19 data'!K$4,0)</f>
        <v>1462</v>
      </c>
      <c r="L108" s="457">
        <f>VLOOKUP($A108,'Table 19 data'!$A$9:$AA$184,$R$1+'Table 19 data'!L$4,0)</f>
        <v>73.900000000000006</v>
      </c>
      <c r="M108" s="456">
        <f>VLOOKUP($A108,'Table 19 data'!$A$9:$AA$184,$R$1+'Table 19 data'!M$4,0)</f>
        <v>1379</v>
      </c>
      <c r="N108" s="457">
        <f>VLOOKUP($A108,'Table 19 data'!$A$9:$AA$184,$R$1+'Table 19 data'!N$4,0)</f>
        <v>73.7</v>
      </c>
    </row>
    <row r="109" spans="1:23" ht="11.25" customHeight="1" x14ac:dyDescent="0.2">
      <c r="A109" s="435" t="s">
        <v>306</v>
      </c>
      <c r="B109" s="436" t="s">
        <v>307</v>
      </c>
      <c r="C109" s="456" t="str">
        <f>VLOOKUP($A109,'Table 19 data'!$A$9:$AA$184,$R$1+'Table 19 data'!C$4,0)</f>
        <v>.</v>
      </c>
      <c r="D109" s="457" t="str">
        <f>VLOOKUP($A109,'Table 19 data'!$A$9:$AA$184,$R$1+'Table 19 data'!D$4,0)</f>
        <v>.</v>
      </c>
      <c r="E109" s="456" t="str">
        <f>VLOOKUP($A109,'Table 19 data'!$A$9:$AA$184,$R$1+'Table 19 data'!E$4,0)</f>
        <v>.</v>
      </c>
      <c r="F109" s="457" t="str">
        <f>VLOOKUP($A109,'Table 19 data'!$A$9:$AA$184,$R$1+'Table 19 data'!F$4,0)</f>
        <v>.</v>
      </c>
      <c r="G109" s="456" t="str">
        <f>VLOOKUP($A109,'Table 19 data'!$A$9:$AA$184,$R$1+'Table 19 data'!G$4,0)</f>
        <v>.</v>
      </c>
      <c r="H109" s="457" t="str">
        <f>VLOOKUP($A109,'Table 19 data'!$A$9:$AA$184,$R$1+'Table 19 data'!H$4,0)</f>
        <v>.</v>
      </c>
      <c r="I109" s="456" t="str">
        <f>VLOOKUP($A109,'Table 19 data'!$A$9:$AA$184,$R$1+'Table 19 data'!I$4,0)</f>
        <v>.</v>
      </c>
      <c r="J109" s="457" t="str">
        <f>VLOOKUP($A109,'Table 19 data'!$A$9:$AA$184,$R$1+'Table 19 data'!J$4,0)</f>
        <v>.</v>
      </c>
      <c r="K109" s="456" t="str">
        <f>VLOOKUP($A109,'Table 19 data'!$A$9:$AA$184,$R$1+'Table 19 data'!K$4,0)</f>
        <v>.</v>
      </c>
      <c r="L109" s="457" t="str">
        <f>VLOOKUP($A109,'Table 19 data'!$A$9:$AA$184,$R$1+'Table 19 data'!L$4,0)</f>
        <v>.</v>
      </c>
      <c r="M109" s="456" t="str">
        <f>VLOOKUP($A109,'Table 19 data'!$A$9:$AA$184,$R$1+'Table 19 data'!M$4,0)</f>
        <v>.</v>
      </c>
      <c r="N109" s="457" t="str">
        <f>VLOOKUP($A109,'Table 19 data'!$A$9:$AA$184,$R$1+'Table 19 data'!N$4,0)</f>
        <v>.</v>
      </c>
    </row>
    <row r="110" spans="1:23" ht="11.25" customHeight="1" x14ac:dyDescent="0.2">
      <c r="A110" s="435" t="s">
        <v>309</v>
      </c>
      <c r="B110" s="436" t="s">
        <v>310</v>
      </c>
      <c r="C110" s="456">
        <f>VLOOKUP($A110,'Table 19 data'!$A$9:$AA$184,$R$1+'Table 19 data'!C$4,0)</f>
        <v>1268</v>
      </c>
      <c r="D110" s="457">
        <f>VLOOKUP($A110,'Table 19 data'!$A$9:$AA$184,$R$1+'Table 19 data'!D$4,0)</f>
        <v>69.7</v>
      </c>
      <c r="E110" s="456">
        <f>VLOOKUP($A110,'Table 19 data'!$A$9:$AA$184,$R$1+'Table 19 data'!E$4,0)</f>
        <v>1254</v>
      </c>
      <c r="F110" s="457">
        <f>VLOOKUP($A110,'Table 19 data'!$A$9:$AA$184,$R$1+'Table 19 data'!F$4,0)</f>
        <v>77.400000000000006</v>
      </c>
      <c r="G110" s="456">
        <f>VLOOKUP($A110,'Table 19 data'!$A$9:$AA$184,$R$1+'Table 19 data'!G$4,0)</f>
        <v>1388</v>
      </c>
      <c r="H110" s="457">
        <f>VLOOKUP($A110,'Table 19 data'!$A$9:$AA$184,$R$1+'Table 19 data'!H$4,0)</f>
        <v>77.099999999999994</v>
      </c>
      <c r="I110" s="456">
        <f>VLOOKUP($A110,'Table 19 data'!$A$9:$AA$184,$R$1+'Table 19 data'!I$4,0)</f>
        <v>1488</v>
      </c>
      <c r="J110" s="457">
        <f>VLOOKUP($A110,'Table 19 data'!$A$9:$AA$184,$R$1+'Table 19 data'!J$4,0)</f>
        <v>76.900000000000006</v>
      </c>
      <c r="K110" s="456">
        <f>VLOOKUP($A110,'Table 19 data'!$A$9:$AA$184,$R$1+'Table 19 data'!K$4,0)</f>
        <v>1569</v>
      </c>
      <c r="L110" s="457">
        <f>VLOOKUP($A110,'Table 19 data'!$A$9:$AA$184,$R$1+'Table 19 data'!L$4,0)</f>
        <v>76.400000000000006</v>
      </c>
      <c r="M110" s="456">
        <f>VLOOKUP($A110,'Table 19 data'!$A$9:$AA$184,$R$1+'Table 19 data'!M$4,0)</f>
        <v>1762</v>
      </c>
      <c r="N110" s="457">
        <f>VLOOKUP($A110,'Table 19 data'!$A$9:$AA$184,$R$1+'Table 19 data'!N$4,0)</f>
        <v>75.900000000000006</v>
      </c>
    </row>
    <row r="111" spans="1:23" ht="11.25" customHeight="1" x14ac:dyDescent="0.2">
      <c r="A111" s="435" t="s">
        <v>311</v>
      </c>
      <c r="B111" s="436" t="s">
        <v>312</v>
      </c>
      <c r="C111" s="456">
        <f>VLOOKUP($A111,'Table 19 data'!$A$9:$AA$184,$R$1+'Table 19 data'!C$4,0)</f>
        <v>974</v>
      </c>
      <c r="D111" s="457">
        <f>VLOOKUP($A111,'Table 19 data'!$A$9:$AA$184,$R$1+'Table 19 data'!D$4,0)</f>
        <v>76.400000000000006</v>
      </c>
      <c r="E111" s="456">
        <f>VLOOKUP($A111,'Table 19 data'!$A$9:$AA$184,$R$1+'Table 19 data'!E$4,0)</f>
        <v>956</v>
      </c>
      <c r="F111" s="457">
        <f>VLOOKUP($A111,'Table 19 data'!$A$9:$AA$184,$R$1+'Table 19 data'!F$4,0)</f>
        <v>85</v>
      </c>
      <c r="G111" s="456">
        <f>VLOOKUP($A111,'Table 19 data'!$A$9:$AA$184,$R$1+'Table 19 data'!G$4,0)</f>
        <v>979</v>
      </c>
      <c r="H111" s="457">
        <f>VLOOKUP($A111,'Table 19 data'!$A$9:$AA$184,$R$1+'Table 19 data'!H$4,0)</f>
        <v>81.7</v>
      </c>
      <c r="I111" s="456">
        <f>VLOOKUP($A111,'Table 19 data'!$A$9:$AA$184,$R$1+'Table 19 data'!I$4,0)</f>
        <v>1035</v>
      </c>
      <c r="J111" s="457">
        <f>VLOOKUP($A111,'Table 19 data'!$A$9:$AA$184,$R$1+'Table 19 data'!J$4,0)</f>
        <v>74.599999999999994</v>
      </c>
      <c r="K111" s="456">
        <f>VLOOKUP($A111,'Table 19 data'!$A$9:$AA$184,$R$1+'Table 19 data'!K$4,0)</f>
        <v>1089</v>
      </c>
      <c r="L111" s="457">
        <f>VLOOKUP($A111,'Table 19 data'!$A$9:$AA$184,$R$1+'Table 19 data'!L$4,0)</f>
        <v>71.599999999999994</v>
      </c>
      <c r="M111" s="456">
        <f>VLOOKUP($A111,'Table 19 data'!$A$9:$AA$184,$R$1+'Table 19 data'!M$4,0)</f>
        <v>1051</v>
      </c>
      <c r="N111" s="457">
        <f>VLOOKUP($A111,'Table 19 data'!$A$9:$AA$184,$R$1+'Table 19 data'!N$4,0)</f>
        <v>76.400000000000006</v>
      </c>
    </row>
    <row r="112" spans="1:23" ht="11.25" customHeight="1" x14ac:dyDescent="0.2">
      <c r="A112" s="435" t="s">
        <v>313</v>
      </c>
      <c r="B112" s="436" t="s">
        <v>314</v>
      </c>
      <c r="C112" s="456">
        <f>VLOOKUP($A112,'Table 19 data'!$A$9:$AA$184,$R$1+'Table 19 data'!C$4,0)</f>
        <v>1977</v>
      </c>
      <c r="D112" s="457">
        <f>VLOOKUP($A112,'Table 19 data'!$A$9:$AA$184,$R$1+'Table 19 data'!D$4,0)</f>
        <v>66.900000000000006</v>
      </c>
      <c r="E112" s="456">
        <f>VLOOKUP($A112,'Table 19 data'!$A$9:$AA$184,$R$1+'Table 19 data'!E$4,0)</f>
        <v>1971</v>
      </c>
      <c r="F112" s="457">
        <f>VLOOKUP($A112,'Table 19 data'!$A$9:$AA$184,$R$1+'Table 19 data'!F$4,0)</f>
        <v>69.3</v>
      </c>
      <c r="G112" s="456">
        <f>VLOOKUP($A112,'Table 19 data'!$A$9:$AA$184,$R$1+'Table 19 data'!G$4,0)</f>
        <v>1865</v>
      </c>
      <c r="H112" s="457">
        <f>VLOOKUP($A112,'Table 19 data'!$A$9:$AA$184,$R$1+'Table 19 data'!H$4,0)</f>
        <v>77.5</v>
      </c>
      <c r="I112" s="456">
        <f>VLOOKUP($A112,'Table 19 data'!$A$9:$AA$184,$R$1+'Table 19 data'!I$4,0)</f>
        <v>1960</v>
      </c>
      <c r="J112" s="457">
        <f>VLOOKUP($A112,'Table 19 data'!$A$9:$AA$184,$R$1+'Table 19 data'!J$4,0)</f>
        <v>73.8</v>
      </c>
      <c r="K112" s="456">
        <f>VLOOKUP($A112,'Table 19 data'!$A$9:$AA$184,$R$1+'Table 19 data'!K$4,0)</f>
        <v>2029</v>
      </c>
      <c r="L112" s="457">
        <f>VLOOKUP($A112,'Table 19 data'!$A$9:$AA$184,$R$1+'Table 19 data'!L$4,0)</f>
        <v>77.599999999999994</v>
      </c>
      <c r="M112" s="456">
        <f>VLOOKUP($A112,'Table 19 data'!$A$9:$AA$184,$R$1+'Table 19 data'!M$4,0)</f>
        <v>1949</v>
      </c>
      <c r="N112" s="457">
        <f>VLOOKUP($A112,'Table 19 data'!$A$9:$AA$184,$R$1+'Table 19 data'!N$4,0)</f>
        <v>78.2</v>
      </c>
    </row>
    <row r="113" spans="1:23" ht="11.25" customHeight="1" x14ac:dyDescent="0.2">
      <c r="A113" s="435" t="s">
        <v>315</v>
      </c>
      <c r="B113" s="436" t="s">
        <v>316</v>
      </c>
      <c r="C113" s="456">
        <f>VLOOKUP($A113,'Table 19 data'!$A$9:$AA$184,$R$1+'Table 19 data'!C$4,0)</f>
        <v>1308</v>
      </c>
      <c r="D113" s="457">
        <f>VLOOKUP($A113,'Table 19 data'!$A$9:$AA$184,$R$1+'Table 19 data'!D$4,0)</f>
        <v>69.3</v>
      </c>
      <c r="E113" s="456">
        <f>VLOOKUP($A113,'Table 19 data'!$A$9:$AA$184,$R$1+'Table 19 data'!E$4,0)</f>
        <v>1310</v>
      </c>
      <c r="F113" s="457">
        <f>VLOOKUP($A113,'Table 19 data'!$A$9:$AA$184,$R$1+'Table 19 data'!F$4,0)</f>
        <v>69.400000000000006</v>
      </c>
      <c r="G113" s="456">
        <f>VLOOKUP($A113,'Table 19 data'!$A$9:$AA$184,$R$1+'Table 19 data'!G$4,0)</f>
        <v>1242</v>
      </c>
      <c r="H113" s="457">
        <f>VLOOKUP($A113,'Table 19 data'!$A$9:$AA$184,$R$1+'Table 19 data'!H$4,0)</f>
        <v>67.2</v>
      </c>
      <c r="I113" s="456">
        <f>VLOOKUP($A113,'Table 19 data'!$A$9:$AA$184,$R$1+'Table 19 data'!I$4,0)</f>
        <v>1374</v>
      </c>
      <c r="J113" s="457">
        <f>VLOOKUP($A113,'Table 19 data'!$A$9:$AA$184,$R$1+'Table 19 data'!J$4,0)</f>
        <v>68.599999999999994</v>
      </c>
      <c r="K113" s="456">
        <f>VLOOKUP($A113,'Table 19 data'!$A$9:$AA$184,$R$1+'Table 19 data'!K$4,0)</f>
        <v>1356</v>
      </c>
      <c r="L113" s="457">
        <f>VLOOKUP($A113,'Table 19 data'!$A$9:$AA$184,$R$1+'Table 19 data'!L$4,0)</f>
        <v>78.2</v>
      </c>
      <c r="M113" s="456">
        <f>VLOOKUP($A113,'Table 19 data'!$A$9:$AA$184,$R$1+'Table 19 data'!M$4,0)</f>
        <v>1348</v>
      </c>
      <c r="N113" s="457">
        <f>VLOOKUP($A113,'Table 19 data'!$A$9:$AA$184,$R$1+'Table 19 data'!N$4,0)</f>
        <v>81.400000000000006</v>
      </c>
    </row>
    <row r="114" spans="1:23" ht="11.25" customHeight="1" x14ac:dyDescent="0.2">
      <c r="A114" s="435" t="s">
        <v>317</v>
      </c>
      <c r="B114" s="436" t="s">
        <v>318</v>
      </c>
      <c r="C114" s="456">
        <f>VLOOKUP($A114,'Table 19 data'!$A$9:$AA$184,$R$1+'Table 19 data'!C$4,0)</f>
        <v>555</v>
      </c>
      <c r="D114" s="457">
        <f>VLOOKUP($A114,'Table 19 data'!$A$9:$AA$184,$R$1+'Table 19 data'!D$4,0)</f>
        <v>74.2</v>
      </c>
      <c r="E114" s="456">
        <f>VLOOKUP($A114,'Table 19 data'!$A$9:$AA$184,$R$1+'Table 19 data'!E$4,0)</f>
        <v>536</v>
      </c>
      <c r="F114" s="457">
        <f>VLOOKUP($A114,'Table 19 data'!$A$9:$AA$184,$R$1+'Table 19 data'!F$4,0)</f>
        <v>79.900000000000006</v>
      </c>
      <c r="G114" s="456">
        <f>VLOOKUP($A114,'Table 19 data'!$A$9:$AA$184,$R$1+'Table 19 data'!G$4,0)</f>
        <v>565</v>
      </c>
      <c r="H114" s="457">
        <f>VLOOKUP($A114,'Table 19 data'!$A$9:$AA$184,$R$1+'Table 19 data'!H$4,0)</f>
        <v>84.2</v>
      </c>
      <c r="I114" s="456">
        <f>VLOOKUP($A114,'Table 19 data'!$A$9:$AA$184,$R$1+'Table 19 data'!I$4,0)</f>
        <v>591</v>
      </c>
      <c r="J114" s="457">
        <f>VLOOKUP($A114,'Table 19 data'!$A$9:$AA$184,$R$1+'Table 19 data'!J$4,0)</f>
        <v>84.6</v>
      </c>
      <c r="K114" s="456">
        <f>VLOOKUP($A114,'Table 19 data'!$A$9:$AA$184,$R$1+'Table 19 data'!K$4,0)</f>
        <v>598</v>
      </c>
      <c r="L114" s="457">
        <f>VLOOKUP($A114,'Table 19 data'!$A$9:$AA$184,$R$1+'Table 19 data'!L$4,0)</f>
        <v>86</v>
      </c>
      <c r="M114" s="456">
        <f>VLOOKUP($A114,'Table 19 data'!$A$9:$AA$184,$R$1+'Table 19 data'!M$4,0)</f>
        <v>731</v>
      </c>
      <c r="N114" s="457">
        <f>VLOOKUP($A114,'Table 19 data'!$A$9:$AA$184,$R$1+'Table 19 data'!N$4,0)</f>
        <v>81</v>
      </c>
    </row>
    <row r="115" spans="1:23" ht="11.25" customHeight="1" x14ac:dyDescent="0.2">
      <c r="A115" s="435" t="s">
        <v>319</v>
      </c>
      <c r="B115" s="436" t="s">
        <v>320</v>
      </c>
      <c r="C115" s="456">
        <f>VLOOKUP($A115,'Table 19 data'!$A$9:$AA$184,$R$1+'Table 19 data'!C$4,0)</f>
        <v>1437</v>
      </c>
      <c r="D115" s="457">
        <f>VLOOKUP($A115,'Table 19 data'!$A$9:$AA$184,$R$1+'Table 19 data'!D$4,0)</f>
        <v>68.900000000000006</v>
      </c>
      <c r="E115" s="456">
        <f>VLOOKUP($A115,'Table 19 data'!$A$9:$AA$184,$R$1+'Table 19 data'!E$4,0)</f>
        <v>1514</v>
      </c>
      <c r="F115" s="457">
        <f>VLOOKUP($A115,'Table 19 data'!$A$9:$AA$184,$R$1+'Table 19 data'!F$4,0)</f>
        <v>68.3</v>
      </c>
      <c r="G115" s="456">
        <f>VLOOKUP($A115,'Table 19 data'!$A$9:$AA$184,$R$1+'Table 19 data'!G$4,0)</f>
        <v>1508</v>
      </c>
      <c r="H115" s="457">
        <f>VLOOKUP($A115,'Table 19 data'!$A$9:$AA$184,$R$1+'Table 19 data'!H$4,0)</f>
        <v>73</v>
      </c>
      <c r="I115" s="456">
        <f>VLOOKUP($A115,'Table 19 data'!$A$9:$AA$184,$R$1+'Table 19 data'!I$4,0)</f>
        <v>1679</v>
      </c>
      <c r="J115" s="457">
        <f>VLOOKUP($A115,'Table 19 data'!$A$9:$AA$184,$R$1+'Table 19 data'!J$4,0)</f>
        <v>74.3</v>
      </c>
      <c r="K115" s="456">
        <f>VLOOKUP($A115,'Table 19 data'!$A$9:$AA$184,$R$1+'Table 19 data'!K$4,0)</f>
        <v>1777</v>
      </c>
      <c r="L115" s="457">
        <f>VLOOKUP($A115,'Table 19 data'!$A$9:$AA$184,$R$1+'Table 19 data'!L$4,0)</f>
        <v>76.599999999999994</v>
      </c>
      <c r="M115" s="456">
        <f>VLOOKUP($A115,'Table 19 data'!$A$9:$AA$184,$R$1+'Table 19 data'!M$4,0)</f>
        <v>1767</v>
      </c>
      <c r="N115" s="457">
        <f>VLOOKUP($A115,'Table 19 data'!$A$9:$AA$184,$R$1+'Table 19 data'!N$4,0)</f>
        <v>77.099999999999994</v>
      </c>
    </row>
    <row r="116" spans="1:23" ht="11.25" customHeight="1" x14ac:dyDescent="0.2">
      <c r="A116" s="435" t="s">
        <v>321</v>
      </c>
      <c r="B116" s="436" t="s">
        <v>322</v>
      </c>
      <c r="C116" s="456">
        <f>VLOOKUP($A116,'Table 19 data'!$A$9:$AA$184,$R$1+'Table 19 data'!C$4,0)</f>
        <v>1977</v>
      </c>
      <c r="D116" s="457">
        <f>VLOOKUP($A116,'Table 19 data'!$A$9:$AA$184,$R$1+'Table 19 data'!D$4,0)</f>
        <v>67.900000000000006</v>
      </c>
      <c r="E116" s="456">
        <f>VLOOKUP($A116,'Table 19 data'!$A$9:$AA$184,$R$1+'Table 19 data'!E$4,0)</f>
        <v>2026</v>
      </c>
      <c r="F116" s="457">
        <f>VLOOKUP($A116,'Table 19 data'!$A$9:$AA$184,$R$1+'Table 19 data'!F$4,0)</f>
        <v>67</v>
      </c>
      <c r="G116" s="456">
        <f>VLOOKUP($A116,'Table 19 data'!$A$9:$AA$184,$R$1+'Table 19 data'!G$4,0)</f>
        <v>2012</v>
      </c>
      <c r="H116" s="457">
        <f>VLOOKUP($A116,'Table 19 data'!$A$9:$AA$184,$R$1+'Table 19 data'!H$4,0)</f>
        <v>73.2</v>
      </c>
      <c r="I116" s="456">
        <f>VLOOKUP($A116,'Table 19 data'!$A$9:$AA$184,$R$1+'Table 19 data'!I$4,0)</f>
        <v>2094</v>
      </c>
      <c r="J116" s="457">
        <f>VLOOKUP($A116,'Table 19 data'!$A$9:$AA$184,$R$1+'Table 19 data'!J$4,0)</f>
        <v>69.599999999999994</v>
      </c>
      <c r="K116" s="456">
        <f>VLOOKUP($A116,'Table 19 data'!$A$9:$AA$184,$R$1+'Table 19 data'!K$4,0)</f>
        <v>2197</v>
      </c>
      <c r="L116" s="457">
        <f>VLOOKUP($A116,'Table 19 data'!$A$9:$AA$184,$R$1+'Table 19 data'!L$4,0)</f>
        <v>72</v>
      </c>
      <c r="M116" s="456">
        <f>VLOOKUP($A116,'Table 19 data'!$A$9:$AA$184,$R$1+'Table 19 data'!M$4,0)</f>
        <v>2062</v>
      </c>
      <c r="N116" s="457">
        <f>VLOOKUP($A116,'Table 19 data'!$A$9:$AA$184,$R$1+'Table 19 data'!N$4,0)</f>
        <v>75.599999999999994</v>
      </c>
    </row>
    <row r="117" spans="1:23" ht="11.25" customHeight="1" x14ac:dyDescent="0.2">
      <c r="A117" s="435" t="s">
        <v>323</v>
      </c>
      <c r="B117" s="436" t="s">
        <v>324</v>
      </c>
      <c r="C117" s="456">
        <f>VLOOKUP($A117,'Table 19 data'!$A$9:$AA$184,$R$1+'Table 19 data'!C$4,0)</f>
        <v>3080</v>
      </c>
      <c r="D117" s="457">
        <f>VLOOKUP($A117,'Table 19 data'!$A$9:$AA$184,$R$1+'Table 19 data'!D$4,0)</f>
        <v>68.5</v>
      </c>
      <c r="E117" s="456">
        <f>VLOOKUP($A117,'Table 19 data'!$A$9:$AA$184,$R$1+'Table 19 data'!E$4,0)</f>
        <v>3020</v>
      </c>
      <c r="F117" s="457">
        <f>VLOOKUP($A117,'Table 19 data'!$A$9:$AA$184,$R$1+'Table 19 data'!F$4,0)</f>
        <v>69.3</v>
      </c>
      <c r="G117" s="456">
        <f>VLOOKUP($A117,'Table 19 data'!$A$9:$AA$184,$R$1+'Table 19 data'!G$4,0)</f>
        <v>2960</v>
      </c>
      <c r="H117" s="457">
        <f>VLOOKUP($A117,'Table 19 data'!$A$9:$AA$184,$R$1+'Table 19 data'!H$4,0)</f>
        <v>75.3</v>
      </c>
      <c r="I117" s="456">
        <f>VLOOKUP($A117,'Table 19 data'!$A$9:$AA$184,$R$1+'Table 19 data'!I$4,0)</f>
        <v>3182</v>
      </c>
      <c r="J117" s="457">
        <f>VLOOKUP($A117,'Table 19 data'!$A$9:$AA$184,$R$1+'Table 19 data'!J$4,0)</f>
        <v>76.099999999999994</v>
      </c>
      <c r="K117" s="456">
        <f>VLOOKUP($A117,'Table 19 data'!$A$9:$AA$184,$R$1+'Table 19 data'!K$4,0)</f>
        <v>3201</v>
      </c>
      <c r="L117" s="457">
        <f>VLOOKUP($A117,'Table 19 data'!$A$9:$AA$184,$R$1+'Table 19 data'!L$4,0)</f>
        <v>77.400000000000006</v>
      </c>
      <c r="M117" s="456">
        <f>VLOOKUP($A117,'Table 19 data'!$A$9:$AA$184,$R$1+'Table 19 data'!M$4,0)</f>
        <v>3144</v>
      </c>
      <c r="N117" s="457">
        <f>VLOOKUP($A117,'Table 19 data'!$A$9:$AA$184,$R$1+'Table 19 data'!N$4,0)</f>
        <v>74</v>
      </c>
    </row>
    <row r="118" spans="1:23" ht="11.25" customHeight="1" x14ac:dyDescent="0.2">
      <c r="A118" s="435" t="s">
        <v>325</v>
      </c>
      <c r="B118" s="436" t="s">
        <v>326</v>
      </c>
      <c r="C118" s="456">
        <f>VLOOKUP($A118,'Table 19 data'!$A$9:$AA$184,$R$1+'Table 19 data'!C$4,0)</f>
        <v>2155</v>
      </c>
      <c r="D118" s="457">
        <f>VLOOKUP($A118,'Table 19 data'!$A$9:$AA$184,$R$1+'Table 19 data'!D$4,0)</f>
        <v>65.3</v>
      </c>
      <c r="E118" s="456">
        <f>VLOOKUP($A118,'Table 19 data'!$A$9:$AA$184,$R$1+'Table 19 data'!E$4,0)</f>
        <v>2130</v>
      </c>
      <c r="F118" s="457">
        <f>VLOOKUP($A118,'Table 19 data'!$A$9:$AA$184,$R$1+'Table 19 data'!F$4,0)</f>
        <v>73.8</v>
      </c>
      <c r="G118" s="456">
        <f>VLOOKUP($A118,'Table 19 data'!$A$9:$AA$184,$R$1+'Table 19 data'!G$4,0)</f>
        <v>2115</v>
      </c>
      <c r="H118" s="457">
        <f>VLOOKUP($A118,'Table 19 data'!$A$9:$AA$184,$R$1+'Table 19 data'!H$4,0)</f>
        <v>74.8</v>
      </c>
      <c r="I118" s="456">
        <f>VLOOKUP($A118,'Table 19 data'!$A$9:$AA$184,$R$1+'Table 19 data'!I$4,0)</f>
        <v>2102</v>
      </c>
      <c r="J118" s="457">
        <f>VLOOKUP($A118,'Table 19 data'!$A$9:$AA$184,$R$1+'Table 19 data'!J$4,0)</f>
        <v>75</v>
      </c>
      <c r="K118" s="456">
        <f>VLOOKUP($A118,'Table 19 data'!$A$9:$AA$184,$R$1+'Table 19 data'!K$4,0)</f>
        <v>2161</v>
      </c>
      <c r="L118" s="457">
        <f>VLOOKUP($A118,'Table 19 data'!$A$9:$AA$184,$R$1+'Table 19 data'!L$4,0)</f>
        <v>80.099999999999994</v>
      </c>
      <c r="M118" s="456">
        <f>VLOOKUP($A118,'Table 19 data'!$A$9:$AA$184,$R$1+'Table 19 data'!M$4,0)</f>
        <v>2162</v>
      </c>
      <c r="N118" s="457">
        <f>VLOOKUP($A118,'Table 19 data'!$A$9:$AA$184,$R$1+'Table 19 data'!N$4,0)</f>
        <v>78.599999999999994</v>
      </c>
    </row>
    <row r="119" spans="1:23" ht="11.25" customHeight="1" x14ac:dyDescent="0.2">
      <c r="A119" s="435" t="s">
        <v>327</v>
      </c>
      <c r="B119" s="436" t="s">
        <v>328</v>
      </c>
      <c r="C119" s="456">
        <f>VLOOKUP($A119,'Table 19 data'!$A$9:$AA$184,$R$1+'Table 19 data'!C$4,0)</f>
        <v>2188</v>
      </c>
      <c r="D119" s="457">
        <f>VLOOKUP($A119,'Table 19 data'!$A$9:$AA$184,$R$1+'Table 19 data'!D$4,0)</f>
        <v>62.8</v>
      </c>
      <c r="E119" s="456">
        <f>VLOOKUP($A119,'Table 19 data'!$A$9:$AA$184,$R$1+'Table 19 data'!E$4,0)</f>
        <v>2255</v>
      </c>
      <c r="F119" s="457">
        <f>VLOOKUP($A119,'Table 19 data'!$A$9:$AA$184,$R$1+'Table 19 data'!F$4,0)</f>
        <v>68.599999999999994</v>
      </c>
      <c r="G119" s="456">
        <f>VLOOKUP($A119,'Table 19 data'!$A$9:$AA$184,$R$1+'Table 19 data'!G$4,0)</f>
        <v>2379</v>
      </c>
      <c r="H119" s="457">
        <f>VLOOKUP($A119,'Table 19 data'!$A$9:$AA$184,$R$1+'Table 19 data'!H$4,0)</f>
        <v>75.5</v>
      </c>
      <c r="I119" s="456">
        <f>VLOOKUP($A119,'Table 19 data'!$A$9:$AA$184,$R$1+'Table 19 data'!I$4,0)</f>
        <v>2275</v>
      </c>
      <c r="J119" s="457">
        <f>VLOOKUP($A119,'Table 19 data'!$A$9:$AA$184,$R$1+'Table 19 data'!J$4,0)</f>
        <v>72.400000000000006</v>
      </c>
      <c r="K119" s="456">
        <f>VLOOKUP($A119,'Table 19 data'!$A$9:$AA$184,$R$1+'Table 19 data'!K$4,0)</f>
        <v>2412</v>
      </c>
      <c r="L119" s="457">
        <f>VLOOKUP($A119,'Table 19 data'!$A$9:$AA$184,$R$1+'Table 19 data'!L$4,0)</f>
        <v>77.5</v>
      </c>
      <c r="M119" s="456">
        <f>VLOOKUP($A119,'Table 19 data'!$A$9:$AA$184,$R$1+'Table 19 data'!M$4,0)</f>
        <v>2364</v>
      </c>
      <c r="N119" s="457">
        <f>VLOOKUP($A119,'Table 19 data'!$A$9:$AA$184,$R$1+'Table 19 data'!N$4,0)</f>
        <v>74.2</v>
      </c>
    </row>
    <row r="120" spans="1:23" ht="11.25" customHeight="1" x14ac:dyDescent="0.2">
      <c r="A120" s="435" t="s">
        <v>329</v>
      </c>
      <c r="B120" s="436" t="s">
        <v>330</v>
      </c>
      <c r="C120" s="456">
        <f>VLOOKUP($A120,'Table 19 data'!$A$9:$AA$184,$R$1+'Table 19 data'!C$4,0)</f>
        <v>1706</v>
      </c>
      <c r="D120" s="457">
        <f>VLOOKUP($A120,'Table 19 data'!$A$9:$AA$184,$R$1+'Table 19 data'!D$4,0)</f>
        <v>70.8</v>
      </c>
      <c r="E120" s="456">
        <f>VLOOKUP($A120,'Table 19 data'!$A$9:$AA$184,$R$1+'Table 19 data'!E$4,0)</f>
        <v>1706</v>
      </c>
      <c r="F120" s="457">
        <f>VLOOKUP($A120,'Table 19 data'!$A$9:$AA$184,$R$1+'Table 19 data'!F$4,0)</f>
        <v>75.3</v>
      </c>
      <c r="G120" s="456">
        <f>VLOOKUP($A120,'Table 19 data'!$A$9:$AA$184,$R$1+'Table 19 data'!G$4,0)</f>
        <v>1715</v>
      </c>
      <c r="H120" s="457">
        <f>VLOOKUP($A120,'Table 19 data'!$A$9:$AA$184,$R$1+'Table 19 data'!H$4,0)</f>
        <v>77.400000000000006</v>
      </c>
      <c r="I120" s="456">
        <f>VLOOKUP($A120,'Table 19 data'!$A$9:$AA$184,$R$1+'Table 19 data'!I$4,0)</f>
        <v>1703</v>
      </c>
      <c r="J120" s="457">
        <f>VLOOKUP($A120,'Table 19 data'!$A$9:$AA$184,$R$1+'Table 19 data'!J$4,0)</f>
        <v>69.599999999999994</v>
      </c>
      <c r="K120" s="456">
        <f>VLOOKUP($A120,'Table 19 data'!$A$9:$AA$184,$R$1+'Table 19 data'!K$4,0)</f>
        <v>1724</v>
      </c>
      <c r="L120" s="457">
        <f>VLOOKUP($A120,'Table 19 data'!$A$9:$AA$184,$R$1+'Table 19 data'!L$4,0)</f>
        <v>72.900000000000006</v>
      </c>
      <c r="M120" s="456">
        <f>VLOOKUP($A120,'Table 19 data'!$A$9:$AA$184,$R$1+'Table 19 data'!M$4,0)</f>
        <v>1667</v>
      </c>
      <c r="N120" s="457">
        <f>VLOOKUP($A120,'Table 19 data'!$A$9:$AA$184,$R$1+'Table 19 data'!N$4,0)</f>
        <v>73.7</v>
      </c>
    </row>
    <row r="121" spans="1:23" ht="11.25" customHeight="1" x14ac:dyDescent="0.2">
      <c r="A121" s="435" t="s">
        <v>331</v>
      </c>
      <c r="B121" s="436" t="s">
        <v>332</v>
      </c>
      <c r="C121" s="456">
        <f>VLOOKUP($A121,'Table 19 data'!$A$9:$AA$184,$R$1+'Table 19 data'!C$4,0)</f>
        <v>1194</v>
      </c>
      <c r="D121" s="457">
        <f>VLOOKUP($A121,'Table 19 data'!$A$9:$AA$184,$R$1+'Table 19 data'!D$4,0)</f>
        <v>70.900000000000006</v>
      </c>
      <c r="E121" s="456">
        <f>VLOOKUP($A121,'Table 19 data'!$A$9:$AA$184,$R$1+'Table 19 data'!E$4,0)</f>
        <v>1274</v>
      </c>
      <c r="F121" s="457">
        <f>VLOOKUP($A121,'Table 19 data'!$A$9:$AA$184,$R$1+'Table 19 data'!F$4,0)</f>
        <v>81.3</v>
      </c>
      <c r="G121" s="456">
        <f>VLOOKUP($A121,'Table 19 data'!$A$9:$AA$184,$R$1+'Table 19 data'!G$4,0)</f>
        <v>1275</v>
      </c>
      <c r="H121" s="457">
        <f>VLOOKUP($A121,'Table 19 data'!$A$9:$AA$184,$R$1+'Table 19 data'!H$4,0)</f>
        <v>84.9</v>
      </c>
      <c r="I121" s="456">
        <f>VLOOKUP($A121,'Table 19 data'!$A$9:$AA$184,$R$1+'Table 19 data'!I$4,0)</f>
        <v>1293</v>
      </c>
      <c r="J121" s="457">
        <f>VLOOKUP($A121,'Table 19 data'!$A$9:$AA$184,$R$1+'Table 19 data'!J$4,0)</f>
        <v>81.099999999999994</v>
      </c>
      <c r="K121" s="456">
        <f>VLOOKUP($A121,'Table 19 data'!$A$9:$AA$184,$R$1+'Table 19 data'!K$4,0)</f>
        <v>1338</v>
      </c>
      <c r="L121" s="457">
        <f>VLOOKUP($A121,'Table 19 data'!$A$9:$AA$184,$R$1+'Table 19 data'!L$4,0)</f>
        <v>84.8</v>
      </c>
      <c r="M121" s="456">
        <f>VLOOKUP($A121,'Table 19 data'!$A$9:$AA$184,$R$1+'Table 19 data'!M$4,0)</f>
        <v>1405</v>
      </c>
      <c r="N121" s="457">
        <f>VLOOKUP($A121,'Table 19 data'!$A$9:$AA$184,$R$1+'Table 19 data'!N$4,0)</f>
        <v>82.2</v>
      </c>
    </row>
    <row r="122" spans="1:23" ht="11.25" customHeight="1" x14ac:dyDescent="0.2">
      <c r="A122" s="437"/>
      <c r="B122" s="436"/>
      <c r="C122" s="456"/>
      <c r="D122" s="535"/>
      <c r="E122" s="456"/>
      <c r="F122" s="535"/>
      <c r="G122" s="456"/>
      <c r="H122" s="457"/>
      <c r="I122" s="534"/>
      <c r="J122" s="534"/>
      <c r="K122" s="456"/>
      <c r="L122" s="534"/>
      <c r="M122" s="456"/>
      <c r="N122" s="534"/>
    </row>
    <row r="123" spans="1:23" s="121" customFormat="1" ht="11.25" customHeight="1" x14ac:dyDescent="0.2">
      <c r="A123" s="442" t="s">
        <v>333</v>
      </c>
      <c r="B123" s="434" t="s">
        <v>334</v>
      </c>
      <c r="C123" s="454">
        <f>VLOOKUP($A123,'Table 19 data'!$A$9:$AA$184,$R$1+'Table 19 data'!C$4,0)</f>
        <v>47790</v>
      </c>
      <c r="D123" s="455">
        <f>VLOOKUP($A123,'Table 19 data'!$A$9:$AA$184,$R$1+'Table 19 data'!D$4,0)</f>
        <v>71.5</v>
      </c>
      <c r="E123" s="454">
        <f>VLOOKUP($A123,'Table 19 data'!$A$9:$AA$184,$R$1+'Table 19 data'!E$4,0)</f>
        <v>48499</v>
      </c>
      <c r="F123" s="455">
        <f>VLOOKUP($A123,'Table 19 data'!$A$9:$AA$184,$R$1+'Table 19 data'!F$4,0)</f>
        <v>75.599999999999994</v>
      </c>
      <c r="G123" s="454">
        <f>VLOOKUP($A123,'Table 19 data'!$A$9:$AA$184,$R$1+'Table 19 data'!G$4,0)</f>
        <v>47804</v>
      </c>
      <c r="H123" s="455">
        <f>VLOOKUP($A123,'Table 19 data'!$A$9:$AA$184,$R$1+'Table 19 data'!H$4,0)</f>
        <v>77.5</v>
      </c>
      <c r="I123" s="454">
        <f>VLOOKUP($A123,'Table 19 data'!$A$9:$AA$184,$R$1+'Table 19 data'!I$4,0)</f>
        <v>47821</v>
      </c>
      <c r="J123" s="455">
        <f>VLOOKUP($A123,'Table 19 data'!$A$9:$AA$184,$R$1+'Table 19 data'!J$4,0)</f>
        <v>73.7</v>
      </c>
      <c r="K123" s="454">
        <f>VLOOKUP($A123,'Table 19 data'!$A$9:$AA$184,$R$1+'Table 19 data'!K$4,0)</f>
        <v>49263</v>
      </c>
      <c r="L123" s="455">
        <f>VLOOKUP($A123,'Table 19 data'!$A$9:$AA$184,$R$1+'Table 19 data'!L$4,0)</f>
        <v>77</v>
      </c>
      <c r="M123" s="454">
        <f>VLOOKUP($A123,'Table 19 data'!$A$9:$AA$184,$R$1+'Table 19 data'!M$4,0)</f>
        <v>49113</v>
      </c>
      <c r="N123" s="455">
        <f>VLOOKUP($A123,'Table 19 data'!$A$9:$AA$184,$R$1+'Table 19 data'!N$4,0)</f>
        <v>78</v>
      </c>
      <c r="O123" s="122"/>
      <c r="P123" s="122"/>
      <c r="Q123" s="122"/>
      <c r="R123" s="122"/>
      <c r="S123" s="122"/>
      <c r="T123" s="122"/>
      <c r="U123" s="122"/>
      <c r="V123" s="122"/>
      <c r="W123" s="122"/>
    </row>
    <row r="124" spans="1:23" ht="11.25" customHeight="1" x14ac:dyDescent="0.2">
      <c r="A124" s="435" t="s">
        <v>335</v>
      </c>
      <c r="B124" s="436" t="s">
        <v>336</v>
      </c>
      <c r="C124" s="456">
        <f>VLOOKUP($A124,'Table 19 data'!$A$9:$AA$184,$R$1+'Table 19 data'!C$4,0)</f>
        <v>1924</v>
      </c>
      <c r="D124" s="457">
        <f>VLOOKUP($A124,'Table 19 data'!$A$9:$AA$184,$R$1+'Table 19 data'!D$4,0)</f>
        <v>63.5</v>
      </c>
      <c r="E124" s="456">
        <f>VLOOKUP($A124,'Table 19 data'!$A$9:$AA$184,$R$1+'Table 19 data'!E$4,0)</f>
        <v>2013</v>
      </c>
      <c r="F124" s="457">
        <f>VLOOKUP($A124,'Table 19 data'!$A$9:$AA$184,$R$1+'Table 19 data'!F$4,0)</f>
        <v>69.7</v>
      </c>
      <c r="G124" s="456">
        <f>VLOOKUP($A124,'Table 19 data'!$A$9:$AA$184,$R$1+'Table 19 data'!G$4,0)</f>
        <v>1941</v>
      </c>
      <c r="H124" s="457">
        <f>VLOOKUP($A124,'Table 19 data'!$A$9:$AA$184,$R$1+'Table 19 data'!H$4,0)</f>
        <v>73.2</v>
      </c>
      <c r="I124" s="456">
        <f>VLOOKUP($A124,'Table 19 data'!$A$9:$AA$184,$R$1+'Table 19 data'!I$4,0)</f>
        <v>1990</v>
      </c>
      <c r="J124" s="457">
        <f>VLOOKUP($A124,'Table 19 data'!$A$9:$AA$184,$R$1+'Table 19 data'!J$4,0)</f>
        <v>70.8</v>
      </c>
      <c r="K124" s="456">
        <f>VLOOKUP($A124,'Table 19 data'!$A$9:$AA$184,$R$1+'Table 19 data'!K$4,0)</f>
        <v>2106</v>
      </c>
      <c r="L124" s="457">
        <f>VLOOKUP($A124,'Table 19 data'!$A$9:$AA$184,$R$1+'Table 19 data'!L$4,0)</f>
        <v>78.5</v>
      </c>
      <c r="M124" s="456">
        <f>VLOOKUP($A124,'Table 19 data'!$A$9:$AA$184,$R$1+'Table 19 data'!M$4,0)</f>
        <v>2041</v>
      </c>
      <c r="N124" s="457">
        <f>VLOOKUP($A124,'Table 19 data'!$A$9:$AA$184,$R$1+'Table 19 data'!N$4,0)</f>
        <v>80.5</v>
      </c>
    </row>
    <row r="125" spans="1:23" ht="11.25" customHeight="1" x14ac:dyDescent="0.2">
      <c r="A125" s="435" t="s">
        <v>337</v>
      </c>
      <c r="B125" s="436" t="s">
        <v>338</v>
      </c>
      <c r="C125" s="456">
        <f>VLOOKUP($A125,'Table 19 data'!$A$9:$AA$184,$R$1+'Table 19 data'!C$4,0)</f>
        <v>3044</v>
      </c>
      <c r="D125" s="457">
        <f>VLOOKUP($A125,'Table 19 data'!$A$9:$AA$184,$R$1+'Table 19 data'!D$4,0)</f>
        <v>78.5</v>
      </c>
      <c r="E125" s="456">
        <f>VLOOKUP($A125,'Table 19 data'!$A$9:$AA$184,$R$1+'Table 19 data'!E$4,0)</f>
        <v>3193</v>
      </c>
      <c r="F125" s="457">
        <f>VLOOKUP($A125,'Table 19 data'!$A$9:$AA$184,$R$1+'Table 19 data'!F$4,0)</f>
        <v>82.2</v>
      </c>
      <c r="G125" s="456">
        <f>VLOOKUP($A125,'Table 19 data'!$A$9:$AA$184,$R$1+'Table 19 data'!G$4,0)</f>
        <v>3162</v>
      </c>
      <c r="H125" s="457">
        <f>VLOOKUP($A125,'Table 19 data'!$A$9:$AA$184,$R$1+'Table 19 data'!H$4,0)</f>
        <v>82.8</v>
      </c>
      <c r="I125" s="456">
        <f>VLOOKUP($A125,'Table 19 data'!$A$9:$AA$184,$R$1+'Table 19 data'!I$4,0)</f>
        <v>3084</v>
      </c>
      <c r="J125" s="457">
        <f>VLOOKUP($A125,'Table 19 data'!$A$9:$AA$184,$R$1+'Table 19 data'!J$4,0)</f>
        <v>81.5</v>
      </c>
      <c r="K125" s="456">
        <f>VLOOKUP($A125,'Table 19 data'!$A$9:$AA$184,$R$1+'Table 19 data'!K$4,0)</f>
        <v>3288</v>
      </c>
      <c r="L125" s="457">
        <f>VLOOKUP($A125,'Table 19 data'!$A$9:$AA$184,$R$1+'Table 19 data'!L$4,0)</f>
        <v>81.8</v>
      </c>
      <c r="M125" s="456">
        <f>VLOOKUP($A125,'Table 19 data'!$A$9:$AA$184,$R$1+'Table 19 data'!M$4,0)</f>
        <v>3239</v>
      </c>
      <c r="N125" s="457">
        <f>VLOOKUP($A125,'Table 19 data'!$A$9:$AA$184,$R$1+'Table 19 data'!N$4,0)</f>
        <v>82.2</v>
      </c>
    </row>
    <row r="126" spans="1:23" ht="11.25" customHeight="1" x14ac:dyDescent="0.2">
      <c r="A126" s="435" t="s">
        <v>339</v>
      </c>
      <c r="B126" s="436" t="s">
        <v>340</v>
      </c>
      <c r="C126" s="456">
        <f>VLOOKUP($A126,'Table 19 data'!$A$9:$AA$184,$R$1+'Table 19 data'!C$4,0)</f>
        <v>3103</v>
      </c>
      <c r="D126" s="457">
        <f>VLOOKUP($A126,'Table 19 data'!$A$9:$AA$184,$R$1+'Table 19 data'!D$4,0)</f>
        <v>68.900000000000006</v>
      </c>
      <c r="E126" s="456">
        <f>VLOOKUP($A126,'Table 19 data'!$A$9:$AA$184,$R$1+'Table 19 data'!E$4,0)</f>
        <v>3185</v>
      </c>
      <c r="F126" s="457">
        <f>VLOOKUP($A126,'Table 19 data'!$A$9:$AA$184,$R$1+'Table 19 data'!F$4,0)</f>
        <v>71.3</v>
      </c>
      <c r="G126" s="456">
        <f>VLOOKUP($A126,'Table 19 data'!$A$9:$AA$184,$R$1+'Table 19 data'!G$4,0)</f>
        <v>3177</v>
      </c>
      <c r="H126" s="457">
        <f>VLOOKUP($A126,'Table 19 data'!$A$9:$AA$184,$R$1+'Table 19 data'!H$4,0)</f>
        <v>74.400000000000006</v>
      </c>
      <c r="I126" s="456">
        <f>VLOOKUP($A126,'Table 19 data'!$A$9:$AA$184,$R$1+'Table 19 data'!I$4,0)</f>
        <v>3211</v>
      </c>
      <c r="J126" s="457">
        <f>VLOOKUP($A126,'Table 19 data'!$A$9:$AA$184,$R$1+'Table 19 data'!J$4,0)</f>
        <v>68.599999999999994</v>
      </c>
      <c r="K126" s="456">
        <f>VLOOKUP($A126,'Table 19 data'!$A$9:$AA$184,$R$1+'Table 19 data'!K$4,0)</f>
        <v>3119</v>
      </c>
      <c r="L126" s="457">
        <f>VLOOKUP($A126,'Table 19 data'!$A$9:$AA$184,$R$1+'Table 19 data'!L$4,0)</f>
        <v>69.900000000000006</v>
      </c>
      <c r="M126" s="456">
        <f>VLOOKUP($A126,'Table 19 data'!$A$9:$AA$184,$R$1+'Table 19 data'!M$4,0)</f>
        <v>3113</v>
      </c>
      <c r="N126" s="457">
        <f>VLOOKUP($A126,'Table 19 data'!$A$9:$AA$184,$R$1+'Table 19 data'!N$4,0)</f>
        <v>71.7</v>
      </c>
    </row>
    <row r="127" spans="1:23" ht="11.25" customHeight="1" x14ac:dyDescent="0.2">
      <c r="A127" s="435" t="s">
        <v>341</v>
      </c>
      <c r="B127" s="436" t="s">
        <v>342</v>
      </c>
      <c r="C127" s="456">
        <f>VLOOKUP($A127,'Table 19 data'!$A$9:$AA$184,$R$1+'Table 19 data'!C$4,0)</f>
        <v>2474</v>
      </c>
      <c r="D127" s="457">
        <f>VLOOKUP($A127,'Table 19 data'!$A$9:$AA$184,$R$1+'Table 19 data'!D$4,0)</f>
        <v>75.900000000000006</v>
      </c>
      <c r="E127" s="456">
        <f>VLOOKUP($A127,'Table 19 data'!$A$9:$AA$184,$R$1+'Table 19 data'!E$4,0)</f>
        <v>2581</v>
      </c>
      <c r="F127" s="457">
        <f>VLOOKUP($A127,'Table 19 data'!$A$9:$AA$184,$R$1+'Table 19 data'!F$4,0)</f>
        <v>78.5</v>
      </c>
      <c r="G127" s="456">
        <f>VLOOKUP($A127,'Table 19 data'!$A$9:$AA$184,$R$1+'Table 19 data'!G$4,0)</f>
        <v>2496</v>
      </c>
      <c r="H127" s="457">
        <f>VLOOKUP($A127,'Table 19 data'!$A$9:$AA$184,$R$1+'Table 19 data'!H$4,0)</f>
        <v>80.599999999999994</v>
      </c>
      <c r="I127" s="456">
        <f>VLOOKUP($A127,'Table 19 data'!$A$9:$AA$184,$R$1+'Table 19 data'!I$4,0)</f>
        <v>2554</v>
      </c>
      <c r="J127" s="457">
        <f>VLOOKUP($A127,'Table 19 data'!$A$9:$AA$184,$R$1+'Table 19 data'!J$4,0)</f>
        <v>73.8</v>
      </c>
      <c r="K127" s="456">
        <f>VLOOKUP($A127,'Table 19 data'!$A$9:$AA$184,$R$1+'Table 19 data'!K$4,0)</f>
        <v>2603</v>
      </c>
      <c r="L127" s="457">
        <f>VLOOKUP($A127,'Table 19 data'!$A$9:$AA$184,$R$1+'Table 19 data'!L$4,0)</f>
        <v>77.900000000000006</v>
      </c>
      <c r="M127" s="456">
        <f>VLOOKUP($A127,'Table 19 data'!$A$9:$AA$184,$R$1+'Table 19 data'!M$4,0)</f>
        <v>2643</v>
      </c>
      <c r="N127" s="457">
        <f>VLOOKUP($A127,'Table 19 data'!$A$9:$AA$184,$R$1+'Table 19 data'!N$4,0)</f>
        <v>78.599999999999994</v>
      </c>
    </row>
    <row r="128" spans="1:23" ht="11.25" customHeight="1" x14ac:dyDescent="0.2">
      <c r="A128" s="435" t="s">
        <v>343</v>
      </c>
      <c r="B128" s="436" t="s">
        <v>344</v>
      </c>
      <c r="C128" s="456">
        <f>VLOOKUP($A128,'Table 19 data'!$A$9:$AA$184,$R$1+'Table 19 data'!C$4,0)</f>
        <v>3436</v>
      </c>
      <c r="D128" s="457">
        <f>VLOOKUP($A128,'Table 19 data'!$A$9:$AA$184,$R$1+'Table 19 data'!D$4,0)</f>
        <v>74.900000000000006</v>
      </c>
      <c r="E128" s="456">
        <f>VLOOKUP($A128,'Table 19 data'!$A$9:$AA$184,$R$1+'Table 19 data'!E$4,0)</f>
        <v>3347</v>
      </c>
      <c r="F128" s="457">
        <f>VLOOKUP($A128,'Table 19 data'!$A$9:$AA$184,$R$1+'Table 19 data'!F$4,0)</f>
        <v>77.400000000000006</v>
      </c>
      <c r="G128" s="456">
        <f>VLOOKUP($A128,'Table 19 data'!$A$9:$AA$184,$R$1+'Table 19 data'!G$4,0)</f>
        <v>3352</v>
      </c>
      <c r="H128" s="457">
        <f>VLOOKUP($A128,'Table 19 data'!$A$9:$AA$184,$R$1+'Table 19 data'!H$4,0)</f>
        <v>79.8</v>
      </c>
      <c r="I128" s="456">
        <f>VLOOKUP($A128,'Table 19 data'!$A$9:$AA$184,$R$1+'Table 19 data'!I$4,0)</f>
        <v>3267</v>
      </c>
      <c r="J128" s="457">
        <f>VLOOKUP($A128,'Table 19 data'!$A$9:$AA$184,$R$1+'Table 19 data'!J$4,0)</f>
        <v>76.400000000000006</v>
      </c>
      <c r="K128" s="456">
        <f>VLOOKUP($A128,'Table 19 data'!$A$9:$AA$184,$R$1+'Table 19 data'!K$4,0)</f>
        <v>3343</v>
      </c>
      <c r="L128" s="457">
        <f>VLOOKUP($A128,'Table 19 data'!$A$9:$AA$184,$R$1+'Table 19 data'!L$4,0)</f>
        <v>81.5</v>
      </c>
      <c r="M128" s="456">
        <f>VLOOKUP($A128,'Table 19 data'!$A$9:$AA$184,$R$1+'Table 19 data'!M$4,0)</f>
        <v>3270</v>
      </c>
      <c r="N128" s="457">
        <f>VLOOKUP($A128,'Table 19 data'!$A$9:$AA$184,$R$1+'Table 19 data'!N$4,0)</f>
        <v>76.599999999999994</v>
      </c>
    </row>
    <row r="129" spans="1:23" ht="11.25" customHeight="1" x14ac:dyDescent="0.2">
      <c r="A129" s="435" t="s">
        <v>345</v>
      </c>
      <c r="B129" s="436" t="s">
        <v>346</v>
      </c>
      <c r="C129" s="456">
        <f>VLOOKUP($A129,'Table 19 data'!$A$9:$AA$184,$R$1+'Table 19 data'!C$4,0)</f>
        <v>3462</v>
      </c>
      <c r="D129" s="457">
        <f>VLOOKUP($A129,'Table 19 data'!$A$9:$AA$184,$R$1+'Table 19 data'!D$4,0)</f>
        <v>66.8</v>
      </c>
      <c r="E129" s="456">
        <f>VLOOKUP($A129,'Table 19 data'!$A$9:$AA$184,$R$1+'Table 19 data'!E$4,0)</f>
        <v>3493</v>
      </c>
      <c r="F129" s="457">
        <f>VLOOKUP($A129,'Table 19 data'!$A$9:$AA$184,$R$1+'Table 19 data'!F$4,0)</f>
        <v>70.7</v>
      </c>
      <c r="G129" s="456">
        <f>VLOOKUP($A129,'Table 19 data'!$A$9:$AA$184,$R$1+'Table 19 data'!G$4,0)</f>
        <v>3512</v>
      </c>
      <c r="H129" s="457">
        <f>VLOOKUP($A129,'Table 19 data'!$A$9:$AA$184,$R$1+'Table 19 data'!H$4,0)</f>
        <v>73.7</v>
      </c>
      <c r="I129" s="456">
        <f>VLOOKUP($A129,'Table 19 data'!$A$9:$AA$184,$R$1+'Table 19 data'!I$4,0)</f>
        <v>3404</v>
      </c>
      <c r="J129" s="457">
        <f>VLOOKUP($A129,'Table 19 data'!$A$9:$AA$184,$R$1+'Table 19 data'!J$4,0)</f>
        <v>73.099999999999994</v>
      </c>
      <c r="K129" s="456">
        <f>VLOOKUP($A129,'Table 19 data'!$A$9:$AA$184,$R$1+'Table 19 data'!K$4,0)</f>
        <v>3561</v>
      </c>
      <c r="L129" s="457">
        <f>VLOOKUP($A129,'Table 19 data'!$A$9:$AA$184,$R$1+'Table 19 data'!L$4,0)</f>
        <v>75.900000000000006</v>
      </c>
      <c r="M129" s="456">
        <f>VLOOKUP($A129,'Table 19 data'!$A$9:$AA$184,$R$1+'Table 19 data'!M$4,0)</f>
        <v>3526</v>
      </c>
      <c r="N129" s="457">
        <f>VLOOKUP($A129,'Table 19 data'!$A$9:$AA$184,$R$1+'Table 19 data'!N$4,0)</f>
        <v>72.599999999999994</v>
      </c>
    </row>
    <row r="130" spans="1:23" ht="11.25" customHeight="1" x14ac:dyDescent="0.2">
      <c r="A130" s="435" t="s">
        <v>347</v>
      </c>
      <c r="B130" s="436" t="s">
        <v>348</v>
      </c>
      <c r="C130" s="456">
        <f>VLOOKUP($A130,'Table 19 data'!$A$9:$AA$184,$R$1+'Table 19 data'!C$4,0)</f>
        <v>2546</v>
      </c>
      <c r="D130" s="457">
        <f>VLOOKUP($A130,'Table 19 data'!$A$9:$AA$184,$R$1+'Table 19 data'!D$4,0)</f>
        <v>74.5</v>
      </c>
      <c r="E130" s="456">
        <f>VLOOKUP($A130,'Table 19 data'!$A$9:$AA$184,$R$1+'Table 19 data'!E$4,0)</f>
        <v>2635</v>
      </c>
      <c r="F130" s="457">
        <f>VLOOKUP($A130,'Table 19 data'!$A$9:$AA$184,$R$1+'Table 19 data'!F$4,0)</f>
        <v>79</v>
      </c>
      <c r="G130" s="456">
        <f>VLOOKUP($A130,'Table 19 data'!$A$9:$AA$184,$R$1+'Table 19 data'!G$4,0)</f>
        <v>2492</v>
      </c>
      <c r="H130" s="457">
        <f>VLOOKUP($A130,'Table 19 data'!$A$9:$AA$184,$R$1+'Table 19 data'!H$4,0)</f>
        <v>77.7</v>
      </c>
      <c r="I130" s="456">
        <f>VLOOKUP($A130,'Table 19 data'!$A$9:$AA$184,$R$1+'Table 19 data'!I$4,0)</f>
        <v>2583</v>
      </c>
      <c r="J130" s="457">
        <f>VLOOKUP($A130,'Table 19 data'!$A$9:$AA$184,$R$1+'Table 19 data'!J$4,0)</f>
        <v>76.2</v>
      </c>
      <c r="K130" s="456">
        <f>VLOOKUP($A130,'Table 19 data'!$A$9:$AA$184,$R$1+'Table 19 data'!K$4,0)</f>
        <v>2649</v>
      </c>
      <c r="L130" s="457">
        <f>VLOOKUP($A130,'Table 19 data'!$A$9:$AA$184,$R$1+'Table 19 data'!L$4,0)</f>
        <v>77.5</v>
      </c>
      <c r="M130" s="456">
        <f>VLOOKUP($A130,'Table 19 data'!$A$9:$AA$184,$R$1+'Table 19 data'!M$4,0)</f>
        <v>2689</v>
      </c>
      <c r="N130" s="457">
        <f>VLOOKUP($A130,'Table 19 data'!$A$9:$AA$184,$R$1+'Table 19 data'!N$4,0)</f>
        <v>80.099999999999994</v>
      </c>
    </row>
    <row r="131" spans="1:23" ht="11.25" customHeight="1" x14ac:dyDescent="0.2">
      <c r="A131" s="435" t="s">
        <v>349</v>
      </c>
      <c r="B131" s="436" t="s">
        <v>350</v>
      </c>
      <c r="C131" s="456">
        <f>VLOOKUP($A131,'Table 19 data'!$A$9:$AA$184,$R$1+'Table 19 data'!C$4,0)</f>
        <v>3434</v>
      </c>
      <c r="D131" s="457">
        <f>VLOOKUP($A131,'Table 19 data'!$A$9:$AA$184,$R$1+'Table 19 data'!D$4,0)</f>
        <v>68.5</v>
      </c>
      <c r="E131" s="456">
        <f>VLOOKUP($A131,'Table 19 data'!$A$9:$AA$184,$R$1+'Table 19 data'!E$4,0)</f>
        <v>3449</v>
      </c>
      <c r="F131" s="457">
        <f>VLOOKUP($A131,'Table 19 data'!$A$9:$AA$184,$R$1+'Table 19 data'!F$4,0)</f>
        <v>75.3</v>
      </c>
      <c r="G131" s="456">
        <f>VLOOKUP($A131,'Table 19 data'!$A$9:$AA$184,$R$1+'Table 19 data'!G$4,0)</f>
        <v>3334</v>
      </c>
      <c r="H131" s="457">
        <f>VLOOKUP($A131,'Table 19 data'!$A$9:$AA$184,$R$1+'Table 19 data'!H$4,0)</f>
        <v>75.099999999999994</v>
      </c>
      <c r="I131" s="456">
        <f>VLOOKUP($A131,'Table 19 data'!$A$9:$AA$184,$R$1+'Table 19 data'!I$4,0)</f>
        <v>3541</v>
      </c>
      <c r="J131" s="457">
        <f>VLOOKUP($A131,'Table 19 data'!$A$9:$AA$184,$R$1+'Table 19 data'!J$4,0)</f>
        <v>70.400000000000006</v>
      </c>
      <c r="K131" s="456">
        <f>VLOOKUP($A131,'Table 19 data'!$A$9:$AA$184,$R$1+'Table 19 data'!K$4,0)</f>
        <v>3609</v>
      </c>
      <c r="L131" s="457">
        <f>VLOOKUP($A131,'Table 19 data'!$A$9:$AA$184,$R$1+'Table 19 data'!L$4,0)</f>
        <v>75.400000000000006</v>
      </c>
      <c r="M131" s="456">
        <f>VLOOKUP($A131,'Table 19 data'!$A$9:$AA$184,$R$1+'Table 19 data'!M$4,0)</f>
        <v>3559</v>
      </c>
      <c r="N131" s="457">
        <f>VLOOKUP($A131,'Table 19 data'!$A$9:$AA$184,$R$1+'Table 19 data'!N$4,0)</f>
        <v>79.599999999999994</v>
      </c>
    </row>
    <row r="132" spans="1:23" ht="11.25" customHeight="1" x14ac:dyDescent="0.2">
      <c r="A132" s="435" t="s">
        <v>351</v>
      </c>
      <c r="B132" s="436" t="s">
        <v>352</v>
      </c>
      <c r="C132" s="456">
        <f>VLOOKUP($A132,'Table 19 data'!$A$9:$AA$184,$R$1+'Table 19 data'!C$4,0)</f>
        <v>2207</v>
      </c>
      <c r="D132" s="457">
        <f>VLOOKUP($A132,'Table 19 data'!$A$9:$AA$184,$R$1+'Table 19 data'!D$4,0)</f>
        <v>63.8</v>
      </c>
      <c r="E132" s="456">
        <f>VLOOKUP($A132,'Table 19 data'!$A$9:$AA$184,$R$1+'Table 19 data'!E$4,0)</f>
        <v>2130</v>
      </c>
      <c r="F132" s="457">
        <f>VLOOKUP($A132,'Table 19 data'!$A$9:$AA$184,$R$1+'Table 19 data'!F$4,0)</f>
        <v>72.3</v>
      </c>
      <c r="G132" s="456">
        <f>VLOOKUP($A132,'Table 19 data'!$A$9:$AA$184,$R$1+'Table 19 data'!G$4,0)</f>
        <v>2076</v>
      </c>
      <c r="H132" s="457">
        <f>VLOOKUP($A132,'Table 19 data'!$A$9:$AA$184,$R$1+'Table 19 data'!H$4,0)</f>
        <v>73.599999999999994</v>
      </c>
      <c r="I132" s="456">
        <f>VLOOKUP($A132,'Table 19 data'!$A$9:$AA$184,$R$1+'Table 19 data'!I$4,0)</f>
        <v>2004</v>
      </c>
      <c r="J132" s="457">
        <f>VLOOKUP($A132,'Table 19 data'!$A$9:$AA$184,$R$1+'Table 19 data'!J$4,0)</f>
        <v>75.599999999999994</v>
      </c>
      <c r="K132" s="456">
        <f>VLOOKUP($A132,'Table 19 data'!$A$9:$AA$184,$R$1+'Table 19 data'!K$4,0)</f>
        <v>1990</v>
      </c>
      <c r="L132" s="457">
        <f>VLOOKUP($A132,'Table 19 data'!$A$9:$AA$184,$R$1+'Table 19 data'!L$4,0)</f>
        <v>79.400000000000006</v>
      </c>
      <c r="M132" s="456">
        <f>VLOOKUP($A132,'Table 19 data'!$A$9:$AA$184,$R$1+'Table 19 data'!M$4,0)</f>
        <v>2049</v>
      </c>
      <c r="N132" s="457">
        <f>VLOOKUP($A132,'Table 19 data'!$A$9:$AA$184,$R$1+'Table 19 data'!N$4,0)</f>
        <v>79.8</v>
      </c>
    </row>
    <row r="133" spans="1:23" ht="11.25" customHeight="1" x14ac:dyDescent="0.2">
      <c r="A133" s="435" t="s">
        <v>353</v>
      </c>
      <c r="B133" s="436" t="s">
        <v>354</v>
      </c>
      <c r="C133" s="456">
        <f>VLOOKUP($A133,'Table 19 data'!$A$9:$AA$184,$R$1+'Table 19 data'!C$4,0)</f>
        <v>1930</v>
      </c>
      <c r="D133" s="457">
        <f>VLOOKUP($A133,'Table 19 data'!$A$9:$AA$184,$R$1+'Table 19 data'!D$4,0)</f>
        <v>77.400000000000006</v>
      </c>
      <c r="E133" s="456">
        <f>VLOOKUP($A133,'Table 19 data'!$A$9:$AA$184,$R$1+'Table 19 data'!E$4,0)</f>
        <v>1992</v>
      </c>
      <c r="F133" s="457">
        <f>VLOOKUP($A133,'Table 19 data'!$A$9:$AA$184,$R$1+'Table 19 data'!F$4,0)</f>
        <v>79</v>
      </c>
      <c r="G133" s="456">
        <f>VLOOKUP($A133,'Table 19 data'!$A$9:$AA$184,$R$1+'Table 19 data'!G$4,0)</f>
        <v>1954</v>
      </c>
      <c r="H133" s="457">
        <f>VLOOKUP($A133,'Table 19 data'!$A$9:$AA$184,$R$1+'Table 19 data'!H$4,0)</f>
        <v>79.3</v>
      </c>
      <c r="I133" s="456">
        <f>VLOOKUP($A133,'Table 19 data'!$A$9:$AA$184,$R$1+'Table 19 data'!I$4,0)</f>
        <v>1933</v>
      </c>
      <c r="J133" s="457">
        <f>VLOOKUP($A133,'Table 19 data'!$A$9:$AA$184,$R$1+'Table 19 data'!J$4,0)</f>
        <v>81.2</v>
      </c>
      <c r="K133" s="456">
        <f>VLOOKUP($A133,'Table 19 data'!$A$9:$AA$184,$R$1+'Table 19 data'!K$4,0)</f>
        <v>1992</v>
      </c>
      <c r="L133" s="457">
        <f>VLOOKUP($A133,'Table 19 data'!$A$9:$AA$184,$R$1+'Table 19 data'!L$4,0)</f>
        <v>78.3</v>
      </c>
      <c r="M133" s="456">
        <f>VLOOKUP($A133,'Table 19 data'!$A$9:$AA$184,$R$1+'Table 19 data'!M$4,0)</f>
        <v>1956</v>
      </c>
      <c r="N133" s="457">
        <f>VLOOKUP($A133,'Table 19 data'!$A$9:$AA$184,$R$1+'Table 19 data'!N$4,0)</f>
        <v>81.400000000000006</v>
      </c>
    </row>
    <row r="134" spans="1:23" ht="11.25" customHeight="1" x14ac:dyDescent="0.2">
      <c r="A134" s="435" t="s">
        <v>355</v>
      </c>
      <c r="B134" s="436" t="s">
        <v>356</v>
      </c>
      <c r="C134" s="456">
        <f>VLOOKUP($A134,'Table 19 data'!$A$9:$AA$184,$R$1+'Table 19 data'!C$4,0)</f>
        <v>2973</v>
      </c>
      <c r="D134" s="457">
        <f>VLOOKUP($A134,'Table 19 data'!$A$9:$AA$184,$R$1+'Table 19 data'!D$4,0)</f>
        <v>68.5</v>
      </c>
      <c r="E134" s="456">
        <f>VLOOKUP($A134,'Table 19 data'!$A$9:$AA$184,$R$1+'Table 19 data'!E$4,0)</f>
        <v>3030</v>
      </c>
      <c r="F134" s="457">
        <f>VLOOKUP($A134,'Table 19 data'!$A$9:$AA$184,$R$1+'Table 19 data'!F$4,0)</f>
        <v>70.3</v>
      </c>
      <c r="G134" s="456">
        <f>VLOOKUP($A134,'Table 19 data'!$A$9:$AA$184,$R$1+'Table 19 data'!G$4,0)</f>
        <v>3004</v>
      </c>
      <c r="H134" s="457">
        <f>VLOOKUP($A134,'Table 19 data'!$A$9:$AA$184,$R$1+'Table 19 data'!H$4,0)</f>
        <v>74.7</v>
      </c>
      <c r="I134" s="456">
        <f>VLOOKUP($A134,'Table 19 data'!$A$9:$AA$184,$R$1+'Table 19 data'!I$4,0)</f>
        <v>2954</v>
      </c>
      <c r="J134" s="457">
        <f>VLOOKUP($A134,'Table 19 data'!$A$9:$AA$184,$R$1+'Table 19 data'!J$4,0)</f>
        <v>64.400000000000006</v>
      </c>
      <c r="K134" s="456">
        <f>VLOOKUP($A134,'Table 19 data'!$A$9:$AA$184,$R$1+'Table 19 data'!K$4,0)</f>
        <v>2983</v>
      </c>
      <c r="L134" s="457">
        <f>VLOOKUP($A134,'Table 19 data'!$A$9:$AA$184,$R$1+'Table 19 data'!L$4,0)</f>
        <v>71.900000000000006</v>
      </c>
      <c r="M134" s="456">
        <f>VLOOKUP($A134,'Table 19 data'!$A$9:$AA$184,$R$1+'Table 19 data'!M$4,0)</f>
        <v>2989</v>
      </c>
      <c r="N134" s="457">
        <f>VLOOKUP($A134,'Table 19 data'!$A$9:$AA$184,$R$1+'Table 19 data'!N$4,0)</f>
        <v>73.2</v>
      </c>
    </row>
    <row r="135" spans="1:23" ht="11.25" customHeight="1" x14ac:dyDescent="0.2">
      <c r="A135" s="435" t="s">
        <v>357</v>
      </c>
      <c r="B135" s="436" t="s">
        <v>358</v>
      </c>
      <c r="C135" s="456">
        <f>VLOOKUP($A135,'Table 19 data'!$A$9:$AA$184,$R$1+'Table 19 data'!C$4,0)</f>
        <v>2724</v>
      </c>
      <c r="D135" s="457">
        <f>VLOOKUP($A135,'Table 19 data'!$A$9:$AA$184,$R$1+'Table 19 data'!D$4,0)</f>
        <v>65.7</v>
      </c>
      <c r="E135" s="456">
        <f>VLOOKUP($A135,'Table 19 data'!$A$9:$AA$184,$R$1+'Table 19 data'!E$4,0)</f>
        <v>2859</v>
      </c>
      <c r="F135" s="457">
        <f>VLOOKUP($A135,'Table 19 data'!$A$9:$AA$184,$R$1+'Table 19 data'!F$4,0)</f>
        <v>72.3</v>
      </c>
      <c r="G135" s="456">
        <f>VLOOKUP($A135,'Table 19 data'!$A$9:$AA$184,$R$1+'Table 19 data'!G$4,0)</f>
        <v>2812</v>
      </c>
      <c r="H135" s="457">
        <f>VLOOKUP($A135,'Table 19 data'!$A$9:$AA$184,$R$1+'Table 19 data'!H$4,0)</f>
        <v>74.3</v>
      </c>
      <c r="I135" s="456">
        <f>VLOOKUP($A135,'Table 19 data'!$A$9:$AA$184,$R$1+'Table 19 data'!I$4,0)</f>
        <v>2804</v>
      </c>
      <c r="J135" s="457">
        <f>VLOOKUP($A135,'Table 19 data'!$A$9:$AA$184,$R$1+'Table 19 data'!J$4,0)</f>
        <v>69.7</v>
      </c>
      <c r="K135" s="456">
        <f>VLOOKUP($A135,'Table 19 data'!$A$9:$AA$184,$R$1+'Table 19 data'!K$4,0)</f>
        <v>2893</v>
      </c>
      <c r="L135" s="457">
        <f>VLOOKUP($A135,'Table 19 data'!$A$9:$AA$184,$R$1+'Table 19 data'!L$4,0)</f>
        <v>72.599999999999994</v>
      </c>
      <c r="M135" s="456">
        <f>VLOOKUP($A135,'Table 19 data'!$A$9:$AA$184,$R$1+'Table 19 data'!M$4,0)</f>
        <v>2982</v>
      </c>
      <c r="N135" s="457">
        <f>VLOOKUP($A135,'Table 19 data'!$A$9:$AA$184,$R$1+'Table 19 data'!N$4,0)</f>
        <v>72.3</v>
      </c>
    </row>
    <row r="136" spans="1:23" ht="11.25" customHeight="1" x14ac:dyDescent="0.2">
      <c r="A136" s="435" t="s">
        <v>359</v>
      </c>
      <c r="B136" s="436" t="s">
        <v>360</v>
      </c>
      <c r="C136" s="456">
        <f>VLOOKUP($A136,'Table 19 data'!$A$9:$AA$184,$R$1+'Table 19 data'!C$4,0)</f>
        <v>2343</v>
      </c>
      <c r="D136" s="457">
        <f>VLOOKUP($A136,'Table 19 data'!$A$9:$AA$184,$R$1+'Table 19 data'!D$4,0)</f>
        <v>72.8</v>
      </c>
      <c r="E136" s="456">
        <f>VLOOKUP($A136,'Table 19 data'!$A$9:$AA$184,$R$1+'Table 19 data'!E$4,0)</f>
        <v>2406</v>
      </c>
      <c r="F136" s="457">
        <f>VLOOKUP($A136,'Table 19 data'!$A$9:$AA$184,$R$1+'Table 19 data'!F$4,0)</f>
        <v>78.099999999999994</v>
      </c>
      <c r="G136" s="456">
        <f>VLOOKUP($A136,'Table 19 data'!$A$9:$AA$184,$R$1+'Table 19 data'!G$4,0)</f>
        <v>2370</v>
      </c>
      <c r="H136" s="457">
        <f>VLOOKUP($A136,'Table 19 data'!$A$9:$AA$184,$R$1+'Table 19 data'!H$4,0)</f>
        <v>80.7</v>
      </c>
      <c r="I136" s="456">
        <f>VLOOKUP($A136,'Table 19 data'!$A$9:$AA$184,$R$1+'Table 19 data'!I$4,0)</f>
        <v>2316</v>
      </c>
      <c r="J136" s="457">
        <f>VLOOKUP($A136,'Table 19 data'!$A$9:$AA$184,$R$1+'Table 19 data'!J$4,0)</f>
        <v>74.8</v>
      </c>
      <c r="K136" s="456">
        <f>VLOOKUP($A136,'Table 19 data'!$A$9:$AA$184,$R$1+'Table 19 data'!K$4,0)</f>
        <v>2518</v>
      </c>
      <c r="L136" s="457">
        <f>VLOOKUP($A136,'Table 19 data'!$A$9:$AA$184,$R$1+'Table 19 data'!L$4,0)</f>
        <v>78.2</v>
      </c>
      <c r="M136" s="456">
        <f>VLOOKUP($A136,'Table 19 data'!$A$9:$AA$184,$R$1+'Table 19 data'!M$4,0)</f>
        <v>2513</v>
      </c>
      <c r="N136" s="457">
        <f>VLOOKUP($A136,'Table 19 data'!$A$9:$AA$184,$R$1+'Table 19 data'!N$4,0)</f>
        <v>81.3</v>
      </c>
    </row>
    <row r="137" spans="1:23" ht="11.25" customHeight="1" x14ac:dyDescent="0.2">
      <c r="A137" s="435" t="s">
        <v>361</v>
      </c>
      <c r="B137" s="436" t="s">
        <v>362</v>
      </c>
      <c r="C137" s="456">
        <f>VLOOKUP($A137,'Table 19 data'!$A$9:$AA$184,$R$1+'Table 19 data'!C$4,0)</f>
        <v>1426</v>
      </c>
      <c r="D137" s="457">
        <f>VLOOKUP($A137,'Table 19 data'!$A$9:$AA$184,$R$1+'Table 19 data'!D$4,0)</f>
        <v>79.3</v>
      </c>
      <c r="E137" s="456">
        <f>VLOOKUP($A137,'Table 19 data'!$A$9:$AA$184,$R$1+'Table 19 data'!E$4,0)</f>
        <v>1388</v>
      </c>
      <c r="F137" s="457">
        <f>VLOOKUP($A137,'Table 19 data'!$A$9:$AA$184,$R$1+'Table 19 data'!F$4,0)</f>
        <v>80.900000000000006</v>
      </c>
      <c r="G137" s="456">
        <f>VLOOKUP($A137,'Table 19 data'!$A$9:$AA$184,$R$1+'Table 19 data'!G$4,0)</f>
        <v>1451</v>
      </c>
      <c r="H137" s="457">
        <f>VLOOKUP($A137,'Table 19 data'!$A$9:$AA$184,$R$1+'Table 19 data'!H$4,0)</f>
        <v>82.1</v>
      </c>
      <c r="I137" s="456">
        <f>VLOOKUP($A137,'Table 19 data'!$A$9:$AA$184,$R$1+'Table 19 data'!I$4,0)</f>
        <v>1456</v>
      </c>
      <c r="J137" s="457">
        <f>VLOOKUP($A137,'Table 19 data'!$A$9:$AA$184,$R$1+'Table 19 data'!J$4,0)</f>
        <v>77.900000000000006</v>
      </c>
      <c r="K137" s="456">
        <f>VLOOKUP($A137,'Table 19 data'!$A$9:$AA$184,$R$1+'Table 19 data'!K$4,0)</f>
        <v>1525</v>
      </c>
      <c r="L137" s="457">
        <f>VLOOKUP($A137,'Table 19 data'!$A$9:$AA$184,$R$1+'Table 19 data'!L$4,0)</f>
        <v>79.900000000000006</v>
      </c>
      <c r="M137" s="456">
        <f>VLOOKUP($A137,'Table 19 data'!$A$9:$AA$184,$R$1+'Table 19 data'!M$4,0)</f>
        <v>1528</v>
      </c>
      <c r="N137" s="457">
        <f>VLOOKUP($A137,'Table 19 data'!$A$9:$AA$184,$R$1+'Table 19 data'!N$4,0)</f>
        <v>80.900000000000006</v>
      </c>
    </row>
    <row r="138" spans="1:23" ht="11.25" customHeight="1" x14ac:dyDescent="0.2">
      <c r="A138" s="435" t="s">
        <v>363</v>
      </c>
      <c r="B138" s="436" t="s">
        <v>364</v>
      </c>
      <c r="C138" s="456">
        <f>VLOOKUP($A138,'Table 19 data'!$A$9:$AA$184,$R$1+'Table 19 data'!C$4,0)</f>
        <v>1420</v>
      </c>
      <c r="D138" s="457">
        <f>VLOOKUP($A138,'Table 19 data'!$A$9:$AA$184,$R$1+'Table 19 data'!D$4,0)</f>
        <v>69.3</v>
      </c>
      <c r="E138" s="456">
        <f>VLOOKUP($A138,'Table 19 data'!$A$9:$AA$184,$R$1+'Table 19 data'!E$4,0)</f>
        <v>1444</v>
      </c>
      <c r="F138" s="457">
        <f>VLOOKUP($A138,'Table 19 data'!$A$9:$AA$184,$R$1+'Table 19 data'!F$4,0)</f>
        <v>67.8</v>
      </c>
      <c r="G138" s="456">
        <f>VLOOKUP($A138,'Table 19 data'!$A$9:$AA$184,$R$1+'Table 19 data'!G$4,0)</f>
        <v>1371</v>
      </c>
      <c r="H138" s="457">
        <f>VLOOKUP($A138,'Table 19 data'!$A$9:$AA$184,$R$1+'Table 19 data'!H$4,0)</f>
        <v>74.7</v>
      </c>
      <c r="I138" s="456">
        <f>VLOOKUP($A138,'Table 19 data'!$A$9:$AA$184,$R$1+'Table 19 data'!I$4,0)</f>
        <v>1430</v>
      </c>
      <c r="J138" s="457">
        <f>VLOOKUP($A138,'Table 19 data'!$A$9:$AA$184,$R$1+'Table 19 data'!J$4,0)</f>
        <v>70.900000000000006</v>
      </c>
      <c r="K138" s="456">
        <f>VLOOKUP($A138,'Table 19 data'!$A$9:$AA$184,$R$1+'Table 19 data'!K$4,0)</f>
        <v>1481</v>
      </c>
      <c r="L138" s="457">
        <f>VLOOKUP($A138,'Table 19 data'!$A$9:$AA$184,$R$1+'Table 19 data'!L$4,0)</f>
        <v>75.3</v>
      </c>
      <c r="M138" s="456">
        <f>VLOOKUP($A138,'Table 19 data'!$A$9:$AA$184,$R$1+'Table 19 data'!M$4,0)</f>
        <v>1466</v>
      </c>
      <c r="N138" s="457">
        <f>VLOOKUP($A138,'Table 19 data'!$A$9:$AA$184,$R$1+'Table 19 data'!N$4,0)</f>
        <v>81.400000000000006</v>
      </c>
    </row>
    <row r="139" spans="1:23" ht="11.25" customHeight="1" x14ac:dyDescent="0.2">
      <c r="A139" s="435" t="s">
        <v>365</v>
      </c>
      <c r="B139" s="436" t="s">
        <v>366</v>
      </c>
      <c r="C139" s="456">
        <f>VLOOKUP($A139,'Table 19 data'!$A$9:$AA$184,$R$1+'Table 19 data'!C$4,0)</f>
        <v>3044</v>
      </c>
      <c r="D139" s="457">
        <f>VLOOKUP($A139,'Table 19 data'!$A$9:$AA$184,$R$1+'Table 19 data'!D$4,0)</f>
        <v>79.5</v>
      </c>
      <c r="E139" s="456">
        <f>VLOOKUP($A139,'Table 19 data'!$A$9:$AA$184,$R$1+'Table 19 data'!E$4,0)</f>
        <v>3032</v>
      </c>
      <c r="F139" s="457">
        <f>VLOOKUP($A139,'Table 19 data'!$A$9:$AA$184,$R$1+'Table 19 data'!F$4,0)</f>
        <v>83.7</v>
      </c>
      <c r="G139" s="456">
        <f>VLOOKUP($A139,'Table 19 data'!$A$9:$AA$184,$R$1+'Table 19 data'!G$4,0)</f>
        <v>3118</v>
      </c>
      <c r="H139" s="457">
        <f>VLOOKUP($A139,'Table 19 data'!$A$9:$AA$184,$R$1+'Table 19 data'!H$4,0)</f>
        <v>82.8</v>
      </c>
      <c r="I139" s="456">
        <f>VLOOKUP($A139,'Table 19 data'!$A$9:$AA$184,$R$1+'Table 19 data'!I$4,0)</f>
        <v>3166</v>
      </c>
      <c r="J139" s="457">
        <f>VLOOKUP($A139,'Table 19 data'!$A$9:$AA$184,$R$1+'Table 19 data'!J$4,0)</f>
        <v>79.2</v>
      </c>
      <c r="K139" s="456">
        <f>VLOOKUP($A139,'Table 19 data'!$A$9:$AA$184,$R$1+'Table 19 data'!K$4,0)</f>
        <v>3290</v>
      </c>
      <c r="L139" s="457">
        <f>VLOOKUP($A139,'Table 19 data'!$A$9:$AA$184,$R$1+'Table 19 data'!L$4,0)</f>
        <v>80.400000000000006</v>
      </c>
      <c r="M139" s="456">
        <f>VLOOKUP($A139,'Table 19 data'!$A$9:$AA$184,$R$1+'Table 19 data'!M$4,0)</f>
        <v>3171</v>
      </c>
      <c r="N139" s="457">
        <f>VLOOKUP($A139,'Table 19 data'!$A$9:$AA$184,$R$1+'Table 19 data'!N$4,0)</f>
        <v>79.2</v>
      </c>
    </row>
    <row r="140" spans="1:23" ht="11.25" customHeight="1" x14ac:dyDescent="0.2">
      <c r="A140" s="435" t="s">
        <v>367</v>
      </c>
      <c r="B140" s="436" t="s">
        <v>368</v>
      </c>
      <c r="C140" s="456">
        <f>VLOOKUP($A140,'Table 19 data'!$A$9:$AA$184,$R$1+'Table 19 data'!C$4,0)</f>
        <v>1349</v>
      </c>
      <c r="D140" s="457">
        <f>VLOOKUP($A140,'Table 19 data'!$A$9:$AA$184,$R$1+'Table 19 data'!D$4,0)</f>
        <v>69.8</v>
      </c>
      <c r="E140" s="456">
        <f>VLOOKUP($A140,'Table 19 data'!$A$9:$AA$184,$R$1+'Table 19 data'!E$4,0)</f>
        <v>1276</v>
      </c>
      <c r="F140" s="457">
        <f>VLOOKUP($A140,'Table 19 data'!$A$9:$AA$184,$R$1+'Table 19 data'!F$4,0)</f>
        <v>73</v>
      </c>
      <c r="G140" s="456">
        <f>VLOOKUP($A140,'Table 19 data'!$A$9:$AA$184,$R$1+'Table 19 data'!G$4,0)</f>
        <v>1320</v>
      </c>
      <c r="H140" s="457">
        <f>VLOOKUP($A140,'Table 19 data'!$A$9:$AA$184,$R$1+'Table 19 data'!H$4,0)</f>
        <v>75.599999999999994</v>
      </c>
      <c r="I140" s="456">
        <f>VLOOKUP($A140,'Table 19 data'!$A$9:$AA$184,$R$1+'Table 19 data'!I$4,0)</f>
        <v>1223</v>
      </c>
      <c r="J140" s="457">
        <f>VLOOKUP($A140,'Table 19 data'!$A$9:$AA$184,$R$1+'Table 19 data'!J$4,0)</f>
        <v>68.400000000000006</v>
      </c>
      <c r="K140" s="456">
        <f>VLOOKUP($A140,'Table 19 data'!$A$9:$AA$184,$R$1+'Table 19 data'!K$4,0)</f>
        <v>1271</v>
      </c>
      <c r="L140" s="457">
        <f>VLOOKUP($A140,'Table 19 data'!$A$9:$AA$184,$R$1+'Table 19 data'!L$4,0)</f>
        <v>74.7</v>
      </c>
      <c r="M140" s="456">
        <f>VLOOKUP($A140,'Table 19 data'!$A$9:$AA$184,$R$1+'Table 19 data'!M$4,0)</f>
        <v>1339</v>
      </c>
      <c r="N140" s="457">
        <f>VLOOKUP($A140,'Table 19 data'!$A$9:$AA$184,$R$1+'Table 19 data'!N$4,0)</f>
        <v>76</v>
      </c>
    </row>
    <row r="141" spans="1:23" ht="11.25" customHeight="1" x14ac:dyDescent="0.2">
      <c r="A141" s="435" t="s">
        <v>369</v>
      </c>
      <c r="B141" s="436" t="s">
        <v>370</v>
      </c>
      <c r="C141" s="456">
        <f>VLOOKUP($A141,'Table 19 data'!$A$9:$AA$184,$R$1+'Table 19 data'!C$4,0)</f>
        <v>2543</v>
      </c>
      <c r="D141" s="457">
        <f>VLOOKUP($A141,'Table 19 data'!$A$9:$AA$184,$R$1+'Table 19 data'!D$4,0)</f>
        <v>75.400000000000006</v>
      </c>
      <c r="E141" s="456">
        <f>VLOOKUP($A141,'Table 19 data'!$A$9:$AA$184,$R$1+'Table 19 data'!E$4,0)</f>
        <v>2594</v>
      </c>
      <c r="F141" s="457">
        <f>VLOOKUP($A141,'Table 19 data'!$A$9:$AA$184,$R$1+'Table 19 data'!F$4,0)</f>
        <v>79.3</v>
      </c>
      <c r="G141" s="456">
        <f>VLOOKUP($A141,'Table 19 data'!$A$9:$AA$184,$R$1+'Table 19 data'!G$4,0)</f>
        <v>2559</v>
      </c>
      <c r="H141" s="457">
        <f>VLOOKUP($A141,'Table 19 data'!$A$9:$AA$184,$R$1+'Table 19 data'!H$4,0)</f>
        <v>82.3</v>
      </c>
      <c r="I141" s="456">
        <f>VLOOKUP($A141,'Table 19 data'!$A$9:$AA$184,$R$1+'Table 19 data'!I$4,0)</f>
        <v>2578</v>
      </c>
      <c r="J141" s="457">
        <f>VLOOKUP($A141,'Table 19 data'!$A$9:$AA$184,$R$1+'Table 19 data'!J$4,0)</f>
        <v>78.7</v>
      </c>
      <c r="K141" s="456">
        <f>VLOOKUP($A141,'Table 19 data'!$A$9:$AA$184,$R$1+'Table 19 data'!K$4,0)</f>
        <v>2648</v>
      </c>
      <c r="L141" s="457">
        <f>VLOOKUP($A141,'Table 19 data'!$A$9:$AA$184,$R$1+'Table 19 data'!L$4,0)</f>
        <v>83.2</v>
      </c>
      <c r="M141" s="456">
        <f>VLOOKUP($A141,'Table 19 data'!$A$9:$AA$184,$R$1+'Table 19 data'!M$4,0)</f>
        <v>2680</v>
      </c>
      <c r="N141" s="457">
        <f>VLOOKUP($A141,'Table 19 data'!$A$9:$AA$184,$R$1+'Table 19 data'!N$4,0)</f>
        <v>84.6</v>
      </c>
    </row>
    <row r="142" spans="1:23" ht="11.25" customHeight="1" x14ac:dyDescent="0.2">
      <c r="A142" s="435" t="s">
        <v>371</v>
      </c>
      <c r="B142" s="436" t="s">
        <v>372</v>
      </c>
      <c r="C142" s="456">
        <f>VLOOKUP($A142,'Table 19 data'!$A$9:$AA$184,$R$1+'Table 19 data'!C$4,0)</f>
        <v>2408</v>
      </c>
      <c r="D142" s="457">
        <f>VLOOKUP($A142,'Table 19 data'!$A$9:$AA$184,$R$1+'Table 19 data'!D$4,0)</f>
        <v>66.099999999999994</v>
      </c>
      <c r="E142" s="456">
        <f>VLOOKUP($A142,'Table 19 data'!$A$9:$AA$184,$R$1+'Table 19 data'!E$4,0)</f>
        <v>2452</v>
      </c>
      <c r="F142" s="457">
        <f>VLOOKUP($A142,'Table 19 data'!$A$9:$AA$184,$R$1+'Table 19 data'!F$4,0)</f>
        <v>73.400000000000006</v>
      </c>
      <c r="G142" s="456">
        <f>VLOOKUP($A142,'Table 19 data'!$A$9:$AA$184,$R$1+'Table 19 data'!G$4,0)</f>
        <v>2303</v>
      </c>
      <c r="H142" s="457">
        <f>VLOOKUP($A142,'Table 19 data'!$A$9:$AA$184,$R$1+'Table 19 data'!H$4,0)</f>
        <v>74.2</v>
      </c>
      <c r="I142" s="456">
        <f>VLOOKUP($A142,'Table 19 data'!$A$9:$AA$184,$R$1+'Table 19 data'!I$4,0)</f>
        <v>2323</v>
      </c>
      <c r="J142" s="457">
        <f>VLOOKUP($A142,'Table 19 data'!$A$9:$AA$184,$R$1+'Table 19 data'!J$4,0)</f>
        <v>68.2</v>
      </c>
      <c r="K142" s="456">
        <f>VLOOKUP($A142,'Table 19 data'!$A$9:$AA$184,$R$1+'Table 19 data'!K$4,0)</f>
        <v>2394</v>
      </c>
      <c r="L142" s="457">
        <f>VLOOKUP($A142,'Table 19 data'!$A$9:$AA$184,$R$1+'Table 19 data'!L$4,0)</f>
        <v>71.3</v>
      </c>
      <c r="M142" s="456">
        <f>VLOOKUP($A142,'Table 19 data'!$A$9:$AA$184,$R$1+'Table 19 data'!M$4,0)</f>
        <v>2360</v>
      </c>
      <c r="N142" s="457">
        <f>VLOOKUP($A142,'Table 19 data'!$A$9:$AA$184,$R$1+'Table 19 data'!N$4,0)</f>
        <v>75.5</v>
      </c>
    </row>
    <row r="143" spans="1:23" ht="11.25" customHeight="1" x14ac:dyDescent="0.2">
      <c r="A143" s="437"/>
      <c r="B143" s="436"/>
      <c r="C143" s="456"/>
      <c r="D143" s="533"/>
      <c r="E143" s="456"/>
      <c r="F143" s="533"/>
      <c r="G143" s="456"/>
      <c r="H143" s="457"/>
      <c r="I143" s="534"/>
      <c r="J143" s="534"/>
      <c r="K143" s="456"/>
      <c r="L143" s="534"/>
      <c r="M143" s="456"/>
      <c r="N143" s="534"/>
    </row>
    <row r="144" spans="1:23" s="121" customFormat="1" ht="11.25" customHeight="1" x14ac:dyDescent="0.2">
      <c r="A144" s="433" t="s">
        <v>572</v>
      </c>
      <c r="B144" s="434" t="s">
        <v>373</v>
      </c>
      <c r="C144" s="454">
        <f>VLOOKUP($A144,'Table 19 data'!$A$9:$AA$184,$R$1+'Table 19 data'!C$4,0)</f>
        <v>86857</v>
      </c>
      <c r="D144" s="455">
        <f>VLOOKUP($A144,'Table 19 data'!$A$9:$AA$184,$R$1+'Table 19 data'!D$4,0)</f>
        <v>67.5</v>
      </c>
      <c r="E144" s="454">
        <f>VLOOKUP($A144,'Table 19 data'!$A$9:$AA$184,$R$1+'Table 19 data'!E$4,0)</f>
        <v>88474</v>
      </c>
      <c r="F144" s="455">
        <f>VLOOKUP($A144,'Table 19 data'!$A$9:$AA$184,$R$1+'Table 19 data'!F$4,0)</f>
        <v>71.7</v>
      </c>
      <c r="G144" s="454">
        <f>VLOOKUP($A144,'Table 19 data'!$A$9:$AA$184,$R$1+'Table 19 data'!G$4,0)</f>
        <v>85534</v>
      </c>
      <c r="H144" s="455">
        <f>VLOOKUP($A144,'Table 19 data'!$A$9:$AA$184,$R$1+'Table 19 data'!H$4,0)</f>
        <v>72.2</v>
      </c>
      <c r="I144" s="454">
        <f>VLOOKUP($A144,'Table 19 data'!$A$9:$AA$184,$R$1+'Table 19 data'!I$4,0)</f>
        <v>85179</v>
      </c>
      <c r="J144" s="455">
        <f>VLOOKUP($A144,'Table 19 data'!$A$9:$AA$184,$R$1+'Table 19 data'!J$4,0)</f>
        <v>68.400000000000006</v>
      </c>
      <c r="K144" s="454">
        <f>VLOOKUP($A144,'Table 19 data'!$A$9:$AA$184,$R$1+'Table 19 data'!K$4,0)</f>
        <v>87045</v>
      </c>
      <c r="L144" s="455">
        <f>VLOOKUP($A144,'Table 19 data'!$A$9:$AA$184,$R$1+'Table 19 data'!L$4,0)</f>
        <v>72.3</v>
      </c>
      <c r="M144" s="454">
        <f>VLOOKUP($A144,'Table 19 data'!$A$9:$AA$184,$R$1+'Table 19 data'!M$4,0)</f>
        <v>86233</v>
      </c>
      <c r="N144" s="455">
        <f>VLOOKUP($A144,'Table 19 data'!$A$9:$AA$184,$R$1+'Table 19 data'!N$4,0)</f>
        <v>73.2</v>
      </c>
      <c r="O144" s="122"/>
      <c r="P144" s="122"/>
      <c r="Q144" s="122"/>
      <c r="R144" s="122"/>
      <c r="S144" s="122"/>
      <c r="T144" s="122"/>
      <c r="U144" s="122"/>
      <c r="V144" s="122"/>
      <c r="W144" s="122"/>
    </row>
    <row r="145" spans="1:14" ht="11.25" customHeight="1" x14ac:dyDescent="0.2">
      <c r="A145" s="435" t="s">
        <v>374</v>
      </c>
      <c r="B145" s="436" t="s">
        <v>375</v>
      </c>
      <c r="C145" s="456">
        <f>VLOOKUP($A145,'Table 19 data'!$A$9:$AA$184,$R$1+'Table 19 data'!C$4,0)</f>
        <v>1071</v>
      </c>
      <c r="D145" s="457">
        <f>VLOOKUP($A145,'Table 19 data'!$A$9:$AA$184,$R$1+'Table 19 data'!D$4,0)</f>
        <v>60.1</v>
      </c>
      <c r="E145" s="456">
        <f>VLOOKUP($A145,'Table 19 data'!$A$9:$AA$184,$R$1+'Table 19 data'!E$4,0)</f>
        <v>1057</v>
      </c>
      <c r="F145" s="457">
        <f>VLOOKUP($A145,'Table 19 data'!$A$9:$AA$184,$R$1+'Table 19 data'!F$4,0)</f>
        <v>71.2</v>
      </c>
      <c r="G145" s="456">
        <f>VLOOKUP($A145,'Table 19 data'!$A$9:$AA$184,$R$1+'Table 19 data'!G$4,0)</f>
        <v>1048</v>
      </c>
      <c r="H145" s="457">
        <f>VLOOKUP($A145,'Table 19 data'!$A$9:$AA$184,$R$1+'Table 19 data'!H$4,0)</f>
        <v>73.3</v>
      </c>
      <c r="I145" s="456">
        <f>VLOOKUP($A145,'Table 19 data'!$A$9:$AA$184,$R$1+'Table 19 data'!I$4,0)</f>
        <v>1061</v>
      </c>
      <c r="J145" s="457">
        <f>VLOOKUP($A145,'Table 19 data'!$A$9:$AA$184,$R$1+'Table 19 data'!J$4,0)</f>
        <v>71.099999999999994</v>
      </c>
      <c r="K145" s="456">
        <f>VLOOKUP($A145,'Table 19 data'!$A$9:$AA$184,$R$1+'Table 19 data'!K$4,0)</f>
        <v>1049</v>
      </c>
      <c r="L145" s="457">
        <f>VLOOKUP($A145,'Table 19 data'!$A$9:$AA$184,$R$1+'Table 19 data'!L$4,0)</f>
        <v>70.400000000000006</v>
      </c>
      <c r="M145" s="456">
        <f>VLOOKUP($A145,'Table 19 data'!$A$9:$AA$184,$R$1+'Table 19 data'!M$4,0)</f>
        <v>1159</v>
      </c>
      <c r="N145" s="457">
        <f>VLOOKUP($A145,'Table 19 data'!$A$9:$AA$184,$R$1+'Table 19 data'!N$4,0)</f>
        <v>75.099999999999994</v>
      </c>
    </row>
    <row r="146" spans="1:14" ht="11.25" customHeight="1" x14ac:dyDescent="0.2">
      <c r="A146" s="435" t="s">
        <v>376</v>
      </c>
      <c r="B146" s="436" t="s">
        <v>377</v>
      </c>
      <c r="C146" s="456">
        <f>VLOOKUP($A146,'Table 19 data'!$A$9:$AA$184,$R$1+'Table 19 data'!C$4,0)</f>
        <v>2209</v>
      </c>
      <c r="D146" s="457">
        <f>VLOOKUP($A146,'Table 19 data'!$A$9:$AA$184,$R$1+'Table 19 data'!D$4,0)</f>
        <v>61.5</v>
      </c>
      <c r="E146" s="456">
        <f>VLOOKUP($A146,'Table 19 data'!$A$9:$AA$184,$R$1+'Table 19 data'!E$4,0)</f>
        <v>2283</v>
      </c>
      <c r="F146" s="457">
        <f>VLOOKUP($A146,'Table 19 data'!$A$9:$AA$184,$R$1+'Table 19 data'!F$4,0)</f>
        <v>66.5</v>
      </c>
      <c r="G146" s="456">
        <f>VLOOKUP($A146,'Table 19 data'!$A$9:$AA$184,$R$1+'Table 19 data'!G$4,0)</f>
        <v>2219</v>
      </c>
      <c r="H146" s="457">
        <f>VLOOKUP($A146,'Table 19 data'!$A$9:$AA$184,$R$1+'Table 19 data'!H$4,0)</f>
        <v>64.099999999999994</v>
      </c>
      <c r="I146" s="456">
        <f>VLOOKUP($A146,'Table 19 data'!$A$9:$AA$184,$R$1+'Table 19 data'!I$4,0)</f>
        <v>2124</v>
      </c>
      <c r="J146" s="457">
        <f>VLOOKUP($A146,'Table 19 data'!$A$9:$AA$184,$R$1+'Table 19 data'!J$4,0)</f>
        <v>70.400000000000006</v>
      </c>
      <c r="K146" s="456">
        <f>VLOOKUP($A146,'Table 19 data'!$A$9:$AA$184,$R$1+'Table 19 data'!K$4,0)</f>
        <v>2204</v>
      </c>
      <c r="L146" s="457">
        <f>VLOOKUP($A146,'Table 19 data'!$A$9:$AA$184,$R$1+'Table 19 data'!L$4,0)</f>
        <v>73.2</v>
      </c>
      <c r="M146" s="456">
        <f>VLOOKUP($A146,'Table 19 data'!$A$9:$AA$184,$R$1+'Table 19 data'!M$4,0)</f>
        <v>2205</v>
      </c>
      <c r="N146" s="457">
        <f>VLOOKUP($A146,'Table 19 data'!$A$9:$AA$184,$R$1+'Table 19 data'!N$4,0)</f>
        <v>70.400000000000006</v>
      </c>
    </row>
    <row r="147" spans="1:14" ht="11.25" customHeight="1" x14ac:dyDescent="0.2">
      <c r="A147" s="435" t="s">
        <v>378</v>
      </c>
      <c r="B147" s="436" t="s">
        <v>379</v>
      </c>
      <c r="C147" s="456">
        <f>VLOOKUP($A147,'Table 19 data'!$A$9:$AA$184,$R$1+'Table 19 data'!C$4,0)</f>
        <v>5479</v>
      </c>
      <c r="D147" s="457">
        <f>VLOOKUP($A147,'Table 19 data'!$A$9:$AA$184,$R$1+'Table 19 data'!D$4,0)</f>
        <v>75.5</v>
      </c>
      <c r="E147" s="456">
        <f>VLOOKUP($A147,'Table 19 data'!$A$9:$AA$184,$R$1+'Table 19 data'!E$4,0)</f>
        <v>5627</v>
      </c>
      <c r="F147" s="457">
        <f>VLOOKUP($A147,'Table 19 data'!$A$9:$AA$184,$R$1+'Table 19 data'!F$4,0)</f>
        <v>76.400000000000006</v>
      </c>
      <c r="G147" s="456">
        <f>VLOOKUP($A147,'Table 19 data'!$A$9:$AA$184,$R$1+'Table 19 data'!G$4,0)</f>
        <v>5373</v>
      </c>
      <c r="H147" s="457">
        <f>VLOOKUP($A147,'Table 19 data'!$A$9:$AA$184,$R$1+'Table 19 data'!H$4,0)</f>
        <v>77.400000000000006</v>
      </c>
      <c r="I147" s="456">
        <f>VLOOKUP($A147,'Table 19 data'!$A$9:$AA$184,$R$1+'Table 19 data'!I$4,0)</f>
        <v>5353</v>
      </c>
      <c r="J147" s="457">
        <f>VLOOKUP($A147,'Table 19 data'!$A$9:$AA$184,$R$1+'Table 19 data'!J$4,0)</f>
        <v>74.599999999999994</v>
      </c>
      <c r="K147" s="456">
        <f>VLOOKUP($A147,'Table 19 data'!$A$9:$AA$184,$R$1+'Table 19 data'!K$4,0)</f>
        <v>5432</v>
      </c>
      <c r="L147" s="457">
        <f>VLOOKUP($A147,'Table 19 data'!$A$9:$AA$184,$R$1+'Table 19 data'!L$4,0)</f>
        <v>78.099999999999994</v>
      </c>
      <c r="M147" s="456">
        <f>VLOOKUP($A147,'Table 19 data'!$A$9:$AA$184,$R$1+'Table 19 data'!M$4,0)</f>
        <v>5544</v>
      </c>
      <c r="N147" s="457">
        <f>VLOOKUP($A147,'Table 19 data'!$A$9:$AA$184,$R$1+'Table 19 data'!N$4,0)</f>
        <v>78.2</v>
      </c>
    </row>
    <row r="148" spans="1:14" ht="11.25" customHeight="1" x14ac:dyDescent="0.2">
      <c r="A148" s="435" t="s">
        <v>380</v>
      </c>
      <c r="B148" s="436" t="s">
        <v>381</v>
      </c>
      <c r="C148" s="456">
        <f>VLOOKUP($A148,'Table 19 data'!$A$9:$AA$184,$R$1+'Table 19 data'!C$4,0)</f>
        <v>5069</v>
      </c>
      <c r="D148" s="457">
        <f>VLOOKUP($A148,'Table 19 data'!$A$9:$AA$184,$R$1+'Table 19 data'!D$4,0)</f>
        <v>63</v>
      </c>
      <c r="E148" s="456">
        <f>VLOOKUP($A148,'Table 19 data'!$A$9:$AA$184,$R$1+'Table 19 data'!E$4,0)</f>
        <v>5254</v>
      </c>
      <c r="F148" s="457">
        <f>VLOOKUP($A148,'Table 19 data'!$A$9:$AA$184,$R$1+'Table 19 data'!F$4,0)</f>
        <v>68.2</v>
      </c>
      <c r="G148" s="456">
        <f>VLOOKUP($A148,'Table 19 data'!$A$9:$AA$184,$R$1+'Table 19 data'!G$4,0)</f>
        <v>5046</v>
      </c>
      <c r="H148" s="457">
        <f>VLOOKUP($A148,'Table 19 data'!$A$9:$AA$184,$R$1+'Table 19 data'!H$4,0)</f>
        <v>70</v>
      </c>
      <c r="I148" s="456">
        <f>VLOOKUP($A148,'Table 19 data'!$A$9:$AA$184,$R$1+'Table 19 data'!I$4,0)</f>
        <v>4922</v>
      </c>
      <c r="J148" s="457">
        <f>VLOOKUP($A148,'Table 19 data'!$A$9:$AA$184,$R$1+'Table 19 data'!J$4,0)</f>
        <v>65.900000000000006</v>
      </c>
      <c r="K148" s="456">
        <f>VLOOKUP($A148,'Table 19 data'!$A$9:$AA$184,$R$1+'Table 19 data'!K$4,0)</f>
        <v>5206</v>
      </c>
      <c r="L148" s="457">
        <f>VLOOKUP($A148,'Table 19 data'!$A$9:$AA$184,$R$1+'Table 19 data'!L$4,0)</f>
        <v>72.400000000000006</v>
      </c>
      <c r="M148" s="456">
        <f>VLOOKUP($A148,'Table 19 data'!$A$9:$AA$184,$R$1+'Table 19 data'!M$4,0)</f>
        <v>5107</v>
      </c>
      <c r="N148" s="457">
        <f>VLOOKUP($A148,'Table 19 data'!$A$9:$AA$184,$R$1+'Table 19 data'!N$4,0)</f>
        <v>70.099999999999994</v>
      </c>
    </row>
    <row r="149" spans="1:14" ht="11.25" customHeight="1" x14ac:dyDescent="0.2">
      <c r="A149" s="435" t="s">
        <v>382</v>
      </c>
      <c r="B149" s="436" t="s">
        <v>383</v>
      </c>
      <c r="C149" s="456">
        <f>VLOOKUP($A149,'Table 19 data'!$A$9:$AA$184,$R$1+'Table 19 data'!C$4,0)</f>
        <v>13744</v>
      </c>
      <c r="D149" s="457">
        <f>VLOOKUP($A149,'Table 19 data'!$A$9:$AA$184,$R$1+'Table 19 data'!D$4,0)</f>
        <v>69.8</v>
      </c>
      <c r="E149" s="456">
        <f>VLOOKUP($A149,'Table 19 data'!$A$9:$AA$184,$R$1+'Table 19 data'!E$4,0)</f>
        <v>13828</v>
      </c>
      <c r="F149" s="457">
        <f>VLOOKUP($A149,'Table 19 data'!$A$9:$AA$184,$R$1+'Table 19 data'!F$4,0)</f>
        <v>72.5</v>
      </c>
      <c r="G149" s="456">
        <f>VLOOKUP($A149,'Table 19 data'!$A$9:$AA$184,$R$1+'Table 19 data'!G$4,0)</f>
        <v>13453</v>
      </c>
      <c r="H149" s="457">
        <f>VLOOKUP($A149,'Table 19 data'!$A$9:$AA$184,$R$1+'Table 19 data'!H$4,0)</f>
        <v>73.2</v>
      </c>
      <c r="I149" s="456">
        <f>VLOOKUP($A149,'Table 19 data'!$A$9:$AA$184,$R$1+'Table 19 data'!I$4,0)</f>
        <v>13489</v>
      </c>
      <c r="J149" s="457">
        <f>VLOOKUP($A149,'Table 19 data'!$A$9:$AA$184,$R$1+'Table 19 data'!J$4,0)</f>
        <v>66.099999999999994</v>
      </c>
      <c r="K149" s="456">
        <f>VLOOKUP($A149,'Table 19 data'!$A$9:$AA$184,$R$1+'Table 19 data'!K$4,0)</f>
        <v>13625</v>
      </c>
      <c r="L149" s="457">
        <f>VLOOKUP($A149,'Table 19 data'!$A$9:$AA$184,$R$1+'Table 19 data'!L$4,0)</f>
        <v>69.3</v>
      </c>
      <c r="M149" s="456">
        <f>VLOOKUP($A149,'Table 19 data'!$A$9:$AA$184,$R$1+'Table 19 data'!M$4,0)</f>
        <v>13364</v>
      </c>
      <c r="N149" s="457">
        <f>VLOOKUP($A149,'Table 19 data'!$A$9:$AA$184,$R$1+'Table 19 data'!N$4,0)</f>
        <v>71.8</v>
      </c>
    </row>
    <row r="150" spans="1:14" ht="11.25" customHeight="1" x14ac:dyDescent="0.2">
      <c r="A150" s="435" t="s">
        <v>384</v>
      </c>
      <c r="B150" s="436" t="s">
        <v>385</v>
      </c>
      <c r="C150" s="456">
        <f>VLOOKUP($A150,'Table 19 data'!$A$9:$AA$184,$R$1+'Table 19 data'!C$4,0)</f>
        <v>1497</v>
      </c>
      <c r="D150" s="457">
        <f>VLOOKUP($A150,'Table 19 data'!$A$9:$AA$184,$R$1+'Table 19 data'!D$4,0)</f>
        <v>58.3</v>
      </c>
      <c r="E150" s="456">
        <f>VLOOKUP($A150,'Table 19 data'!$A$9:$AA$184,$R$1+'Table 19 data'!E$4,0)</f>
        <v>1506</v>
      </c>
      <c r="F150" s="457">
        <f>VLOOKUP($A150,'Table 19 data'!$A$9:$AA$184,$R$1+'Table 19 data'!F$4,0)</f>
        <v>64.2</v>
      </c>
      <c r="G150" s="456">
        <f>VLOOKUP($A150,'Table 19 data'!$A$9:$AA$184,$R$1+'Table 19 data'!G$4,0)</f>
        <v>1434</v>
      </c>
      <c r="H150" s="457">
        <f>VLOOKUP($A150,'Table 19 data'!$A$9:$AA$184,$R$1+'Table 19 data'!H$4,0)</f>
        <v>63.4</v>
      </c>
      <c r="I150" s="456">
        <f>VLOOKUP($A150,'Table 19 data'!$A$9:$AA$184,$R$1+'Table 19 data'!I$4,0)</f>
        <v>1532</v>
      </c>
      <c r="J150" s="457">
        <f>VLOOKUP($A150,'Table 19 data'!$A$9:$AA$184,$R$1+'Table 19 data'!J$4,0)</f>
        <v>52.3</v>
      </c>
      <c r="K150" s="456">
        <f>VLOOKUP($A150,'Table 19 data'!$A$9:$AA$184,$R$1+'Table 19 data'!K$4,0)</f>
        <v>1443</v>
      </c>
      <c r="L150" s="457">
        <f>VLOOKUP($A150,'Table 19 data'!$A$9:$AA$184,$R$1+'Table 19 data'!L$4,0)</f>
        <v>61</v>
      </c>
      <c r="M150" s="456">
        <f>VLOOKUP($A150,'Table 19 data'!$A$9:$AA$184,$R$1+'Table 19 data'!M$4,0)</f>
        <v>1399</v>
      </c>
      <c r="N150" s="457">
        <f>VLOOKUP($A150,'Table 19 data'!$A$9:$AA$184,$R$1+'Table 19 data'!N$4,0)</f>
        <v>65.5</v>
      </c>
    </row>
    <row r="151" spans="1:14" ht="11.25" customHeight="1" x14ac:dyDescent="0.2">
      <c r="A151" s="435" t="s">
        <v>386</v>
      </c>
      <c r="B151" s="436" t="s">
        <v>387</v>
      </c>
      <c r="C151" s="456">
        <f>VLOOKUP($A151,'Table 19 data'!$A$9:$AA$184,$R$1+'Table 19 data'!C$4,0)</f>
        <v>16272</v>
      </c>
      <c r="D151" s="457">
        <f>VLOOKUP($A151,'Table 19 data'!$A$9:$AA$184,$R$1+'Table 19 data'!D$4,0)</f>
        <v>64.7</v>
      </c>
      <c r="E151" s="456">
        <f>VLOOKUP($A151,'Table 19 data'!$A$9:$AA$184,$R$1+'Table 19 data'!E$4,0)</f>
        <v>16434</v>
      </c>
      <c r="F151" s="457">
        <f>VLOOKUP($A151,'Table 19 data'!$A$9:$AA$184,$R$1+'Table 19 data'!F$4,0)</f>
        <v>70.400000000000006</v>
      </c>
      <c r="G151" s="456">
        <f>VLOOKUP($A151,'Table 19 data'!$A$9:$AA$184,$R$1+'Table 19 data'!G$4,0)</f>
        <v>15735</v>
      </c>
      <c r="H151" s="457">
        <f>VLOOKUP($A151,'Table 19 data'!$A$9:$AA$184,$R$1+'Table 19 data'!H$4,0)</f>
        <v>71.2</v>
      </c>
      <c r="I151" s="456">
        <f>VLOOKUP($A151,'Table 19 data'!$A$9:$AA$184,$R$1+'Table 19 data'!I$4,0)</f>
        <v>15876</v>
      </c>
      <c r="J151" s="457">
        <f>VLOOKUP($A151,'Table 19 data'!$A$9:$AA$184,$R$1+'Table 19 data'!J$4,0)</f>
        <v>69</v>
      </c>
      <c r="K151" s="456">
        <f>VLOOKUP($A151,'Table 19 data'!$A$9:$AA$184,$R$1+'Table 19 data'!K$4,0)</f>
        <v>16213</v>
      </c>
      <c r="L151" s="457">
        <f>VLOOKUP($A151,'Table 19 data'!$A$9:$AA$184,$R$1+'Table 19 data'!L$4,0)</f>
        <v>73</v>
      </c>
      <c r="M151" s="456">
        <f>VLOOKUP($A151,'Table 19 data'!$A$9:$AA$184,$R$1+'Table 19 data'!M$4,0)</f>
        <v>15927</v>
      </c>
      <c r="N151" s="457">
        <f>VLOOKUP($A151,'Table 19 data'!$A$9:$AA$184,$R$1+'Table 19 data'!N$4,0)</f>
        <v>74</v>
      </c>
    </row>
    <row r="152" spans="1:14" ht="11.25" customHeight="1" x14ac:dyDescent="0.2">
      <c r="A152" s="435" t="s">
        <v>388</v>
      </c>
      <c r="B152" s="436" t="s">
        <v>389</v>
      </c>
      <c r="C152" s="456">
        <f>VLOOKUP($A152,'Table 19 data'!$A$9:$AA$184,$R$1+'Table 19 data'!C$4,0)</f>
        <v>3313</v>
      </c>
      <c r="D152" s="457">
        <f>VLOOKUP($A152,'Table 19 data'!$A$9:$AA$184,$R$1+'Table 19 data'!D$4,0)</f>
        <v>69.3</v>
      </c>
      <c r="E152" s="456">
        <f>VLOOKUP($A152,'Table 19 data'!$A$9:$AA$184,$R$1+'Table 19 data'!E$4,0)</f>
        <v>3355</v>
      </c>
      <c r="F152" s="457">
        <f>VLOOKUP($A152,'Table 19 data'!$A$9:$AA$184,$R$1+'Table 19 data'!F$4,0)</f>
        <v>68.099999999999994</v>
      </c>
      <c r="G152" s="456">
        <f>VLOOKUP($A152,'Table 19 data'!$A$9:$AA$184,$R$1+'Table 19 data'!G$4,0)</f>
        <v>3144</v>
      </c>
      <c r="H152" s="457">
        <f>VLOOKUP($A152,'Table 19 data'!$A$9:$AA$184,$R$1+'Table 19 data'!H$4,0)</f>
        <v>67.7</v>
      </c>
      <c r="I152" s="456">
        <f>VLOOKUP($A152,'Table 19 data'!$A$9:$AA$184,$R$1+'Table 19 data'!I$4,0)</f>
        <v>3084</v>
      </c>
      <c r="J152" s="457">
        <f>VLOOKUP($A152,'Table 19 data'!$A$9:$AA$184,$R$1+'Table 19 data'!J$4,0)</f>
        <v>72.8</v>
      </c>
      <c r="K152" s="456">
        <f>VLOOKUP($A152,'Table 19 data'!$A$9:$AA$184,$R$1+'Table 19 data'!K$4,0)</f>
        <v>3168</v>
      </c>
      <c r="L152" s="457">
        <f>VLOOKUP($A152,'Table 19 data'!$A$9:$AA$184,$R$1+'Table 19 data'!L$4,0)</f>
        <v>71.7</v>
      </c>
      <c r="M152" s="456">
        <f>VLOOKUP($A152,'Table 19 data'!$A$9:$AA$184,$R$1+'Table 19 data'!M$4,0)</f>
        <v>3010</v>
      </c>
      <c r="N152" s="457">
        <f>VLOOKUP($A152,'Table 19 data'!$A$9:$AA$184,$R$1+'Table 19 data'!N$4,0)</f>
        <v>71.5</v>
      </c>
    </row>
    <row r="153" spans="1:14" ht="11.25" customHeight="1" x14ac:dyDescent="0.2">
      <c r="A153" s="435" t="s">
        <v>390</v>
      </c>
      <c r="B153" s="436" t="s">
        <v>391</v>
      </c>
      <c r="C153" s="456">
        <f>VLOOKUP($A153,'Table 19 data'!$A$9:$AA$184,$R$1+'Table 19 data'!C$4,0)</f>
        <v>2497</v>
      </c>
      <c r="D153" s="457">
        <f>VLOOKUP($A153,'Table 19 data'!$A$9:$AA$184,$R$1+'Table 19 data'!D$4,0)</f>
        <v>66.900000000000006</v>
      </c>
      <c r="E153" s="456">
        <f>VLOOKUP($A153,'Table 19 data'!$A$9:$AA$184,$R$1+'Table 19 data'!E$4,0)</f>
        <v>2659</v>
      </c>
      <c r="F153" s="457">
        <f>VLOOKUP($A153,'Table 19 data'!$A$9:$AA$184,$R$1+'Table 19 data'!F$4,0)</f>
        <v>70.3</v>
      </c>
      <c r="G153" s="456">
        <f>VLOOKUP($A153,'Table 19 data'!$A$9:$AA$184,$R$1+'Table 19 data'!G$4,0)</f>
        <v>2523</v>
      </c>
      <c r="H153" s="457">
        <f>VLOOKUP($A153,'Table 19 data'!$A$9:$AA$184,$R$1+'Table 19 data'!H$4,0)</f>
        <v>69.5</v>
      </c>
      <c r="I153" s="456">
        <f>VLOOKUP($A153,'Table 19 data'!$A$9:$AA$184,$R$1+'Table 19 data'!I$4,0)</f>
        <v>2615</v>
      </c>
      <c r="J153" s="457">
        <f>VLOOKUP($A153,'Table 19 data'!$A$9:$AA$184,$R$1+'Table 19 data'!J$4,0)</f>
        <v>75.3</v>
      </c>
      <c r="K153" s="456">
        <f>VLOOKUP($A153,'Table 19 data'!$A$9:$AA$184,$R$1+'Table 19 data'!K$4,0)</f>
        <v>2657</v>
      </c>
      <c r="L153" s="457">
        <f>VLOOKUP($A153,'Table 19 data'!$A$9:$AA$184,$R$1+'Table 19 data'!L$4,0)</f>
        <v>73</v>
      </c>
      <c r="M153" s="456">
        <f>VLOOKUP($A153,'Table 19 data'!$A$9:$AA$184,$R$1+'Table 19 data'!M$4,0)</f>
        <v>2697</v>
      </c>
      <c r="N153" s="457">
        <f>VLOOKUP($A153,'Table 19 data'!$A$9:$AA$184,$R$1+'Table 19 data'!N$4,0)</f>
        <v>62.1</v>
      </c>
    </row>
    <row r="154" spans="1:14" ht="11.25" customHeight="1" x14ac:dyDescent="0.2">
      <c r="A154" s="435" t="s">
        <v>392</v>
      </c>
      <c r="B154" s="436" t="s">
        <v>393</v>
      </c>
      <c r="C154" s="456">
        <f>VLOOKUP($A154,'Table 19 data'!$A$9:$AA$184,$R$1+'Table 19 data'!C$4,0)</f>
        <v>6038</v>
      </c>
      <c r="D154" s="457">
        <f>VLOOKUP($A154,'Table 19 data'!$A$9:$AA$184,$R$1+'Table 19 data'!D$4,0)</f>
        <v>67</v>
      </c>
      <c r="E154" s="456">
        <f>VLOOKUP($A154,'Table 19 data'!$A$9:$AA$184,$R$1+'Table 19 data'!E$4,0)</f>
        <v>6193</v>
      </c>
      <c r="F154" s="457">
        <f>VLOOKUP($A154,'Table 19 data'!$A$9:$AA$184,$R$1+'Table 19 data'!F$4,0)</f>
        <v>70.7</v>
      </c>
      <c r="G154" s="456">
        <f>VLOOKUP($A154,'Table 19 data'!$A$9:$AA$184,$R$1+'Table 19 data'!G$4,0)</f>
        <v>5952</v>
      </c>
      <c r="H154" s="457">
        <f>VLOOKUP($A154,'Table 19 data'!$A$9:$AA$184,$R$1+'Table 19 data'!H$4,0)</f>
        <v>69.8</v>
      </c>
      <c r="I154" s="456">
        <f>VLOOKUP($A154,'Table 19 data'!$A$9:$AA$184,$R$1+'Table 19 data'!I$4,0)</f>
        <v>5846</v>
      </c>
      <c r="J154" s="457">
        <f>VLOOKUP($A154,'Table 19 data'!$A$9:$AA$184,$R$1+'Table 19 data'!J$4,0)</f>
        <v>65.2</v>
      </c>
      <c r="K154" s="456">
        <f>VLOOKUP($A154,'Table 19 data'!$A$9:$AA$184,$R$1+'Table 19 data'!K$4,0)</f>
        <v>6090</v>
      </c>
      <c r="L154" s="457">
        <f>VLOOKUP($A154,'Table 19 data'!$A$9:$AA$184,$R$1+'Table 19 data'!L$4,0)</f>
        <v>70.400000000000006</v>
      </c>
      <c r="M154" s="456">
        <f>VLOOKUP($A154,'Table 19 data'!$A$9:$AA$184,$R$1+'Table 19 data'!M$4,0)</f>
        <v>5984</v>
      </c>
      <c r="N154" s="457">
        <f>VLOOKUP($A154,'Table 19 data'!$A$9:$AA$184,$R$1+'Table 19 data'!N$4,0)</f>
        <v>73.2</v>
      </c>
    </row>
    <row r="155" spans="1:14" ht="11.25" customHeight="1" x14ac:dyDescent="0.2">
      <c r="A155" s="435" t="s">
        <v>394</v>
      </c>
      <c r="B155" s="436" t="s">
        <v>395</v>
      </c>
      <c r="C155" s="456">
        <f>VLOOKUP($A155,'Table 19 data'!$A$9:$AA$184,$R$1+'Table 19 data'!C$4,0)</f>
        <v>1927</v>
      </c>
      <c r="D155" s="457">
        <f>VLOOKUP($A155,'Table 19 data'!$A$9:$AA$184,$R$1+'Table 19 data'!D$4,0)</f>
        <v>56.1</v>
      </c>
      <c r="E155" s="456">
        <f>VLOOKUP($A155,'Table 19 data'!$A$9:$AA$184,$R$1+'Table 19 data'!E$4,0)</f>
        <v>1865</v>
      </c>
      <c r="F155" s="457">
        <f>VLOOKUP($A155,'Table 19 data'!$A$9:$AA$184,$R$1+'Table 19 data'!F$4,0)</f>
        <v>62.2</v>
      </c>
      <c r="G155" s="456">
        <f>VLOOKUP($A155,'Table 19 data'!$A$9:$AA$184,$R$1+'Table 19 data'!G$4,0)</f>
        <v>1872</v>
      </c>
      <c r="H155" s="457">
        <f>VLOOKUP($A155,'Table 19 data'!$A$9:$AA$184,$R$1+'Table 19 data'!H$4,0)</f>
        <v>63.7</v>
      </c>
      <c r="I155" s="456">
        <f>VLOOKUP($A155,'Table 19 data'!$A$9:$AA$184,$R$1+'Table 19 data'!I$4,0)</f>
        <v>1763</v>
      </c>
      <c r="J155" s="457">
        <f>VLOOKUP($A155,'Table 19 data'!$A$9:$AA$184,$R$1+'Table 19 data'!J$4,0)</f>
        <v>62.8</v>
      </c>
      <c r="K155" s="456">
        <f>VLOOKUP($A155,'Table 19 data'!$A$9:$AA$184,$R$1+'Table 19 data'!K$4,0)</f>
        <v>1816</v>
      </c>
      <c r="L155" s="457">
        <f>VLOOKUP($A155,'Table 19 data'!$A$9:$AA$184,$R$1+'Table 19 data'!L$4,0)</f>
        <v>57.3</v>
      </c>
      <c r="M155" s="456">
        <f>VLOOKUP($A155,'Table 19 data'!$A$9:$AA$184,$R$1+'Table 19 data'!M$4,0)</f>
        <v>1756</v>
      </c>
      <c r="N155" s="457">
        <f>VLOOKUP($A155,'Table 19 data'!$A$9:$AA$184,$R$1+'Table 19 data'!N$4,0)</f>
        <v>64.5</v>
      </c>
    </row>
    <row r="156" spans="1:14" ht="11.25" customHeight="1" x14ac:dyDescent="0.2">
      <c r="A156" s="435" t="s">
        <v>396</v>
      </c>
      <c r="B156" s="436" t="s">
        <v>397</v>
      </c>
      <c r="C156" s="456">
        <f>VLOOKUP($A156,'Table 19 data'!$A$9:$AA$184,$R$1+'Table 19 data'!C$4,0)</f>
        <v>881</v>
      </c>
      <c r="D156" s="457">
        <f>VLOOKUP($A156,'Table 19 data'!$A$9:$AA$184,$R$1+'Table 19 data'!D$4,0)</f>
        <v>66.599999999999994</v>
      </c>
      <c r="E156" s="456">
        <f>VLOOKUP($A156,'Table 19 data'!$A$9:$AA$184,$R$1+'Table 19 data'!E$4,0)</f>
        <v>912</v>
      </c>
      <c r="F156" s="457">
        <f>VLOOKUP($A156,'Table 19 data'!$A$9:$AA$184,$R$1+'Table 19 data'!F$4,0)</f>
        <v>72</v>
      </c>
      <c r="G156" s="456">
        <f>VLOOKUP($A156,'Table 19 data'!$A$9:$AA$184,$R$1+'Table 19 data'!G$4,0)</f>
        <v>923</v>
      </c>
      <c r="H156" s="457">
        <f>VLOOKUP($A156,'Table 19 data'!$A$9:$AA$184,$R$1+'Table 19 data'!H$4,0)</f>
        <v>66.5</v>
      </c>
      <c r="I156" s="456">
        <f>VLOOKUP($A156,'Table 19 data'!$A$9:$AA$184,$R$1+'Table 19 data'!I$4,0)</f>
        <v>953</v>
      </c>
      <c r="J156" s="457">
        <f>VLOOKUP($A156,'Table 19 data'!$A$9:$AA$184,$R$1+'Table 19 data'!J$4,0)</f>
        <v>69.900000000000006</v>
      </c>
      <c r="K156" s="456">
        <f>VLOOKUP($A156,'Table 19 data'!$A$9:$AA$184,$R$1+'Table 19 data'!K$4,0)</f>
        <v>1023</v>
      </c>
      <c r="L156" s="457">
        <f>VLOOKUP($A156,'Table 19 data'!$A$9:$AA$184,$R$1+'Table 19 data'!L$4,0)</f>
        <v>72.8</v>
      </c>
      <c r="M156" s="456">
        <f>VLOOKUP($A156,'Table 19 data'!$A$9:$AA$184,$R$1+'Table 19 data'!M$4,0)</f>
        <v>1022</v>
      </c>
      <c r="N156" s="457">
        <f>VLOOKUP($A156,'Table 19 data'!$A$9:$AA$184,$R$1+'Table 19 data'!N$4,0)</f>
        <v>78.5</v>
      </c>
    </row>
    <row r="157" spans="1:14" ht="11.25" customHeight="1" x14ac:dyDescent="0.2">
      <c r="A157" s="435" t="s">
        <v>398</v>
      </c>
      <c r="B157" s="436" t="s">
        <v>399</v>
      </c>
      <c r="C157" s="456">
        <f>VLOOKUP($A157,'Table 19 data'!$A$9:$AA$184,$R$1+'Table 19 data'!C$4,0)</f>
        <v>1380</v>
      </c>
      <c r="D157" s="457">
        <f>VLOOKUP($A157,'Table 19 data'!$A$9:$AA$184,$R$1+'Table 19 data'!D$4,0)</f>
        <v>75.8</v>
      </c>
      <c r="E157" s="456">
        <f>VLOOKUP($A157,'Table 19 data'!$A$9:$AA$184,$R$1+'Table 19 data'!E$4,0)</f>
        <v>1474</v>
      </c>
      <c r="F157" s="457">
        <f>VLOOKUP($A157,'Table 19 data'!$A$9:$AA$184,$R$1+'Table 19 data'!F$4,0)</f>
        <v>80.099999999999994</v>
      </c>
      <c r="G157" s="456">
        <f>VLOOKUP($A157,'Table 19 data'!$A$9:$AA$184,$R$1+'Table 19 data'!G$4,0)</f>
        <v>1458</v>
      </c>
      <c r="H157" s="457">
        <f>VLOOKUP($A157,'Table 19 data'!$A$9:$AA$184,$R$1+'Table 19 data'!H$4,0)</f>
        <v>79.599999999999994</v>
      </c>
      <c r="I157" s="456">
        <f>VLOOKUP($A157,'Table 19 data'!$A$9:$AA$184,$R$1+'Table 19 data'!I$4,0)</f>
        <v>1492</v>
      </c>
      <c r="J157" s="457">
        <f>VLOOKUP($A157,'Table 19 data'!$A$9:$AA$184,$R$1+'Table 19 data'!J$4,0)</f>
        <v>75.3</v>
      </c>
      <c r="K157" s="456">
        <f>VLOOKUP($A157,'Table 19 data'!$A$9:$AA$184,$R$1+'Table 19 data'!K$4,0)</f>
        <v>1603</v>
      </c>
      <c r="L157" s="457">
        <f>VLOOKUP($A157,'Table 19 data'!$A$9:$AA$184,$R$1+'Table 19 data'!L$4,0)</f>
        <v>83.5</v>
      </c>
      <c r="M157" s="456">
        <f>VLOOKUP($A157,'Table 19 data'!$A$9:$AA$184,$R$1+'Table 19 data'!M$4,0)</f>
        <v>1557</v>
      </c>
      <c r="N157" s="457">
        <f>VLOOKUP($A157,'Table 19 data'!$A$9:$AA$184,$R$1+'Table 19 data'!N$4,0)</f>
        <v>85</v>
      </c>
    </row>
    <row r="158" spans="1:14" ht="11.25" customHeight="1" x14ac:dyDescent="0.2">
      <c r="A158" s="435" t="s">
        <v>400</v>
      </c>
      <c r="B158" s="436" t="s">
        <v>401</v>
      </c>
      <c r="C158" s="456">
        <f>VLOOKUP($A158,'Table 19 data'!$A$9:$AA$184,$R$1+'Table 19 data'!C$4,0)</f>
        <v>2165</v>
      </c>
      <c r="D158" s="457">
        <f>VLOOKUP($A158,'Table 19 data'!$A$9:$AA$184,$R$1+'Table 19 data'!D$4,0)</f>
        <v>62.1</v>
      </c>
      <c r="E158" s="456">
        <f>VLOOKUP($A158,'Table 19 data'!$A$9:$AA$184,$R$1+'Table 19 data'!E$4,0)</f>
        <v>2022</v>
      </c>
      <c r="F158" s="457">
        <f>VLOOKUP($A158,'Table 19 data'!$A$9:$AA$184,$R$1+'Table 19 data'!F$4,0)</f>
        <v>62.6</v>
      </c>
      <c r="G158" s="456">
        <f>VLOOKUP($A158,'Table 19 data'!$A$9:$AA$184,$R$1+'Table 19 data'!G$4,0)</f>
        <v>1940</v>
      </c>
      <c r="H158" s="457">
        <f>VLOOKUP($A158,'Table 19 data'!$A$9:$AA$184,$R$1+'Table 19 data'!H$4,0)</f>
        <v>67.2</v>
      </c>
      <c r="I158" s="456">
        <f>VLOOKUP($A158,'Table 19 data'!$A$9:$AA$184,$R$1+'Table 19 data'!I$4,0)</f>
        <v>1821</v>
      </c>
      <c r="J158" s="457">
        <f>VLOOKUP($A158,'Table 19 data'!$A$9:$AA$184,$R$1+'Table 19 data'!J$4,0)</f>
        <v>67.5</v>
      </c>
      <c r="K158" s="456">
        <f>VLOOKUP($A158,'Table 19 data'!$A$9:$AA$184,$R$1+'Table 19 data'!K$4,0)</f>
        <v>1991</v>
      </c>
      <c r="L158" s="457">
        <f>VLOOKUP($A158,'Table 19 data'!$A$9:$AA$184,$R$1+'Table 19 data'!L$4,0)</f>
        <v>71.599999999999994</v>
      </c>
      <c r="M158" s="456">
        <f>VLOOKUP($A158,'Table 19 data'!$A$9:$AA$184,$R$1+'Table 19 data'!M$4,0)</f>
        <v>1863</v>
      </c>
      <c r="N158" s="457">
        <f>VLOOKUP($A158,'Table 19 data'!$A$9:$AA$184,$R$1+'Table 19 data'!N$4,0)</f>
        <v>74.599999999999994</v>
      </c>
    </row>
    <row r="159" spans="1:14" ht="11.25" customHeight="1" x14ac:dyDescent="0.2">
      <c r="A159" s="435" t="s">
        <v>402</v>
      </c>
      <c r="B159" s="436" t="s">
        <v>403</v>
      </c>
      <c r="C159" s="456">
        <f>VLOOKUP($A159,'Table 19 data'!$A$9:$AA$184,$R$1+'Table 19 data'!C$4,0)</f>
        <v>10233</v>
      </c>
      <c r="D159" s="457">
        <f>VLOOKUP($A159,'Table 19 data'!$A$9:$AA$184,$R$1+'Table 19 data'!D$4,0)</f>
        <v>70</v>
      </c>
      <c r="E159" s="456">
        <f>VLOOKUP($A159,'Table 19 data'!$A$9:$AA$184,$R$1+'Table 19 data'!E$4,0)</f>
        <v>10491</v>
      </c>
      <c r="F159" s="457">
        <f>VLOOKUP($A159,'Table 19 data'!$A$9:$AA$184,$R$1+'Table 19 data'!F$4,0)</f>
        <v>74.599999999999994</v>
      </c>
      <c r="G159" s="456">
        <f>VLOOKUP($A159,'Table 19 data'!$A$9:$AA$184,$R$1+'Table 19 data'!G$4,0)</f>
        <v>10434</v>
      </c>
      <c r="H159" s="457">
        <f>VLOOKUP($A159,'Table 19 data'!$A$9:$AA$184,$R$1+'Table 19 data'!H$4,0)</f>
        <v>75.2</v>
      </c>
      <c r="I159" s="456">
        <f>VLOOKUP($A159,'Table 19 data'!$A$9:$AA$184,$R$1+'Table 19 data'!I$4,0)</f>
        <v>10320</v>
      </c>
      <c r="J159" s="457">
        <f>VLOOKUP($A159,'Table 19 data'!$A$9:$AA$184,$R$1+'Table 19 data'!J$4,0)</f>
        <v>70.900000000000006</v>
      </c>
      <c r="K159" s="456">
        <f>VLOOKUP($A159,'Table 19 data'!$A$9:$AA$184,$R$1+'Table 19 data'!K$4,0)</f>
        <v>10370</v>
      </c>
      <c r="L159" s="457">
        <f>VLOOKUP($A159,'Table 19 data'!$A$9:$AA$184,$R$1+'Table 19 data'!L$4,0)</f>
        <v>76.400000000000006</v>
      </c>
      <c r="M159" s="456">
        <f>VLOOKUP($A159,'Table 19 data'!$A$9:$AA$184,$R$1+'Table 19 data'!M$4,0)</f>
        <v>10484</v>
      </c>
      <c r="N159" s="457">
        <f>VLOOKUP($A159,'Table 19 data'!$A$9:$AA$184,$R$1+'Table 19 data'!N$4,0)</f>
        <v>75.2</v>
      </c>
    </row>
    <row r="160" spans="1:14" ht="11.25" customHeight="1" x14ac:dyDescent="0.2">
      <c r="A160" s="435" t="s">
        <v>404</v>
      </c>
      <c r="B160" s="436" t="s">
        <v>405</v>
      </c>
      <c r="C160" s="456">
        <f>VLOOKUP($A160,'Table 19 data'!$A$9:$AA$184,$R$1+'Table 19 data'!C$4,0)</f>
        <v>1952</v>
      </c>
      <c r="D160" s="457">
        <f>VLOOKUP($A160,'Table 19 data'!$A$9:$AA$184,$R$1+'Table 19 data'!D$4,0)</f>
        <v>67.400000000000006</v>
      </c>
      <c r="E160" s="456">
        <f>VLOOKUP($A160,'Table 19 data'!$A$9:$AA$184,$R$1+'Table 19 data'!E$4,0)</f>
        <v>1956</v>
      </c>
      <c r="F160" s="457">
        <f>VLOOKUP($A160,'Table 19 data'!$A$9:$AA$184,$R$1+'Table 19 data'!F$4,0)</f>
        <v>76.3</v>
      </c>
      <c r="G160" s="456">
        <f>VLOOKUP($A160,'Table 19 data'!$A$9:$AA$184,$R$1+'Table 19 data'!G$4,0)</f>
        <v>1927</v>
      </c>
      <c r="H160" s="457">
        <f>VLOOKUP($A160,'Table 19 data'!$A$9:$AA$184,$R$1+'Table 19 data'!H$4,0)</f>
        <v>76.3</v>
      </c>
      <c r="I160" s="456">
        <f>VLOOKUP($A160,'Table 19 data'!$A$9:$AA$184,$R$1+'Table 19 data'!I$4,0)</f>
        <v>1857</v>
      </c>
      <c r="J160" s="457">
        <f>VLOOKUP($A160,'Table 19 data'!$A$9:$AA$184,$R$1+'Table 19 data'!J$4,0)</f>
        <v>62.5</v>
      </c>
      <c r="K160" s="456">
        <f>VLOOKUP($A160,'Table 19 data'!$A$9:$AA$184,$R$1+'Table 19 data'!K$4,0)</f>
        <v>1923</v>
      </c>
      <c r="L160" s="457">
        <f>VLOOKUP($A160,'Table 19 data'!$A$9:$AA$184,$R$1+'Table 19 data'!L$4,0)</f>
        <v>70.8</v>
      </c>
      <c r="M160" s="456">
        <f>VLOOKUP($A160,'Table 19 data'!$A$9:$AA$184,$R$1+'Table 19 data'!M$4,0)</f>
        <v>1873</v>
      </c>
      <c r="N160" s="457">
        <f>VLOOKUP($A160,'Table 19 data'!$A$9:$AA$184,$R$1+'Table 19 data'!N$4,0)</f>
        <v>71.8</v>
      </c>
    </row>
    <row r="161" spans="1:23" ht="11.25" customHeight="1" x14ac:dyDescent="0.2">
      <c r="A161" s="435" t="s">
        <v>406</v>
      </c>
      <c r="B161" s="436" t="s">
        <v>407</v>
      </c>
      <c r="C161" s="456">
        <f>VLOOKUP($A161,'Table 19 data'!$A$9:$AA$184,$R$1+'Table 19 data'!C$4,0)</f>
        <v>7992</v>
      </c>
      <c r="D161" s="457">
        <f>VLOOKUP($A161,'Table 19 data'!$A$9:$AA$184,$R$1+'Table 19 data'!D$4,0)</f>
        <v>68.400000000000006</v>
      </c>
      <c r="E161" s="456">
        <f>VLOOKUP($A161,'Table 19 data'!$A$9:$AA$184,$R$1+'Table 19 data'!E$4,0)</f>
        <v>8288</v>
      </c>
      <c r="F161" s="457">
        <f>VLOOKUP($A161,'Table 19 data'!$A$9:$AA$184,$R$1+'Table 19 data'!F$4,0)</f>
        <v>73.599999999999994</v>
      </c>
      <c r="G161" s="456">
        <f>VLOOKUP($A161,'Table 19 data'!$A$9:$AA$184,$R$1+'Table 19 data'!G$4,0)</f>
        <v>7957</v>
      </c>
      <c r="H161" s="457">
        <f>VLOOKUP($A161,'Table 19 data'!$A$9:$AA$184,$R$1+'Table 19 data'!H$4,0)</f>
        <v>74.599999999999994</v>
      </c>
      <c r="I161" s="456">
        <f>VLOOKUP($A161,'Table 19 data'!$A$9:$AA$184,$R$1+'Table 19 data'!I$4,0)</f>
        <v>8007</v>
      </c>
      <c r="J161" s="457">
        <f>VLOOKUP($A161,'Table 19 data'!$A$9:$AA$184,$R$1+'Table 19 data'!J$4,0)</f>
        <v>66.7</v>
      </c>
      <c r="K161" s="456">
        <f>VLOOKUP($A161,'Table 19 data'!$A$9:$AA$184,$R$1+'Table 19 data'!K$4,0)</f>
        <v>8071</v>
      </c>
      <c r="L161" s="457">
        <f>VLOOKUP($A161,'Table 19 data'!$A$9:$AA$184,$R$1+'Table 19 data'!L$4,0)</f>
        <v>70.8</v>
      </c>
      <c r="M161" s="456">
        <f>VLOOKUP($A161,'Table 19 data'!$A$9:$AA$184,$R$1+'Table 19 data'!M$4,0)</f>
        <v>8196</v>
      </c>
      <c r="N161" s="457">
        <f>VLOOKUP($A161,'Table 19 data'!$A$9:$AA$184,$R$1+'Table 19 data'!N$4,0)</f>
        <v>73.5</v>
      </c>
    </row>
    <row r="162" spans="1:23" ht="11.25" customHeight="1" x14ac:dyDescent="0.2">
      <c r="A162" s="435" t="s">
        <v>408</v>
      </c>
      <c r="B162" s="436" t="s">
        <v>409</v>
      </c>
      <c r="C162" s="456">
        <f>VLOOKUP($A162,'Table 19 data'!$A$9:$AA$184,$R$1+'Table 19 data'!C$4,0)</f>
        <v>1477</v>
      </c>
      <c r="D162" s="457">
        <f>VLOOKUP($A162,'Table 19 data'!$A$9:$AA$184,$R$1+'Table 19 data'!D$4,0)</f>
        <v>71</v>
      </c>
      <c r="E162" s="456">
        <f>VLOOKUP($A162,'Table 19 data'!$A$9:$AA$184,$R$1+'Table 19 data'!E$4,0)</f>
        <v>1491</v>
      </c>
      <c r="F162" s="457">
        <f>VLOOKUP($A162,'Table 19 data'!$A$9:$AA$184,$R$1+'Table 19 data'!F$4,0)</f>
        <v>74.599999999999994</v>
      </c>
      <c r="G162" s="456">
        <f>VLOOKUP($A162,'Table 19 data'!$A$9:$AA$184,$R$1+'Table 19 data'!G$4,0)</f>
        <v>1444</v>
      </c>
      <c r="H162" s="457">
        <f>VLOOKUP($A162,'Table 19 data'!$A$9:$AA$184,$R$1+'Table 19 data'!H$4,0)</f>
        <v>75.099999999999994</v>
      </c>
      <c r="I162" s="456">
        <f>VLOOKUP($A162,'Table 19 data'!$A$9:$AA$184,$R$1+'Table 19 data'!I$4,0)</f>
        <v>1461</v>
      </c>
      <c r="J162" s="457">
        <f>VLOOKUP($A162,'Table 19 data'!$A$9:$AA$184,$R$1+'Table 19 data'!J$4,0)</f>
        <v>70.2</v>
      </c>
      <c r="K162" s="456">
        <f>VLOOKUP($A162,'Table 19 data'!$A$9:$AA$184,$R$1+'Table 19 data'!K$4,0)</f>
        <v>1520</v>
      </c>
      <c r="L162" s="457">
        <f>VLOOKUP($A162,'Table 19 data'!$A$9:$AA$184,$R$1+'Table 19 data'!L$4,0)</f>
        <v>77</v>
      </c>
      <c r="M162" s="456">
        <f>VLOOKUP($A162,'Table 19 data'!$A$9:$AA$184,$R$1+'Table 19 data'!M$4,0)</f>
        <v>1462</v>
      </c>
      <c r="N162" s="457">
        <f>VLOOKUP($A162,'Table 19 data'!$A$9:$AA$184,$R$1+'Table 19 data'!N$4,0)</f>
        <v>76.099999999999994</v>
      </c>
    </row>
    <row r="163" spans="1:23" ht="11.25" customHeight="1" x14ac:dyDescent="0.2">
      <c r="A163" s="435" t="s">
        <v>410</v>
      </c>
      <c r="B163" s="436" t="s">
        <v>411</v>
      </c>
      <c r="C163" s="456">
        <f>VLOOKUP($A163,'Table 19 data'!$A$9:$AA$184,$R$1+'Table 19 data'!C$4,0)</f>
        <v>1661</v>
      </c>
      <c r="D163" s="457">
        <f>VLOOKUP($A163,'Table 19 data'!$A$9:$AA$184,$R$1+'Table 19 data'!D$4,0)</f>
        <v>75.099999999999994</v>
      </c>
      <c r="E163" s="456">
        <f>VLOOKUP($A163,'Table 19 data'!$A$9:$AA$184,$R$1+'Table 19 data'!E$4,0)</f>
        <v>1779</v>
      </c>
      <c r="F163" s="457">
        <f>VLOOKUP($A163,'Table 19 data'!$A$9:$AA$184,$R$1+'Table 19 data'!F$4,0)</f>
        <v>79.599999999999994</v>
      </c>
      <c r="G163" s="456">
        <f>VLOOKUP($A163,'Table 19 data'!$A$9:$AA$184,$R$1+'Table 19 data'!G$4,0)</f>
        <v>1652</v>
      </c>
      <c r="H163" s="457">
        <f>VLOOKUP($A163,'Table 19 data'!$A$9:$AA$184,$R$1+'Table 19 data'!H$4,0)</f>
        <v>77.599999999999994</v>
      </c>
      <c r="I163" s="456">
        <f>VLOOKUP($A163,'Table 19 data'!$A$9:$AA$184,$R$1+'Table 19 data'!I$4,0)</f>
        <v>1603</v>
      </c>
      <c r="J163" s="457">
        <f>VLOOKUP($A163,'Table 19 data'!$A$9:$AA$184,$R$1+'Table 19 data'!J$4,0)</f>
        <v>70.2</v>
      </c>
      <c r="K163" s="456">
        <f>VLOOKUP($A163,'Table 19 data'!$A$9:$AA$184,$R$1+'Table 19 data'!K$4,0)</f>
        <v>1641</v>
      </c>
      <c r="L163" s="457">
        <f>VLOOKUP($A163,'Table 19 data'!$A$9:$AA$184,$R$1+'Table 19 data'!L$4,0)</f>
        <v>75.7</v>
      </c>
      <c r="M163" s="456">
        <f>VLOOKUP($A163,'Table 19 data'!$A$9:$AA$184,$R$1+'Table 19 data'!M$4,0)</f>
        <v>1624</v>
      </c>
      <c r="N163" s="457">
        <f>VLOOKUP($A163,'Table 19 data'!$A$9:$AA$184,$R$1+'Table 19 data'!N$4,0)</f>
        <v>79.900000000000006</v>
      </c>
    </row>
    <row r="164" spans="1:23" ht="11.25" customHeight="1" x14ac:dyDescent="0.2">
      <c r="A164" s="437"/>
      <c r="B164" s="436"/>
      <c r="C164" s="456"/>
      <c r="D164" s="533"/>
      <c r="E164" s="456"/>
      <c r="F164" s="533"/>
      <c r="G164" s="456"/>
      <c r="H164" s="457"/>
      <c r="I164" s="534"/>
      <c r="J164" s="534"/>
      <c r="K164" s="456"/>
      <c r="L164" s="534"/>
      <c r="M164" s="456"/>
      <c r="N164" s="534"/>
    </row>
    <row r="165" spans="1:23" s="121" customFormat="1" ht="11.25" customHeight="1" x14ac:dyDescent="0.2">
      <c r="A165" s="433" t="s">
        <v>573</v>
      </c>
      <c r="B165" s="434" t="s">
        <v>412</v>
      </c>
      <c r="C165" s="454">
        <f>VLOOKUP($A165,'Table 19 data'!$A$9:$AA$184,$R$1+'Table 19 data'!C$4,0)</f>
        <v>55425</v>
      </c>
      <c r="D165" s="455">
        <f>VLOOKUP($A165,'Table 19 data'!$A$9:$AA$184,$R$1+'Table 19 data'!D$4,0)</f>
        <v>66.900000000000006</v>
      </c>
      <c r="E165" s="454">
        <f>VLOOKUP($A165,'Table 19 data'!$A$9:$AA$184,$R$1+'Table 19 data'!E$4,0)</f>
        <v>55678</v>
      </c>
      <c r="F165" s="455">
        <f>VLOOKUP($A165,'Table 19 data'!$A$9:$AA$184,$R$1+'Table 19 data'!F$4,0)</f>
        <v>70.599999999999994</v>
      </c>
      <c r="G165" s="454">
        <f>VLOOKUP($A165,'Table 19 data'!$A$9:$AA$184,$R$1+'Table 19 data'!G$4,0)</f>
        <v>53903</v>
      </c>
      <c r="H165" s="455">
        <f>VLOOKUP($A165,'Table 19 data'!$A$9:$AA$184,$R$1+'Table 19 data'!H$4,0)</f>
        <v>72.400000000000006</v>
      </c>
      <c r="I165" s="454">
        <f>VLOOKUP($A165,'Table 19 data'!$A$9:$AA$184,$R$1+'Table 19 data'!I$4,0)</f>
        <v>53276</v>
      </c>
      <c r="J165" s="455">
        <f>VLOOKUP($A165,'Table 19 data'!$A$9:$AA$184,$R$1+'Table 19 data'!J$4,0)</f>
        <v>67</v>
      </c>
      <c r="K165" s="454">
        <f>VLOOKUP($A165,'Table 19 data'!$A$9:$AA$184,$R$1+'Table 19 data'!K$4,0)</f>
        <v>54909</v>
      </c>
      <c r="L165" s="455">
        <f>VLOOKUP($A165,'Table 19 data'!$A$9:$AA$184,$R$1+'Table 19 data'!L$4,0)</f>
        <v>69.5</v>
      </c>
      <c r="M165" s="454">
        <f>VLOOKUP($A165,'Table 19 data'!$A$9:$AA$184,$R$1+'Table 19 data'!M$4,0)</f>
        <v>53749</v>
      </c>
      <c r="N165" s="455">
        <f>VLOOKUP($A165,'Table 19 data'!$A$9:$AA$184,$R$1+'Table 19 data'!N$4,0)</f>
        <v>70.900000000000006</v>
      </c>
      <c r="O165" s="122"/>
      <c r="P165" s="122"/>
      <c r="Q165" s="122"/>
      <c r="R165" s="122"/>
      <c r="S165" s="122"/>
      <c r="T165" s="122"/>
      <c r="U165" s="122"/>
      <c r="V165" s="122"/>
      <c r="W165" s="122"/>
    </row>
    <row r="166" spans="1:23" ht="11.25" customHeight="1" x14ac:dyDescent="0.2">
      <c r="A166" s="435" t="s">
        <v>415</v>
      </c>
      <c r="B166" s="436" t="s">
        <v>416</v>
      </c>
      <c r="C166" s="456">
        <f>VLOOKUP($A166,'Table 19 data'!$A$9:$AA$184,$R$1+'Table 19 data'!C$4,0)</f>
        <v>2153</v>
      </c>
      <c r="D166" s="457">
        <f>VLOOKUP($A166,'Table 19 data'!$A$9:$AA$184,$R$1+'Table 19 data'!D$4,0)</f>
        <v>73.2</v>
      </c>
      <c r="E166" s="456">
        <f>VLOOKUP($A166,'Table 19 data'!$A$9:$AA$184,$R$1+'Table 19 data'!E$4,0)</f>
        <v>2232</v>
      </c>
      <c r="F166" s="457">
        <f>VLOOKUP($A166,'Table 19 data'!$A$9:$AA$184,$R$1+'Table 19 data'!F$4,0)</f>
        <v>75.099999999999994</v>
      </c>
      <c r="G166" s="456">
        <f>VLOOKUP($A166,'Table 19 data'!$A$9:$AA$184,$R$1+'Table 19 data'!G$4,0)</f>
        <v>2072</v>
      </c>
      <c r="H166" s="457">
        <f>VLOOKUP($A166,'Table 19 data'!$A$9:$AA$184,$R$1+'Table 19 data'!H$4,0)</f>
        <v>78.2</v>
      </c>
      <c r="I166" s="456">
        <f>VLOOKUP($A166,'Table 19 data'!$A$9:$AA$184,$R$1+'Table 19 data'!I$4,0)</f>
        <v>2064</v>
      </c>
      <c r="J166" s="457">
        <f>VLOOKUP($A166,'Table 19 data'!$A$9:$AA$184,$R$1+'Table 19 data'!J$4,0)</f>
        <v>66.400000000000006</v>
      </c>
      <c r="K166" s="456">
        <f>VLOOKUP($A166,'Table 19 data'!$A$9:$AA$184,$R$1+'Table 19 data'!K$4,0)</f>
        <v>2169</v>
      </c>
      <c r="L166" s="457">
        <f>VLOOKUP($A166,'Table 19 data'!$A$9:$AA$184,$R$1+'Table 19 data'!L$4,0)</f>
        <v>70.400000000000006</v>
      </c>
      <c r="M166" s="456">
        <f>VLOOKUP($A166,'Table 19 data'!$A$9:$AA$184,$R$1+'Table 19 data'!M$4,0)</f>
        <v>2055</v>
      </c>
      <c r="N166" s="457">
        <f>VLOOKUP($A166,'Table 19 data'!$A$9:$AA$184,$R$1+'Table 19 data'!N$4,0)</f>
        <v>71.8</v>
      </c>
    </row>
    <row r="167" spans="1:23" ht="11.25" customHeight="1" x14ac:dyDescent="0.2">
      <c r="A167" s="435" t="s">
        <v>417</v>
      </c>
      <c r="B167" s="436" t="s">
        <v>418</v>
      </c>
      <c r="C167" s="456">
        <f>VLOOKUP($A167,'Table 19 data'!$A$9:$AA$184,$R$1+'Table 19 data'!C$4,0)</f>
        <v>1722</v>
      </c>
      <c r="D167" s="457">
        <f>VLOOKUP($A167,'Table 19 data'!$A$9:$AA$184,$R$1+'Table 19 data'!D$4,0)</f>
        <v>67.2</v>
      </c>
      <c r="E167" s="456">
        <f>VLOOKUP($A167,'Table 19 data'!$A$9:$AA$184,$R$1+'Table 19 data'!E$4,0)</f>
        <v>1674</v>
      </c>
      <c r="F167" s="457">
        <f>VLOOKUP($A167,'Table 19 data'!$A$9:$AA$184,$R$1+'Table 19 data'!F$4,0)</f>
        <v>72.099999999999994</v>
      </c>
      <c r="G167" s="456">
        <f>VLOOKUP($A167,'Table 19 data'!$A$9:$AA$184,$R$1+'Table 19 data'!G$4,0)</f>
        <v>1638</v>
      </c>
      <c r="H167" s="457">
        <f>VLOOKUP($A167,'Table 19 data'!$A$9:$AA$184,$R$1+'Table 19 data'!H$4,0)</f>
        <v>68.7</v>
      </c>
      <c r="I167" s="456">
        <f>VLOOKUP($A167,'Table 19 data'!$A$9:$AA$184,$R$1+'Table 19 data'!I$4,0)</f>
        <v>1612</v>
      </c>
      <c r="J167" s="457">
        <f>VLOOKUP($A167,'Table 19 data'!$A$9:$AA$184,$R$1+'Table 19 data'!J$4,0)</f>
        <v>71.400000000000006</v>
      </c>
      <c r="K167" s="456">
        <f>VLOOKUP($A167,'Table 19 data'!$A$9:$AA$184,$R$1+'Table 19 data'!K$4,0)</f>
        <v>1674</v>
      </c>
      <c r="L167" s="457">
        <f>VLOOKUP($A167,'Table 19 data'!$A$9:$AA$184,$R$1+'Table 19 data'!L$4,0)</f>
        <v>77.2</v>
      </c>
      <c r="M167" s="456">
        <f>VLOOKUP($A167,'Table 19 data'!$A$9:$AA$184,$R$1+'Table 19 data'!M$4,0)</f>
        <v>1704</v>
      </c>
      <c r="N167" s="457">
        <f>VLOOKUP($A167,'Table 19 data'!$A$9:$AA$184,$R$1+'Table 19 data'!N$4,0)</f>
        <v>77.5</v>
      </c>
    </row>
    <row r="168" spans="1:23" ht="11.25" customHeight="1" x14ac:dyDescent="0.2">
      <c r="A168" s="435" t="s">
        <v>419</v>
      </c>
      <c r="B168" s="436" t="s">
        <v>420</v>
      </c>
      <c r="C168" s="456">
        <f>VLOOKUP($A168,'Table 19 data'!$A$9:$AA$184,$R$1+'Table 19 data'!C$4,0)</f>
        <v>3023</v>
      </c>
      <c r="D168" s="457">
        <f>VLOOKUP($A168,'Table 19 data'!$A$9:$AA$184,$R$1+'Table 19 data'!D$4,0)</f>
        <v>61.7</v>
      </c>
      <c r="E168" s="456">
        <f>VLOOKUP($A168,'Table 19 data'!$A$9:$AA$184,$R$1+'Table 19 data'!E$4,0)</f>
        <v>2876</v>
      </c>
      <c r="F168" s="457">
        <f>VLOOKUP($A168,'Table 19 data'!$A$9:$AA$184,$R$1+'Table 19 data'!F$4,0)</f>
        <v>68.599999999999994</v>
      </c>
      <c r="G168" s="456">
        <f>VLOOKUP($A168,'Table 19 data'!$A$9:$AA$184,$R$1+'Table 19 data'!G$4,0)</f>
        <v>2888</v>
      </c>
      <c r="H168" s="457">
        <f>VLOOKUP($A168,'Table 19 data'!$A$9:$AA$184,$R$1+'Table 19 data'!H$4,0)</f>
        <v>69.099999999999994</v>
      </c>
      <c r="I168" s="456">
        <f>VLOOKUP($A168,'Table 19 data'!$A$9:$AA$184,$R$1+'Table 19 data'!I$4,0)</f>
        <v>2823</v>
      </c>
      <c r="J168" s="457">
        <f>VLOOKUP($A168,'Table 19 data'!$A$9:$AA$184,$R$1+'Table 19 data'!J$4,0)</f>
        <v>68</v>
      </c>
      <c r="K168" s="456">
        <f>VLOOKUP($A168,'Table 19 data'!$A$9:$AA$184,$R$1+'Table 19 data'!K$4,0)</f>
        <v>3140</v>
      </c>
      <c r="L168" s="457">
        <f>VLOOKUP($A168,'Table 19 data'!$A$9:$AA$184,$R$1+'Table 19 data'!L$4,0)</f>
        <v>64.3</v>
      </c>
      <c r="M168" s="456">
        <f>VLOOKUP($A168,'Table 19 data'!$A$9:$AA$184,$R$1+'Table 19 data'!M$4,0)</f>
        <v>3061</v>
      </c>
      <c r="N168" s="457">
        <f>VLOOKUP($A168,'Table 19 data'!$A$9:$AA$184,$R$1+'Table 19 data'!N$4,0)</f>
        <v>73.3</v>
      </c>
    </row>
    <row r="169" spans="1:23" ht="11.25" customHeight="1" x14ac:dyDescent="0.2">
      <c r="A169" s="435" t="s">
        <v>421</v>
      </c>
      <c r="B169" s="436" t="s">
        <v>422</v>
      </c>
      <c r="C169" s="456">
        <f>VLOOKUP($A169,'Table 19 data'!$A$9:$AA$184,$R$1+'Table 19 data'!C$4,0)</f>
        <v>5881</v>
      </c>
      <c r="D169" s="457">
        <f>VLOOKUP($A169,'Table 19 data'!$A$9:$AA$184,$R$1+'Table 19 data'!D$4,0)</f>
        <v>64.900000000000006</v>
      </c>
      <c r="E169" s="456">
        <f>VLOOKUP($A169,'Table 19 data'!$A$9:$AA$184,$R$1+'Table 19 data'!E$4,0)</f>
        <v>5801</v>
      </c>
      <c r="F169" s="457">
        <f>VLOOKUP($A169,'Table 19 data'!$A$9:$AA$184,$R$1+'Table 19 data'!F$4,0)</f>
        <v>69.400000000000006</v>
      </c>
      <c r="G169" s="456">
        <f>VLOOKUP($A169,'Table 19 data'!$A$9:$AA$184,$R$1+'Table 19 data'!G$4,0)</f>
        <v>5604</v>
      </c>
      <c r="H169" s="457">
        <f>VLOOKUP($A169,'Table 19 data'!$A$9:$AA$184,$R$1+'Table 19 data'!H$4,0)</f>
        <v>69.5</v>
      </c>
      <c r="I169" s="456">
        <f>VLOOKUP($A169,'Table 19 data'!$A$9:$AA$184,$R$1+'Table 19 data'!I$4,0)</f>
        <v>5532</v>
      </c>
      <c r="J169" s="457">
        <f>VLOOKUP($A169,'Table 19 data'!$A$9:$AA$184,$R$1+'Table 19 data'!J$4,0)</f>
        <v>66</v>
      </c>
      <c r="K169" s="456">
        <f>VLOOKUP($A169,'Table 19 data'!$A$9:$AA$184,$R$1+'Table 19 data'!K$4,0)</f>
        <v>5715</v>
      </c>
      <c r="L169" s="457">
        <f>VLOOKUP($A169,'Table 19 data'!$A$9:$AA$184,$R$1+'Table 19 data'!L$4,0)</f>
        <v>72.099999999999994</v>
      </c>
      <c r="M169" s="456">
        <f>VLOOKUP($A169,'Table 19 data'!$A$9:$AA$184,$R$1+'Table 19 data'!M$4,0)</f>
        <v>5607</v>
      </c>
      <c r="N169" s="457">
        <f>VLOOKUP($A169,'Table 19 data'!$A$9:$AA$184,$R$1+'Table 19 data'!N$4,0)</f>
        <v>69.8</v>
      </c>
    </row>
    <row r="170" spans="1:23" ht="11.25" customHeight="1" x14ac:dyDescent="0.2">
      <c r="A170" s="435" t="s">
        <v>423</v>
      </c>
      <c r="B170" s="436" t="s">
        <v>424</v>
      </c>
      <c r="C170" s="456">
        <f>VLOOKUP($A170,'Table 19 data'!$A$9:$AA$184,$R$1+'Table 19 data'!C$4,0)</f>
        <v>7567</v>
      </c>
      <c r="D170" s="457">
        <f>VLOOKUP($A170,'Table 19 data'!$A$9:$AA$184,$R$1+'Table 19 data'!D$4,0)</f>
        <v>67.400000000000006</v>
      </c>
      <c r="E170" s="456">
        <f>VLOOKUP($A170,'Table 19 data'!$A$9:$AA$184,$R$1+'Table 19 data'!E$4,0)</f>
        <v>7569</v>
      </c>
      <c r="F170" s="457">
        <f>VLOOKUP($A170,'Table 19 data'!$A$9:$AA$184,$R$1+'Table 19 data'!F$4,0)</f>
        <v>69.7</v>
      </c>
      <c r="G170" s="456">
        <f>VLOOKUP($A170,'Table 19 data'!$A$9:$AA$184,$R$1+'Table 19 data'!G$4,0)</f>
        <v>7308</v>
      </c>
      <c r="H170" s="457">
        <f>VLOOKUP($A170,'Table 19 data'!$A$9:$AA$184,$R$1+'Table 19 data'!H$4,0)</f>
        <v>71.900000000000006</v>
      </c>
      <c r="I170" s="456">
        <f>VLOOKUP($A170,'Table 19 data'!$A$9:$AA$184,$R$1+'Table 19 data'!I$4,0)</f>
        <v>7508</v>
      </c>
      <c r="J170" s="457">
        <f>VLOOKUP($A170,'Table 19 data'!$A$9:$AA$184,$R$1+'Table 19 data'!J$4,0)</f>
        <v>67</v>
      </c>
      <c r="K170" s="456">
        <f>VLOOKUP($A170,'Table 19 data'!$A$9:$AA$184,$R$1+'Table 19 data'!K$4,0)</f>
        <v>7545</v>
      </c>
      <c r="L170" s="457">
        <f>VLOOKUP($A170,'Table 19 data'!$A$9:$AA$184,$R$1+'Table 19 data'!L$4,0)</f>
        <v>69.099999999999994</v>
      </c>
      <c r="M170" s="456">
        <f>VLOOKUP($A170,'Table 19 data'!$A$9:$AA$184,$R$1+'Table 19 data'!M$4,0)</f>
        <v>7142</v>
      </c>
      <c r="N170" s="457">
        <f>VLOOKUP($A170,'Table 19 data'!$A$9:$AA$184,$R$1+'Table 19 data'!N$4,0)</f>
        <v>71.5</v>
      </c>
    </row>
    <row r="171" spans="1:23" ht="11.25" customHeight="1" x14ac:dyDescent="0.2">
      <c r="A171" s="435" t="s">
        <v>425</v>
      </c>
      <c r="B171" s="436" t="s">
        <v>426</v>
      </c>
      <c r="C171" s="456">
        <f>VLOOKUP($A171,'Table 19 data'!$A$9:$AA$184,$R$1+'Table 19 data'!C$4,0)</f>
        <v>4281</v>
      </c>
      <c r="D171" s="457">
        <f>VLOOKUP($A171,'Table 19 data'!$A$9:$AA$184,$R$1+'Table 19 data'!D$4,0)</f>
        <v>71</v>
      </c>
      <c r="E171" s="456">
        <f>VLOOKUP($A171,'Table 19 data'!$A$9:$AA$184,$R$1+'Table 19 data'!E$4,0)</f>
        <v>4316</v>
      </c>
      <c r="F171" s="457">
        <f>VLOOKUP($A171,'Table 19 data'!$A$9:$AA$184,$R$1+'Table 19 data'!F$4,0)</f>
        <v>74.8</v>
      </c>
      <c r="G171" s="456">
        <f>VLOOKUP($A171,'Table 19 data'!$A$9:$AA$184,$R$1+'Table 19 data'!G$4,0)</f>
        <v>4134</v>
      </c>
      <c r="H171" s="457">
        <f>VLOOKUP($A171,'Table 19 data'!$A$9:$AA$184,$R$1+'Table 19 data'!H$4,0)</f>
        <v>76.099999999999994</v>
      </c>
      <c r="I171" s="456">
        <f>VLOOKUP($A171,'Table 19 data'!$A$9:$AA$184,$R$1+'Table 19 data'!I$4,0)</f>
        <v>4204</v>
      </c>
      <c r="J171" s="457">
        <f>VLOOKUP($A171,'Table 19 data'!$A$9:$AA$184,$R$1+'Table 19 data'!J$4,0)</f>
        <v>63.1</v>
      </c>
      <c r="K171" s="456">
        <f>VLOOKUP($A171,'Table 19 data'!$A$9:$AA$184,$R$1+'Table 19 data'!K$4,0)</f>
        <v>4284</v>
      </c>
      <c r="L171" s="457">
        <f>VLOOKUP($A171,'Table 19 data'!$A$9:$AA$184,$R$1+'Table 19 data'!L$4,0)</f>
        <v>68.900000000000006</v>
      </c>
      <c r="M171" s="456">
        <f>VLOOKUP($A171,'Table 19 data'!$A$9:$AA$184,$R$1+'Table 19 data'!M$4,0)</f>
        <v>4289</v>
      </c>
      <c r="N171" s="457">
        <f>VLOOKUP($A171,'Table 19 data'!$A$9:$AA$184,$R$1+'Table 19 data'!N$4,0)</f>
        <v>73.3</v>
      </c>
    </row>
    <row r="172" spans="1:23" ht="11.25" customHeight="1" x14ac:dyDescent="0.2">
      <c r="A172" s="435" t="s">
        <v>427</v>
      </c>
      <c r="B172" s="436" t="s">
        <v>428</v>
      </c>
      <c r="C172" s="456">
        <f>VLOOKUP($A172,'Table 19 data'!$A$9:$AA$184,$R$1+'Table 19 data'!C$4,0)</f>
        <v>6729</v>
      </c>
      <c r="D172" s="457">
        <f>VLOOKUP($A172,'Table 19 data'!$A$9:$AA$184,$R$1+'Table 19 data'!D$4,0)</f>
        <v>70.2</v>
      </c>
      <c r="E172" s="456">
        <f>VLOOKUP($A172,'Table 19 data'!$A$9:$AA$184,$R$1+'Table 19 data'!E$4,0)</f>
        <v>6816</v>
      </c>
      <c r="F172" s="457">
        <f>VLOOKUP($A172,'Table 19 data'!$A$9:$AA$184,$R$1+'Table 19 data'!F$4,0)</f>
        <v>71.7</v>
      </c>
      <c r="G172" s="456">
        <f>VLOOKUP($A172,'Table 19 data'!$A$9:$AA$184,$R$1+'Table 19 data'!G$4,0)</f>
        <v>6639</v>
      </c>
      <c r="H172" s="457">
        <f>VLOOKUP($A172,'Table 19 data'!$A$9:$AA$184,$R$1+'Table 19 data'!H$4,0)</f>
        <v>74.099999999999994</v>
      </c>
      <c r="I172" s="456">
        <f>VLOOKUP($A172,'Table 19 data'!$A$9:$AA$184,$R$1+'Table 19 data'!I$4,0)</f>
        <v>6495</v>
      </c>
      <c r="J172" s="457">
        <f>VLOOKUP($A172,'Table 19 data'!$A$9:$AA$184,$R$1+'Table 19 data'!J$4,0)</f>
        <v>68.099999999999994</v>
      </c>
      <c r="K172" s="456">
        <f>VLOOKUP($A172,'Table 19 data'!$A$9:$AA$184,$R$1+'Table 19 data'!K$4,0)</f>
        <v>6569</v>
      </c>
      <c r="L172" s="457">
        <f>VLOOKUP($A172,'Table 19 data'!$A$9:$AA$184,$R$1+'Table 19 data'!L$4,0)</f>
        <v>68.7</v>
      </c>
      <c r="M172" s="456">
        <f>VLOOKUP($A172,'Table 19 data'!$A$9:$AA$184,$R$1+'Table 19 data'!M$4,0)</f>
        <v>6410</v>
      </c>
      <c r="N172" s="457">
        <f>VLOOKUP($A172,'Table 19 data'!$A$9:$AA$184,$R$1+'Table 19 data'!N$4,0)</f>
        <v>71.5</v>
      </c>
    </row>
    <row r="173" spans="1:23" ht="11.25" customHeight="1" x14ac:dyDescent="0.2">
      <c r="A173" s="435" t="s">
        <v>413</v>
      </c>
      <c r="B173" s="436" t="s">
        <v>414</v>
      </c>
      <c r="C173" s="456">
        <f>VLOOKUP($A173,'Table 19 data'!$A$9:$AA$184,$R$1+'Table 19 data'!C$4,0)</f>
        <v>15</v>
      </c>
      <c r="D173" s="457">
        <f>VLOOKUP($A173,'Table 19 data'!$A$9:$AA$184,$R$1+'Table 19 data'!D$4,0)</f>
        <v>80</v>
      </c>
      <c r="E173" s="456">
        <f>VLOOKUP($A173,'Table 19 data'!$A$9:$AA$184,$R$1+'Table 19 data'!E$4,0)</f>
        <v>22</v>
      </c>
      <c r="F173" s="457">
        <f>VLOOKUP($A173,'Table 19 data'!$A$9:$AA$184,$R$1+'Table 19 data'!F$4,0)</f>
        <v>77.3</v>
      </c>
      <c r="G173" s="456">
        <f>VLOOKUP($A173,'Table 19 data'!$A$9:$AA$184,$R$1+'Table 19 data'!G$4,0)</f>
        <v>19</v>
      </c>
      <c r="H173" s="457">
        <f>VLOOKUP($A173,'Table 19 data'!$A$9:$AA$184,$R$1+'Table 19 data'!H$4,0)</f>
        <v>73.7</v>
      </c>
      <c r="I173" s="456">
        <f>VLOOKUP($A173,'Table 19 data'!$A$9:$AA$184,$R$1+'Table 19 data'!I$4,0)</f>
        <v>22</v>
      </c>
      <c r="J173" s="457">
        <f>VLOOKUP($A173,'Table 19 data'!$A$9:$AA$184,$R$1+'Table 19 data'!J$4,0)</f>
        <v>86.4</v>
      </c>
      <c r="K173" s="456">
        <f>VLOOKUP($A173,'Table 19 data'!$A$9:$AA$184,$R$1+'Table 19 data'!K$4,0)</f>
        <v>21</v>
      </c>
      <c r="L173" s="457">
        <f>VLOOKUP($A173,'Table 19 data'!$A$9:$AA$184,$R$1+'Table 19 data'!L$4,0)</f>
        <v>81</v>
      </c>
      <c r="M173" s="456">
        <f>VLOOKUP($A173,'Table 19 data'!$A$9:$AA$184,$R$1+'Table 19 data'!M$4,0)</f>
        <v>22</v>
      </c>
      <c r="N173" s="457">
        <f>VLOOKUP($A173,'Table 19 data'!$A$9:$AA$184,$R$1+'Table 19 data'!N$4,0)</f>
        <v>95.5</v>
      </c>
    </row>
    <row r="174" spans="1:23" ht="11.25" customHeight="1" x14ac:dyDescent="0.2">
      <c r="A174" s="435" t="s">
        <v>429</v>
      </c>
      <c r="B174" s="436" t="s">
        <v>430</v>
      </c>
      <c r="C174" s="456">
        <f>VLOOKUP($A174,'Table 19 data'!$A$9:$AA$184,$R$1+'Table 19 data'!C$4,0)</f>
        <v>2217</v>
      </c>
      <c r="D174" s="457">
        <f>VLOOKUP($A174,'Table 19 data'!$A$9:$AA$184,$R$1+'Table 19 data'!D$4,0)</f>
        <v>67.2</v>
      </c>
      <c r="E174" s="456">
        <f>VLOOKUP($A174,'Table 19 data'!$A$9:$AA$184,$R$1+'Table 19 data'!E$4,0)</f>
        <v>2230</v>
      </c>
      <c r="F174" s="457">
        <f>VLOOKUP($A174,'Table 19 data'!$A$9:$AA$184,$R$1+'Table 19 data'!F$4,0)</f>
        <v>72.5</v>
      </c>
      <c r="G174" s="456">
        <f>VLOOKUP($A174,'Table 19 data'!$A$9:$AA$184,$R$1+'Table 19 data'!G$4,0)</f>
        <v>2244</v>
      </c>
      <c r="H174" s="457">
        <f>VLOOKUP($A174,'Table 19 data'!$A$9:$AA$184,$R$1+'Table 19 data'!H$4,0)</f>
        <v>73.400000000000006</v>
      </c>
      <c r="I174" s="456">
        <f>VLOOKUP($A174,'Table 19 data'!$A$9:$AA$184,$R$1+'Table 19 data'!I$4,0)</f>
        <v>2165</v>
      </c>
      <c r="J174" s="457">
        <f>VLOOKUP($A174,'Table 19 data'!$A$9:$AA$184,$R$1+'Table 19 data'!J$4,0)</f>
        <v>70.099999999999994</v>
      </c>
      <c r="K174" s="456">
        <f>VLOOKUP($A174,'Table 19 data'!$A$9:$AA$184,$R$1+'Table 19 data'!K$4,0)</f>
        <v>2204</v>
      </c>
      <c r="L174" s="457">
        <f>VLOOKUP($A174,'Table 19 data'!$A$9:$AA$184,$R$1+'Table 19 data'!L$4,0)</f>
        <v>71</v>
      </c>
      <c r="M174" s="456">
        <f>VLOOKUP($A174,'Table 19 data'!$A$9:$AA$184,$R$1+'Table 19 data'!M$4,0)</f>
        <v>2166</v>
      </c>
      <c r="N174" s="457">
        <f>VLOOKUP($A174,'Table 19 data'!$A$9:$AA$184,$R$1+'Table 19 data'!N$4,0)</f>
        <v>70.5</v>
      </c>
    </row>
    <row r="175" spans="1:23" ht="11.25" customHeight="1" x14ac:dyDescent="0.2">
      <c r="A175" s="435" t="s">
        <v>431</v>
      </c>
      <c r="B175" s="436" t="s">
        <v>432</v>
      </c>
      <c r="C175" s="456">
        <f>VLOOKUP($A175,'Table 19 data'!$A$9:$AA$184,$R$1+'Table 19 data'!C$4,0)</f>
        <v>2908</v>
      </c>
      <c r="D175" s="457">
        <f>VLOOKUP($A175,'Table 19 data'!$A$9:$AA$184,$R$1+'Table 19 data'!D$4,0)</f>
        <v>62.1</v>
      </c>
      <c r="E175" s="456">
        <f>VLOOKUP($A175,'Table 19 data'!$A$9:$AA$184,$R$1+'Table 19 data'!E$4,0)</f>
        <v>2943</v>
      </c>
      <c r="F175" s="457">
        <f>VLOOKUP($A175,'Table 19 data'!$A$9:$AA$184,$R$1+'Table 19 data'!F$4,0)</f>
        <v>68.7</v>
      </c>
      <c r="G175" s="456">
        <f>VLOOKUP($A175,'Table 19 data'!$A$9:$AA$184,$R$1+'Table 19 data'!G$4,0)</f>
        <v>2794</v>
      </c>
      <c r="H175" s="457">
        <f>VLOOKUP($A175,'Table 19 data'!$A$9:$AA$184,$R$1+'Table 19 data'!H$4,0)</f>
        <v>71.8</v>
      </c>
      <c r="I175" s="456">
        <f>VLOOKUP($A175,'Table 19 data'!$A$9:$AA$184,$R$1+'Table 19 data'!I$4,0)</f>
        <v>2720</v>
      </c>
      <c r="J175" s="457">
        <f>VLOOKUP($A175,'Table 19 data'!$A$9:$AA$184,$R$1+'Table 19 data'!J$4,0)</f>
        <v>69.7</v>
      </c>
      <c r="K175" s="456">
        <f>VLOOKUP($A175,'Table 19 data'!$A$9:$AA$184,$R$1+'Table 19 data'!K$4,0)</f>
        <v>2772</v>
      </c>
      <c r="L175" s="457">
        <f>VLOOKUP($A175,'Table 19 data'!$A$9:$AA$184,$R$1+'Table 19 data'!L$4,0)</f>
        <v>71.8</v>
      </c>
      <c r="M175" s="456">
        <f>VLOOKUP($A175,'Table 19 data'!$A$9:$AA$184,$R$1+'Table 19 data'!M$4,0)</f>
        <v>2716</v>
      </c>
      <c r="N175" s="457">
        <f>VLOOKUP($A175,'Table 19 data'!$A$9:$AA$184,$R$1+'Table 19 data'!N$4,0)</f>
        <v>68</v>
      </c>
    </row>
    <row r="176" spans="1:23" ht="11.25" customHeight="1" x14ac:dyDescent="0.2">
      <c r="A176" s="435" t="s">
        <v>433</v>
      </c>
      <c r="B176" s="436" t="s">
        <v>434</v>
      </c>
      <c r="C176" s="456">
        <f>VLOOKUP($A176,'Table 19 data'!$A$9:$AA$184,$R$1+'Table 19 data'!C$4,0)</f>
        <v>1653</v>
      </c>
      <c r="D176" s="457">
        <f>VLOOKUP($A176,'Table 19 data'!$A$9:$AA$184,$R$1+'Table 19 data'!D$4,0)</f>
        <v>66.599999999999994</v>
      </c>
      <c r="E176" s="456">
        <f>VLOOKUP($A176,'Table 19 data'!$A$9:$AA$184,$R$1+'Table 19 data'!E$4,0)</f>
        <v>1644</v>
      </c>
      <c r="F176" s="457">
        <f>VLOOKUP($A176,'Table 19 data'!$A$9:$AA$184,$R$1+'Table 19 data'!F$4,0)</f>
        <v>68.599999999999994</v>
      </c>
      <c r="G176" s="456">
        <f>VLOOKUP($A176,'Table 19 data'!$A$9:$AA$184,$R$1+'Table 19 data'!G$4,0)</f>
        <v>1561</v>
      </c>
      <c r="H176" s="457">
        <f>VLOOKUP($A176,'Table 19 data'!$A$9:$AA$184,$R$1+'Table 19 data'!H$4,0)</f>
        <v>71.900000000000006</v>
      </c>
      <c r="I176" s="456">
        <f>VLOOKUP($A176,'Table 19 data'!$A$9:$AA$184,$R$1+'Table 19 data'!I$4,0)</f>
        <v>1567</v>
      </c>
      <c r="J176" s="457">
        <f>VLOOKUP($A176,'Table 19 data'!$A$9:$AA$184,$R$1+'Table 19 data'!J$4,0)</f>
        <v>70.599999999999994</v>
      </c>
      <c r="K176" s="456">
        <f>VLOOKUP($A176,'Table 19 data'!$A$9:$AA$184,$R$1+'Table 19 data'!K$4,0)</f>
        <v>1608</v>
      </c>
      <c r="L176" s="457">
        <f>VLOOKUP($A176,'Table 19 data'!$A$9:$AA$184,$R$1+'Table 19 data'!L$4,0)</f>
        <v>71.8</v>
      </c>
      <c r="M176" s="456">
        <f>VLOOKUP($A176,'Table 19 data'!$A$9:$AA$184,$R$1+'Table 19 data'!M$4,0)</f>
        <v>1537</v>
      </c>
      <c r="N176" s="457">
        <f>VLOOKUP($A176,'Table 19 data'!$A$9:$AA$184,$R$1+'Table 19 data'!N$4,0)</f>
        <v>69.8</v>
      </c>
    </row>
    <row r="177" spans="1:23" ht="11.25" customHeight="1" x14ac:dyDescent="0.2">
      <c r="A177" s="435" t="s">
        <v>435</v>
      </c>
      <c r="B177" s="436" t="s">
        <v>436</v>
      </c>
      <c r="C177" s="456">
        <f>VLOOKUP($A177,'Table 19 data'!$A$9:$AA$184,$R$1+'Table 19 data'!C$4,0)</f>
        <v>5566</v>
      </c>
      <c r="D177" s="457">
        <f>VLOOKUP($A177,'Table 19 data'!$A$9:$AA$184,$R$1+'Table 19 data'!D$4,0)</f>
        <v>64.3</v>
      </c>
      <c r="E177" s="456">
        <f>VLOOKUP($A177,'Table 19 data'!$A$9:$AA$184,$R$1+'Table 19 data'!E$4,0)</f>
        <v>5633</v>
      </c>
      <c r="F177" s="457">
        <f>VLOOKUP($A177,'Table 19 data'!$A$9:$AA$184,$R$1+'Table 19 data'!F$4,0)</f>
        <v>69.900000000000006</v>
      </c>
      <c r="G177" s="456">
        <f>VLOOKUP($A177,'Table 19 data'!$A$9:$AA$184,$R$1+'Table 19 data'!G$4,0)</f>
        <v>5322</v>
      </c>
      <c r="H177" s="457">
        <f>VLOOKUP($A177,'Table 19 data'!$A$9:$AA$184,$R$1+'Table 19 data'!H$4,0)</f>
        <v>72.8</v>
      </c>
      <c r="I177" s="456">
        <f>VLOOKUP($A177,'Table 19 data'!$A$9:$AA$184,$R$1+'Table 19 data'!I$4,0)</f>
        <v>5159</v>
      </c>
      <c r="J177" s="457">
        <f>VLOOKUP($A177,'Table 19 data'!$A$9:$AA$184,$R$1+'Table 19 data'!J$4,0)</f>
        <v>64.5</v>
      </c>
      <c r="K177" s="456">
        <f>VLOOKUP($A177,'Table 19 data'!$A$9:$AA$184,$R$1+'Table 19 data'!K$4,0)</f>
        <v>5410</v>
      </c>
      <c r="L177" s="457">
        <f>VLOOKUP($A177,'Table 19 data'!$A$9:$AA$184,$R$1+'Table 19 data'!L$4,0)</f>
        <v>67.7</v>
      </c>
      <c r="M177" s="456">
        <f>VLOOKUP($A177,'Table 19 data'!$A$9:$AA$184,$R$1+'Table 19 data'!M$4,0)</f>
        <v>5287</v>
      </c>
      <c r="N177" s="457">
        <f>VLOOKUP($A177,'Table 19 data'!$A$9:$AA$184,$R$1+'Table 19 data'!N$4,0)</f>
        <v>69.099999999999994</v>
      </c>
    </row>
    <row r="178" spans="1:23" ht="11.25" customHeight="1" x14ac:dyDescent="0.2">
      <c r="A178" s="435" t="s">
        <v>437</v>
      </c>
      <c r="B178" s="436" t="s">
        <v>438</v>
      </c>
      <c r="C178" s="456">
        <f>VLOOKUP($A178,'Table 19 data'!$A$9:$AA$184,$R$1+'Table 19 data'!C$4,0)</f>
        <v>3056</v>
      </c>
      <c r="D178" s="457">
        <f>VLOOKUP($A178,'Table 19 data'!$A$9:$AA$184,$R$1+'Table 19 data'!D$4,0)</f>
        <v>62.8</v>
      </c>
      <c r="E178" s="456">
        <f>VLOOKUP($A178,'Table 19 data'!$A$9:$AA$184,$R$1+'Table 19 data'!E$4,0)</f>
        <v>3155</v>
      </c>
      <c r="F178" s="457">
        <f>VLOOKUP($A178,'Table 19 data'!$A$9:$AA$184,$R$1+'Table 19 data'!F$4,0)</f>
        <v>67.400000000000006</v>
      </c>
      <c r="G178" s="456">
        <f>VLOOKUP($A178,'Table 19 data'!$A$9:$AA$184,$R$1+'Table 19 data'!G$4,0)</f>
        <v>3174</v>
      </c>
      <c r="H178" s="457">
        <f>VLOOKUP($A178,'Table 19 data'!$A$9:$AA$184,$R$1+'Table 19 data'!H$4,0)</f>
        <v>69.7</v>
      </c>
      <c r="I178" s="456">
        <f>VLOOKUP($A178,'Table 19 data'!$A$9:$AA$184,$R$1+'Table 19 data'!I$4,0)</f>
        <v>3001</v>
      </c>
      <c r="J178" s="457">
        <f>VLOOKUP($A178,'Table 19 data'!$A$9:$AA$184,$R$1+'Table 19 data'!J$4,0)</f>
        <v>66</v>
      </c>
      <c r="K178" s="456">
        <f>VLOOKUP($A178,'Table 19 data'!$A$9:$AA$184,$R$1+'Table 19 data'!K$4,0)</f>
        <v>3044</v>
      </c>
      <c r="L178" s="457">
        <f>VLOOKUP($A178,'Table 19 data'!$A$9:$AA$184,$R$1+'Table 19 data'!L$4,0)</f>
        <v>67.099999999999994</v>
      </c>
      <c r="M178" s="456">
        <f>VLOOKUP($A178,'Table 19 data'!$A$9:$AA$184,$R$1+'Table 19 data'!M$4,0)</f>
        <v>3022</v>
      </c>
      <c r="N178" s="457">
        <f>VLOOKUP($A178,'Table 19 data'!$A$9:$AA$184,$R$1+'Table 19 data'!N$4,0)</f>
        <v>65.599999999999994</v>
      </c>
    </row>
    <row r="179" spans="1:23" ht="11.25" customHeight="1" x14ac:dyDescent="0.2">
      <c r="A179" s="435" t="s">
        <v>439</v>
      </c>
      <c r="B179" s="436" t="s">
        <v>440</v>
      </c>
      <c r="C179" s="456">
        <f>VLOOKUP($A179,'Table 19 data'!$A$9:$AA$184,$R$1+'Table 19 data'!C$4,0)</f>
        <v>2184</v>
      </c>
      <c r="D179" s="457">
        <f>VLOOKUP($A179,'Table 19 data'!$A$9:$AA$184,$R$1+'Table 19 data'!D$4,0)</f>
        <v>64.8</v>
      </c>
      <c r="E179" s="456">
        <f>VLOOKUP($A179,'Table 19 data'!$A$9:$AA$184,$R$1+'Table 19 data'!E$4,0)</f>
        <v>2122</v>
      </c>
      <c r="F179" s="457">
        <f>VLOOKUP($A179,'Table 19 data'!$A$9:$AA$184,$R$1+'Table 19 data'!F$4,0)</f>
        <v>69.8</v>
      </c>
      <c r="G179" s="456">
        <f>VLOOKUP($A179,'Table 19 data'!$A$9:$AA$184,$R$1+'Table 19 data'!G$4,0)</f>
        <v>2069</v>
      </c>
      <c r="H179" s="457">
        <f>VLOOKUP($A179,'Table 19 data'!$A$9:$AA$184,$R$1+'Table 19 data'!H$4,0)</f>
        <v>70.900000000000006</v>
      </c>
      <c r="I179" s="456">
        <f>VLOOKUP($A179,'Table 19 data'!$A$9:$AA$184,$R$1+'Table 19 data'!I$4,0)</f>
        <v>2168</v>
      </c>
      <c r="J179" s="457">
        <f>VLOOKUP($A179,'Table 19 data'!$A$9:$AA$184,$R$1+'Table 19 data'!J$4,0)</f>
        <v>67.900000000000006</v>
      </c>
      <c r="K179" s="456">
        <f>VLOOKUP($A179,'Table 19 data'!$A$9:$AA$184,$R$1+'Table 19 data'!K$4,0)</f>
        <v>2178</v>
      </c>
      <c r="L179" s="457">
        <f>VLOOKUP($A179,'Table 19 data'!$A$9:$AA$184,$R$1+'Table 19 data'!L$4,0)</f>
        <v>67.7</v>
      </c>
      <c r="M179" s="456">
        <f>VLOOKUP($A179,'Table 19 data'!$A$9:$AA$184,$R$1+'Table 19 data'!M$4,0)</f>
        <v>2224</v>
      </c>
      <c r="N179" s="457">
        <f>VLOOKUP($A179,'Table 19 data'!$A$9:$AA$184,$R$1+'Table 19 data'!N$4,0)</f>
        <v>70.3</v>
      </c>
    </row>
    <row r="180" spans="1:23" ht="11.25" customHeight="1" x14ac:dyDescent="0.2">
      <c r="A180" s="435" t="s">
        <v>441</v>
      </c>
      <c r="B180" s="436" t="s">
        <v>442</v>
      </c>
      <c r="C180" s="456">
        <f>VLOOKUP($A180,'Table 19 data'!$A$9:$AA$184,$R$1+'Table 19 data'!C$4,0)</f>
        <v>1490</v>
      </c>
      <c r="D180" s="457">
        <f>VLOOKUP($A180,'Table 19 data'!$A$9:$AA$184,$R$1+'Table 19 data'!D$4,0)</f>
        <v>65</v>
      </c>
      <c r="E180" s="456">
        <f>VLOOKUP($A180,'Table 19 data'!$A$9:$AA$184,$R$1+'Table 19 data'!E$4,0)</f>
        <v>1500</v>
      </c>
      <c r="F180" s="457">
        <f>VLOOKUP($A180,'Table 19 data'!$A$9:$AA$184,$R$1+'Table 19 data'!F$4,0)</f>
        <v>67.599999999999994</v>
      </c>
      <c r="G180" s="456">
        <f>VLOOKUP($A180,'Table 19 data'!$A$9:$AA$184,$R$1+'Table 19 data'!G$4,0)</f>
        <v>1445</v>
      </c>
      <c r="H180" s="457">
        <f>VLOOKUP($A180,'Table 19 data'!$A$9:$AA$184,$R$1+'Table 19 data'!H$4,0)</f>
        <v>73.8</v>
      </c>
      <c r="I180" s="456">
        <f>VLOOKUP($A180,'Table 19 data'!$A$9:$AA$184,$R$1+'Table 19 data'!I$4,0)</f>
        <v>1389</v>
      </c>
      <c r="J180" s="457">
        <f>VLOOKUP($A180,'Table 19 data'!$A$9:$AA$184,$R$1+'Table 19 data'!J$4,0)</f>
        <v>69.099999999999994</v>
      </c>
      <c r="K180" s="456">
        <f>VLOOKUP($A180,'Table 19 data'!$A$9:$AA$184,$R$1+'Table 19 data'!K$4,0)</f>
        <v>1441</v>
      </c>
      <c r="L180" s="457">
        <f>VLOOKUP($A180,'Table 19 data'!$A$9:$AA$184,$R$1+'Table 19 data'!L$4,0)</f>
        <v>71.900000000000006</v>
      </c>
      <c r="M180" s="456">
        <f>VLOOKUP($A180,'Table 19 data'!$A$9:$AA$184,$R$1+'Table 19 data'!M$4,0)</f>
        <v>1469</v>
      </c>
      <c r="N180" s="457">
        <f>VLOOKUP($A180,'Table 19 data'!$A$9:$AA$184,$R$1+'Table 19 data'!N$4,0)</f>
        <v>78.400000000000006</v>
      </c>
    </row>
    <row r="181" spans="1:23" ht="11.25" customHeight="1" x14ac:dyDescent="0.2">
      <c r="A181" s="435" t="s">
        <v>443</v>
      </c>
      <c r="B181" s="436" t="s">
        <v>444</v>
      </c>
      <c r="C181" s="456">
        <f>VLOOKUP($A181,'Table 19 data'!$A$9:$AA$184,$R$1+'Table 19 data'!C$4,0)</f>
        <v>4980</v>
      </c>
      <c r="D181" s="457">
        <f>VLOOKUP($A181,'Table 19 data'!$A$9:$AA$184,$R$1+'Table 19 data'!D$4,0)</f>
        <v>70.900000000000006</v>
      </c>
      <c r="E181" s="456">
        <f>VLOOKUP($A181,'Table 19 data'!$A$9:$AA$184,$R$1+'Table 19 data'!E$4,0)</f>
        <v>5145</v>
      </c>
      <c r="F181" s="457">
        <f>VLOOKUP($A181,'Table 19 data'!$A$9:$AA$184,$R$1+'Table 19 data'!F$4,0)</f>
        <v>71.5</v>
      </c>
      <c r="G181" s="456">
        <f>VLOOKUP($A181,'Table 19 data'!$A$9:$AA$184,$R$1+'Table 19 data'!G$4,0)</f>
        <v>4992</v>
      </c>
      <c r="H181" s="457">
        <f>VLOOKUP($A181,'Table 19 data'!$A$9:$AA$184,$R$1+'Table 19 data'!H$4,0)</f>
        <v>73.8</v>
      </c>
      <c r="I181" s="456">
        <f>VLOOKUP($A181,'Table 19 data'!$A$9:$AA$184,$R$1+'Table 19 data'!I$4,0)</f>
        <v>4847</v>
      </c>
      <c r="J181" s="457">
        <f>VLOOKUP($A181,'Table 19 data'!$A$9:$AA$184,$R$1+'Table 19 data'!J$4,0)</f>
        <v>66.7</v>
      </c>
      <c r="K181" s="456">
        <f>VLOOKUP($A181,'Table 19 data'!$A$9:$AA$184,$R$1+'Table 19 data'!K$4,0)</f>
        <v>5135</v>
      </c>
      <c r="L181" s="457">
        <f>VLOOKUP($A181,'Table 19 data'!$A$9:$AA$184,$R$1+'Table 19 data'!L$4,0)</f>
        <v>69.7</v>
      </c>
      <c r="M181" s="456">
        <f>VLOOKUP($A181,'Table 19 data'!$A$9:$AA$184,$R$1+'Table 19 data'!M$4,0)</f>
        <v>5038</v>
      </c>
      <c r="N181" s="457">
        <f>VLOOKUP($A181,'Table 19 data'!$A$9:$AA$184,$R$1+'Table 19 data'!N$4,0)</f>
        <v>69.900000000000006</v>
      </c>
    </row>
    <row r="182" spans="1:23" ht="11.25" customHeight="1" x14ac:dyDescent="0.2">
      <c r="A182" s="295"/>
      <c r="B182" s="436"/>
      <c r="C182" s="456"/>
      <c r="D182" s="535"/>
      <c r="E182" s="456"/>
      <c r="F182" s="535"/>
      <c r="G182" s="456"/>
      <c r="H182" s="457"/>
      <c r="I182" s="458"/>
      <c r="J182" s="458"/>
      <c r="K182" s="456"/>
      <c r="L182" s="458"/>
      <c r="M182" s="456"/>
      <c r="N182" s="458"/>
    </row>
    <row r="183" spans="1:23" ht="22.5" customHeight="1" x14ac:dyDescent="0.2">
      <c r="A183" s="443" t="s">
        <v>595</v>
      </c>
      <c r="B183" s="444"/>
      <c r="C183" s="459">
        <f>VLOOKUP($A183,'Table 19 data'!$A$9:$AA$184,$R$1+'Table 19 data'!C$4,0)</f>
        <v>559641</v>
      </c>
      <c r="D183" s="460">
        <f>VLOOKUP($A183,'Table 19 data'!$A$9:$AA$184,$R$1+'Table 19 data'!D$4,0)</f>
        <v>65.3</v>
      </c>
      <c r="E183" s="459">
        <f>VLOOKUP($A183,'Table 19 data'!$A$9:$AA$184,$R$1+'Table 19 data'!E$4,0)</f>
        <v>560246</v>
      </c>
      <c r="F183" s="460">
        <f>VLOOKUP($A183,'Table 19 data'!$A$9:$AA$184,$R$1+'Table 19 data'!F$4,0)</f>
        <v>69.900000000000006</v>
      </c>
      <c r="G183" s="459">
        <f>VLOOKUP($A183,'Table 19 data'!$A$9:$AA$184,$R$1+'Table 19 data'!G$4,0)</f>
        <v>543785</v>
      </c>
      <c r="H183" s="460">
        <f>VLOOKUP($A183,'Table 19 data'!$A$9:$AA$184,$R$1+'Table 19 data'!H$4,0)</f>
        <v>72</v>
      </c>
      <c r="I183" s="459">
        <f>VLOOKUP($A183,'Table 19 data'!$A$9:$AA$184,$R$1+'Table 19 data'!I$4,0)</f>
        <v>540934</v>
      </c>
      <c r="J183" s="460">
        <f>VLOOKUP($A183,'Table 19 data'!$A$9:$AA$184,$R$1+'Table 19 data'!J$4,0)</f>
        <v>68.2</v>
      </c>
      <c r="K183" s="459">
        <f>VLOOKUP($A183,'Table 19 data'!$A$9:$AA$184,$R$1+'Table 19 data'!K$4,0)</f>
        <v>552867</v>
      </c>
      <c r="L183" s="460">
        <f>VLOOKUP($A183,'Table 19 data'!$A$9:$AA$184,$R$1+'Table 19 data'!L$4,0)</f>
        <v>70.5</v>
      </c>
      <c r="M183" s="459">
        <f>VLOOKUP($A183,'Table 19 data'!$A$9:$AA$184,$R$1+'Table 19 data'!M$4,0)</f>
        <v>542145</v>
      </c>
      <c r="N183" s="460">
        <f>VLOOKUP($A183,'Table 19 data'!$A$9:$AA$184,$R$1+'Table 19 data'!N$4,0)</f>
        <v>71</v>
      </c>
    </row>
    <row r="184" spans="1:23" ht="11.25" customHeight="1" x14ac:dyDescent="0.2">
      <c r="A184" s="445"/>
      <c r="B184" s="436"/>
      <c r="C184" s="459"/>
      <c r="D184" s="536"/>
      <c r="E184" s="459"/>
      <c r="F184" s="536"/>
      <c r="G184" s="459"/>
      <c r="H184" s="460"/>
      <c r="I184" s="537"/>
      <c r="J184" s="537"/>
      <c r="K184" s="538"/>
      <c r="L184" s="537"/>
      <c r="M184" s="538"/>
      <c r="N184" s="537"/>
    </row>
    <row r="185" spans="1:23" s="121" customFormat="1" x14ac:dyDescent="0.2">
      <c r="A185" s="442" t="s">
        <v>544</v>
      </c>
      <c r="B185" s="444" t="s">
        <v>445</v>
      </c>
      <c r="C185" s="459">
        <f>VLOOKUP($A185,'Table 19 data'!$A$9:$AA$184,$R$1+'Table 19 data'!C$4,0)</f>
        <v>566092</v>
      </c>
      <c r="D185" s="460">
        <f>VLOOKUP($A185,'Table 19 data'!$A$9:$AA$184,$R$1+'Table 19 data'!D$4,0)</f>
        <v>64.7</v>
      </c>
      <c r="E185" s="459">
        <f>VLOOKUP($A185,'Table 19 data'!$A$9:$AA$184,$R$1+'Table 19 data'!E$4,0)</f>
        <v>565890</v>
      </c>
      <c r="F185" s="460">
        <f>VLOOKUP($A185,'Table 19 data'!$A$9:$AA$184,$R$1+'Table 19 data'!F$4,0)</f>
        <v>69.3</v>
      </c>
      <c r="G185" s="459">
        <f>VLOOKUP($A185,'Table 19 data'!$A$9:$AA$184,$R$1+'Table 19 data'!G$4,0)</f>
        <v>544784</v>
      </c>
      <c r="H185" s="460">
        <f>VLOOKUP($A185,'Table 19 data'!$A$9:$AA$184,$R$1+'Table 19 data'!H$4,0)</f>
        <v>71.8</v>
      </c>
      <c r="I185" s="459">
        <f>VLOOKUP($A185,'Table 19 data'!$A$9:$AA$184,$R$1+'Table 19 data'!I$4,0)</f>
        <v>541963</v>
      </c>
      <c r="J185" s="460">
        <f>VLOOKUP($A185,'Table 19 data'!$A$9:$AA$184,$R$1+'Table 19 data'!J$4,0)</f>
        <v>68</v>
      </c>
      <c r="K185" s="459">
        <f>VLOOKUP($A185,'Table 19 data'!$A$9:$AA$184,$R$1+'Table 19 data'!K$4,0)</f>
        <v>553883</v>
      </c>
      <c r="L185" s="460">
        <f>VLOOKUP($A185,'Table 19 data'!$A$9:$AA$184,$R$1+'Table 19 data'!L$4,0)</f>
        <v>70.400000000000006</v>
      </c>
      <c r="M185" s="459">
        <f>VLOOKUP($A185,'Table 19 data'!$A$9:$AA$184,$R$1+'Table 19 data'!M$4,0)</f>
        <v>543012</v>
      </c>
      <c r="N185" s="460">
        <f>VLOOKUP($A185,'Table 19 data'!$A$9:$AA$184,$R$1+'Table 19 data'!N$4,0)</f>
        <v>70.900000000000006</v>
      </c>
      <c r="O185" s="122"/>
      <c r="P185" s="122"/>
      <c r="Q185" s="122"/>
      <c r="R185" s="122"/>
      <c r="S185" s="122"/>
      <c r="T185" s="122"/>
      <c r="U185" s="122"/>
      <c r="V185" s="122"/>
      <c r="W185" s="122"/>
    </row>
    <row r="186" spans="1:23" ht="11.25" customHeight="1" x14ac:dyDescent="0.2">
      <c r="A186" s="446"/>
      <c r="B186" s="446"/>
      <c r="C186" s="447"/>
      <c r="D186" s="448"/>
      <c r="E186" s="447"/>
      <c r="F186" s="448"/>
      <c r="G186" s="449"/>
      <c r="H186" s="450"/>
      <c r="I186" s="450"/>
      <c r="J186" s="450"/>
      <c r="K186" s="449"/>
      <c r="L186" s="451"/>
      <c r="M186" s="452"/>
      <c r="N186" s="453"/>
    </row>
    <row r="187" spans="1:23" s="412" customFormat="1" ht="15" customHeight="1" x14ac:dyDescent="0.2">
      <c r="C187" s="413"/>
      <c r="D187" s="414"/>
      <c r="E187" s="413"/>
      <c r="F187" s="414"/>
      <c r="G187" s="415"/>
      <c r="H187" s="414"/>
      <c r="I187" s="414"/>
      <c r="J187" s="414"/>
      <c r="K187" s="539"/>
      <c r="L187" s="414"/>
      <c r="M187" s="540"/>
      <c r="N187" s="411" t="s">
        <v>498</v>
      </c>
    </row>
    <row r="188" spans="1:23" s="183" customFormat="1" ht="22.5" customHeight="1" x14ac:dyDescent="0.2">
      <c r="A188" s="646" t="s">
        <v>708</v>
      </c>
      <c r="B188" s="646"/>
      <c r="C188" s="646"/>
      <c r="D188" s="646"/>
      <c r="E188" s="646"/>
      <c r="F188" s="646"/>
      <c r="G188" s="646"/>
      <c r="H188" s="646"/>
      <c r="I188" s="646"/>
      <c r="J188" s="646"/>
      <c r="K188" s="646"/>
      <c r="L188" s="646"/>
      <c r="M188" s="646"/>
      <c r="N188" s="646"/>
    </row>
    <row r="189" spans="1:23" ht="10.5" customHeight="1" x14ac:dyDescent="0.2">
      <c r="A189" s="631" t="s">
        <v>681</v>
      </c>
      <c r="B189" s="631"/>
      <c r="C189" s="631"/>
      <c r="D189" s="631"/>
      <c r="E189" s="631"/>
      <c r="F189" s="631"/>
      <c r="G189" s="631"/>
      <c r="H189" s="631"/>
      <c r="I189" s="341"/>
      <c r="J189" s="341"/>
      <c r="K189" s="353"/>
      <c r="L189" s="341"/>
      <c r="M189" s="353"/>
      <c r="N189" s="341"/>
    </row>
    <row r="190" spans="1:23" ht="22.5" customHeight="1" x14ac:dyDescent="0.2">
      <c r="A190" s="606" t="s">
        <v>700</v>
      </c>
      <c r="B190" s="606"/>
      <c r="C190" s="606"/>
      <c r="D190" s="606"/>
      <c r="E190" s="606"/>
      <c r="F190" s="606"/>
      <c r="G190" s="606"/>
      <c r="H190" s="606"/>
      <c r="I190" s="606"/>
      <c r="J190" s="606"/>
      <c r="K190" s="606"/>
      <c r="L190" s="606"/>
      <c r="M190" s="606"/>
      <c r="N190" s="606"/>
    </row>
    <row r="191" spans="1:23" s="183" customFormat="1" ht="11.25" customHeight="1" x14ac:dyDescent="0.2">
      <c r="A191" s="647" t="s">
        <v>707</v>
      </c>
      <c r="B191" s="647"/>
      <c r="C191" s="647"/>
      <c r="D191" s="647"/>
      <c r="E191" s="647"/>
      <c r="F191" s="647"/>
      <c r="G191" s="647"/>
      <c r="H191" s="647"/>
      <c r="I191" s="647"/>
      <c r="J191" s="647"/>
      <c r="K191" s="647"/>
      <c r="L191" s="647"/>
      <c r="M191" s="647"/>
      <c r="N191" s="647"/>
    </row>
    <row r="192" spans="1:23" ht="4.5" customHeight="1" x14ac:dyDescent="0.2">
      <c r="C192" s="122"/>
      <c r="D192" s="198"/>
      <c r="E192" s="199"/>
      <c r="F192" s="198"/>
      <c r="G192" s="199"/>
      <c r="H192" s="198"/>
      <c r="I192" s="198"/>
      <c r="J192" s="198"/>
      <c r="K192" s="156"/>
      <c r="L192" s="156"/>
      <c r="M192" s="156"/>
      <c r="N192" s="156"/>
    </row>
    <row r="193" spans="1:14" ht="11.25" customHeight="1" x14ac:dyDescent="0.2">
      <c r="A193" s="32" t="s">
        <v>711</v>
      </c>
      <c r="C193" s="122"/>
      <c r="D193" s="198"/>
      <c r="E193" s="199"/>
      <c r="F193" s="198"/>
      <c r="G193" s="199"/>
      <c r="H193" s="198"/>
      <c r="I193" s="198"/>
      <c r="J193" s="198"/>
      <c r="K193" s="156"/>
      <c r="L193" s="198"/>
      <c r="M193" s="156"/>
      <c r="N193" s="198"/>
    </row>
  </sheetData>
  <sheetProtection sheet="1" objects="1" scenarios="1"/>
  <protectedRanges>
    <protectedRange sqref="M3:M4" name="Range1"/>
  </protectedRanges>
  <mergeCells count="16">
    <mergeCell ref="A1:N1"/>
    <mergeCell ref="M2:N2"/>
    <mergeCell ref="M3:N3"/>
    <mergeCell ref="A6:A8"/>
    <mergeCell ref="B6:B8"/>
    <mergeCell ref="C7:D7"/>
    <mergeCell ref="E7:F7"/>
    <mergeCell ref="G7:H7"/>
    <mergeCell ref="I7:J7"/>
    <mergeCell ref="K7:L7"/>
    <mergeCell ref="A191:N191"/>
    <mergeCell ref="A190:N190"/>
    <mergeCell ref="M7:N7"/>
    <mergeCell ref="C6:N6"/>
    <mergeCell ref="A189:H189"/>
    <mergeCell ref="A188:N188"/>
  </mergeCells>
  <conditionalFormatting sqref="A166:A181">
    <cfRule type="cellIs" dxfId="0" priority="1" stopIfTrue="1" operator="equal">
      <formula>"x"</formula>
    </cfRule>
  </conditionalFormatting>
  <dataValidations count="1">
    <dataValidation type="list" allowBlank="1" showInputMessage="1" showErrorMessage="1" sqref="WVS983044:WVT983044 JG3:JH4 TC3:TD4 ACY3:ACZ4 AMU3:AMV4 AWQ3:AWR4 BGM3:BGN4 BQI3:BQJ4 CAE3:CAF4 CKA3:CKB4 CTW3:CTX4 DDS3:DDT4 DNO3:DNP4 DXK3:DXL4 EHG3:EHH4 ERC3:ERD4 FAY3:FAZ4 FKU3:FKV4 FUQ3:FUR4 GEM3:GEN4 GOI3:GOJ4 GYE3:GYF4 HIA3:HIB4 HRW3:HRX4 IBS3:IBT4 ILO3:ILP4 IVK3:IVL4 JFG3:JFH4 JPC3:JPD4 JYY3:JYZ4 KIU3:KIV4 KSQ3:KSR4 LCM3:LCN4 LMI3:LMJ4 LWE3:LWF4 MGA3:MGB4 MPW3:MPX4 MZS3:MZT4 NJO3:NJP4 NTK3:NTL4 ODG3:ODH4 ONC3:OND4 OWY3:OWZ4 PGU3:PGV4 PQQ3:PQR4 QAM3:QAN4 QKI3:QKJ4 QUE3:QUF4 REA3:REB4 RNW3:RNX4 RXS3:RXT4 SHO3:SHP4 SRK3:SRL4 TBG3:TBH4 TLC3:TLD4 TUY3:TUZ4 UEU3:UEV4 UOQ3:UOR4 UYM3:UYN4 VII3:VIJ4 VSE3:VSF4 WCA3:WCB4 WLW3:WLX4 WVS3:WVT4 K65540:L65540 JG65540:JH65540 TC65540:TD65540 ACY65540:ACZ65540 AMU65540:AMV65540 AWQ65540:AWR65540 BGM65540:BGN65540 BQI65540:BQJ65540 CAE65540:CAF65540 CKA65540:CKB65540 CTW65540:CTX65540 DDS65540:DDT65540 DNO65540:DNP65540 DXK65540:DXL65540 EHG65540:EHH65540 ERC65540:ERD65540 FAY65540:FAZ65540 FKU65540:FKV65540 FUQ65540:FUR65540 GEM65540:GEN65540 GOI65540:GOJ65540 GYE65540:GYF65540 HIA65540:HIB65540 HRW65540:HRX65540 IBS65540:IBT65540 ILO65540:ILP65540 IVK65540:IVL65540 JFG65540:JFH65540 JPC65540:JPD65540 JYY65540:JYZ65540 KIU65540:KIV65540 KSQ65540:KSR65540 LCM65540:LCN65540 LMI65540:LMJ65540 LWE65540:LWF65540 MGA65540:MGB65540 MPW65540:MPX65540 MZS65540:MZT65540 NJO65540:NJP65540 NTK65540:NTL65540 ODG65540:ODH65540 ONC65540:OND65540 OWY65540:OWZ65540 PGU65540:PGV65540 PQQ65540:PQR65540 QAM65540:QAN65540 QKI65540:QKJ65540 QUE65540:QUF65540 REA65540:REB65540 RNW65540:RNX65540 RXS65540:RXT65540 SHO65540:SHP65540 SRK65540:SRL65540 TBG65540:TBH65540 TLC65540:TLD65540 TUY65540:TUZ65540 UEU65540:UEV65540 UOQ65540:UOR65540 UYM65540:UYN65540 VII65540:VIJ65540 VSE65540:VSF65540 WCA65540:WCB65540 WLW65540:WLX65540 WVS65540:WVT65540 K131076:L131076 JG131076:JH131076 TC131076:TD131076 ACY131076:ACZ131076 AMU131076:AMV131076 AWQ131076:AWR131076 BGM131076:BGN131076 BQI131076:BQJ131076 CAE131076:CAF131076 CKA131076:CKB131076 CTW131076:CTX131076 DDS131076:DDT131076 DNO131076:DNP131076 DXK131076:DXL131076 EHG131076:EHH131076 ERC131076:ERD131076 FAY131076:FAZ131076 FKU131076:FKV131076 FUQ131076:FUR131076 GEM131076:GEN131076 GOI131076:GOJ131076 GYE131076:GYF131076 HIA131076:HIB131076 HRW131076:HRX131076 IBS131076:IBT131076 ILO131076:ILP131076 IVK131076:IVL131076 JFG131076:JFH131076 JPC131076:JPD131076 JYY131076:JYZ131076 KIU131076:KIV131076 KSQ131076:KSR131076 LCM131076:LCN131076 LMI131076:LMJ131076 LWE131076:LWF131076 MGA131076:MGB131076 MPW131076:MPX131076 MZS131076:MZT131076 NJO131076:NJP131076 NTK131076:NTL131076 ODG131076:ODH131076 ONC131076:OND131076 OWY131076:OWZ131076 PGU131076:PGV131076 PQQ131076:PQR131076 QAM131076:QAN131076 QKI131076:QKJ131076 QUE131076:QUF131076 REA131076:REB131076 RNW131076:RNX131076 RXS131076:RXT131076 SHO131076:SHP131076 SRK131076:SRL131076 TBG131076:TBH131076 TLC131076:TLD131076 TUY131076:TUZ131076 UEU131076:UEV131076 UOQ131076:UOR131076 UYM131076:UYN131076 VII131076:VIJ131076 VSE131076:VSF131076 WCA131076:WCB131076 WLW131076:WLX131076 WVS131076:WVT131076 K196612:L196612 JG196612:JH196612 TC196612:TD196612 ACY196612:ACZ196612 AMU196612:AMV196612 AWQ196612:AWR196612 BGM196612:BGN196612 BQI196612:BQJ196612 CAE196612:CAF196612 CKA196612:CKB196612 CTW196612:CTX196612 DDS196612:DDT196612 DNO196612:DNP196612 DXK196612:DXL196612 EHG196612:EHH196612 ERC196612:ERD196612 FAY196612:FAZ196612 FKU196612:FKV196612 FUQ196612:FUR196612 GEM196612:GEN196612 GOI196612:GOJ196612 GYE196612:GYF196612 HIA196612:HIB196612 HRW196612:HRX196612 IBS196612:IBT196612 ILO196612:ILP196612 IVK196612:IVL196612 JFG196612:JFH196612 JPC196612:JPD196612 JYY196612:JYZ196612 KIU196612:KIV196612 KSQ196612:KSR196612 LCM196612:LCN196612 LMI196612:LMJ196612 LWE196612:LWF196612 MGA196612:MGB196612 MPW196612:MPX196612 MZS196612:MZT196612 NJO196612:NJP196612 NTK196612:NTL196612 ODG196612:ODH196612 ONC196612:OND196612 OWY196612:OWZ196612 PGU196612:PGV196612 PQQ196612:PQR196612 QAM196612:QAN196612 QKI196612:QKJ196612 QUE196612:QUF196612 REA196612:REB196612 RNW196612:RNX196612 RXS196612:RXT196612 SHO196612:SHP196612 SRK196612:SRL196612 TBG196612:TBH196612 TLC196612:TLD196612 TUY196612:TUZ196612 UEU196612:UEV196612 UOQ196612:UOR196612 UYM196612:UYN196612 VII196612:VIJ196612 VSE196612:VSF196612 WCA196612:WCB196612 WLW196612:WLX196612 WVS196612:WVT196612 K262148:L262148 JG262148:JH262148 TC262148:TD262148 ACY262148:ACZ262148 AMU262148:AMV262148 AWQ262148:AWR262148 BGM262148:BGN262148 BQI262148:BQJ262148 CAE262148:CAF262148 CKA262148:CKB262148 CTW262148:CTX262148 DDS262148:DDT262148 DNO262148:DNP262148 DXK262148:DXL262148 EHG262148:EHH262148 ERC262148:ERD262148 FAY262148:FAZ262148 FKU262148:FKV262148 FUQ262148:FUR262148 GEM262148:GEN262148 GOI262148:GOJ262148 GYE262148:GYF262148 HIA262148:HIB262148 HRW262148:HRX262148 IBS262148:IBT262148 ILO262148:ILP262148 IVK262148:IVL262148 JFG262148:JFH262148 JPC262148:JPD262148 JYY262148:JYZ262148 KIU262148:KIV262148 KSQ262148:KSR262148 LCM262148:LCN262148 LMI262148:LMJ262148 LWE262148:LWF262148 MGA262148:MGB262148 MPW262148:MPX262148 MZS262148:MZT262148 NJO262148:NJP262148 NTK262148:NTL262148 ODG262148:ODH262148 ONC262148:OND262148 OWY262148:OWZ262148 PGU262148:PGV262148 PQQ262148:PQR262148 QAM262148:QAN262148 QKI262148:QKJ262148 QUE262148:QUF262148 REA262148:REB262148 RNW262148:RNX262148 RXS262148:RXT262148 SHO262148:SHP262148 SRK262148:SRL262148 TBG262148:TBH262148 TLC262148:TLD262148 TUY262148:TUZ262148 UEU262148:UEV262148 UOQ262148:UOR262148 UYM262148:UYN262148 VII262148:VIJ262148 VSE262148:VSF262148 WCA262148:WCB262148 WLW262148:WLX262148 WVS262148:WVT262148 K327684:L327684 JG327684:JH327684 TC327684:TD327684 ACY327684:ACZ327684 AMU327684:AMV327684 AWQ327684:AWR327684 BGM327684:BGN327684 BQI327684:BQJ327684 CAE327684:CAF327684 CKA327684:CKB327684 CTW327684:CTX327684 DDS327684:DDT327684 DNO327684:DNP327684 DXK327684:DXL327684 EHG327684:EHH327684 ERC327684:ERD327684 FAY327684:FAZ327684 FKU327684:FKV327684 FUQ327684:FUR327684 GEM327684:GEN327684 GOI327684:GOJ327684 GYE327684:GYF327684 HIA327684:HIB327684 HRW327684:HRX327684 IBS327684:IBT327684 ILO327684:ILP327684 IVK327684:IVL327684 JFG327684:JFH327684 JPC327684:JPD327684 JYY327684:JYZ327684 KIU327684:KIV327684 KSQ327684:KSR327684 LCM327684:LCN327684 LMI327684:LMJ327684 LWE327684:LWF327684 MGA327684:MGB327684 MPW327684:MPX327684 MZS327684:MZT327684 NJO327684:NJP327684 NTK327684:NTL327684 ODG327684:ODH327684 ONC327684:OND327684 OWY327684:OWZ327684 PGU327684:PGV327684 PQQ327684:PQR327684 QAM327684:QAN327684 QKI327684:QKJ327684 QUE327684:QUF327684 REA327684:REB327684 RNW327684:RNX327684 RXS327684:RXT327684 SHO327684:SHP327684 SRK327684:SRL327684 TBG327684:TBH327684 TLC327684:TLD327684 TUY327684:TUZ327684 UEU327684:UEV327684 UOQ327684:UOR327684 UYM327684:UYN327684 VII327684:VIJ327684 VSE327684:VSF327684 WCA327684:WCB327684 WLW327684:WLX327684 WVS327684:WVT327684 K393220:L393220 JG393220:JH393220 TC393220:TD393220 ACY393220:ACZ393220 AMU393220:AMV393220 AWQ393220:AWR393220 BGM393220:BGN393220 BQI393220:BQJ393220 CAE393220:CAF393220 CKA393220:CKB393220 CTW393220:CTX393220 DDS393220:DDT393220 DNO393220:DNP393220 DXK393220:DXL393220 EHG393220:EHH393220 ERC393220:ERD393220 FAY393220:FAZ393220 FKU393220:FKV393220 FUQ393220:FUR393220 GEM393220:GEN393220 GOI393220:GOJ393220 GYE393220:GYF393220 HIA393220:HIB393220 HRW393220:HRX393220 IBS393220:IBT393220 ILO393220:ILP393220 IVK393220:IVL393220 JFG393220:JFH393220 JPC393220:JPD393220 JYY393220:JYZ393220 KIU393220:KIV393220 KSQ393220:KSR393220 LCM393220:LCN393220 LMI393220:LMJ393220 LWE393220:LWF393220 MGA393220:MGB393220 MPW393220:MPX393220 MZS393220:MZT393220 NJO393220:NJP393220 NTK393220:NTL393220 ODG393220:ODH393220 ONC393220:OND393220 OWY393220:OWZ393220 PGU393220:PGV393220 PQQ393220:PQR393220 QAM393220:QAN393220 QKI393220:QKJ393220 QUE393220:QUF393220 REA393220:REB393220 RNW393220:RNX393220 RXS393220:RXT393220 SHO393220:SHP393220 SRK393220:SRL393220 TBG393220:TBH393220 TLC393220:TLD393220 TUY393220:TUZ393220 UEU393220:UEV393220 UOQ393220:UOR393220 UYM393220:UYN393220 VII393220:VIJ393220 VSE393220:VSF393220 WCA393220:WCB393220 WLW393220:WLX393220 WVS393220:WVT393220 K458756:L458756 JG458756:JH458756 TC458756:TD458756 ACY458756:ACZ458756 AMU458756:AMV458756 AWQ458756:AWR458756 BGM458756:BGN458756 BQI458756:BQJ458756 CAE458756:CAF458756 CKA458756:CKB458756 CTW458756:CTX458756 DDS458756:DDT458756 DNO458756:DNP458756 DXK458756:DXL458756 EHG458756:EHH458756 ERC458756:ERD458756 FAY458756:FAZ458756 FKU458756:FKV458756 FUQ458756:FUR458756 GEM458756:GEN458756 GOI458756:GOJ458756 GYE458756:GYF458756 HIA458756:HIB458756 HRW458756:HRX458756 IBS458756:IBT458756 ILO458756:ILP458756 IVK458756:IVL458756 JFG458756:JFH458756 JPC458756:JPD458756 JYY458756:JYZ458756 KIU458756:KIV458756 KSQ458756:KSR458756 LCM458756:LCN458756 LMI458756:LMJ458756 LWE458756:LWF458756 MGA458756:MGB458756 MPW458756:MPX458756 MZS458756:MZT458756 NJO458756:NJP458756 NTK458756:NTL458756 ODG458756:ODH458756 ONC458756:OND458756 OWY458756:OWZ458756 PGU458756:PGV458756 PQQ458756:PQR458756 QAM458756:QAN458756 QKI458756:QKJ458756 QUE458756:QUF458756 REA458756:REB458756 RNW458756:RNX458756 RXS458756:RXT458756 SHO458756:SHP458756 SRK458756:SRL458756 TBG458756:TBH458756 TLC458756:TLD458756 TUY458756:TUZ458756 UEU458756:UEV458756 UOQ458756:UOR458756 UYM458756:UYN458756 VII458756:VIJ458756 VSE458756:VSF458756 WCA458756:WCB458756 WLW458756:WLX458756 WVS458756:WVT458756 K524292:L524292 JG524292:JH524292 TC524292:TD524292 ACY524292:ACZ524292 AMU524292:AMV524292 AWQ524292:AWR524292 BGM524292:BGN524292 BQI524292:BQJ524292 CAE524292:CAF524292 CKA524292:CKB524292 CTW524292:CTX524292 DDS524292:DDT524292 DNO524292:DNP524292 DXK524292:DXL524292 EHG524292:EHH524292 ERC524292:ERD524292 FAY524292:FAZ524292 FKU524292:FKV524292 FUQ524292:FUR524292 GEM524292:GEN524292 GOI524292:GOJ524292 GYE524292:GYF524292 HIA524292:HIB524292 HRW524292:HRX524292 IBS524292:IBT524292 ILO524292:ILP524292 IVK524292:IVL524292 JFG524292:JFH524292 JPC524292:JPD524292 JYY524292:JYZ524292 KIU524292:KIV524292 KSQ524292:KSR524292 LCM524292:LCN524292 LMI524292:LMJ524292 LWE524292:LWF524292 MGA524292:MGB524292 MPW524292:MPX524292 MZS524292:MZT524292 NJO524292:NJP524292 NTK524292:NTL524292 ODG524292:ODH524292 ONC524292:OND524292 OWY524292:OWZ524292 PGU524292:PGV524292 PQQ524292:PQR524292 QAM524292:QAN524292 QKI524292:QKJ524292 QUE524292:QUF524292 REA524292:REB524292 RNW524292:RNX524292 RXS524292:RXT524292 SHO524292:SHP524292 SRK524292:SRL524292 TBG524292:TBH524292 TLC524292:TLD524292 TUY524292:TUZ524292 UEU524292:UEV524292 UOQ524292:UOR524292 UYM524292:UYN524292 VII524292:VIJ524292 VSE524292:VSF524292 WCA524292:WCB524292 WLW524292:WLX524292 WVS524292:WVT524292 K589828:L589828 JG589828:JH589828 TC589828:TD589828 ACY589828:ACZ589828 AMU589828:AMV589828 AWQ589828:AWR589828 BGM589828:BGN589828 BQI589828:BQJ589828 CAE589828:CAF589828 CKA589828:CKB589828 CTW589828:CTX589828 DDS589828:DDT589828 DNO589828:DNP589828 DXK589828:DXL589828 EHG589828:EHH589828 ERC589828:ERD589828 FAY589828:FAZ589828 FKU589828:FKV589828 FUQ589828:FUR589828 GEM589828:GEN589828 GOI589828:GOJ589828 GYE589828:GYF589828 HIA589828:HIB589828 HRW589828:HRX589828 IBS589828:IBT589828 ILO589828:ILP589828 IVK589828:IVL589828 JFG589828:JFH589828 JPC589828:JPD589828 JYY589828:JYZ589828 KIU589828:KIV589828 KSQ589828:KSR589828 LCM589828:LCN589828 LMI589828:LMJ589828 LWE589828:LWF589828 MGA589828:MGB589828 MPW589828:MPX589828 MZS589828:MZT589828 NJO589828:NJP589828 NTK589828:NTL589828 ODG589828:ODH589828 ONC589828:OND589828 OWY589828:OWZ589828 PGU589828:PGV589828 PQQ589828:PQR589828 QAM589828:QAN589828 QKI589828:QKJ589828 QUE589828:QUF589828 REA589828:REB589828 RNW589828:RNX589828 RXS589828:RXT589828 SHO589828:SHP589828 SRK589828:SRL589828 TBG589828:TBH589828 TLC589828:TLD589828 TUY589828:TUZ589828 UEU589828:UEV589828 UOQ589828:UOR589828 UYM589828:UYN589828 VII589828:VIJ589828 VSE589828:VSF589828 WCA589828:WCB589828 WLW589828:WLX589828 WVS589828:WVT589828 K655364:L655364 JG655364:JH655364 TC655364:TD655364 ACY655364:ACZ655364 AMU655364:AMV655364 AWQ655364:AWR655364 BGM655364:BGN655364 BQI655364:BQJ655364 CAE655364:CAF655364 CKA655364:CKB655364 CTW655364:CTX655364 DDS655364:DDT655364 DNO655364:DNP655364 DXK655364:DXL655364 EHG655364:EHH655364 ERC655364:ERD655364 FAY655364:FAZ655364 FKU655364:FKV655364 FUQ655364:FUR655364 GEM655364:GEN655364 GOI655364:GOJ655364 GYE655364:GYF655364 HIA655364:HIB655364 HRW655364:HRX655364 IBS655364:IBT655364 ILO655364:ILP655364 IVK655364:IVL655364 JFG655364:JFH655364 JPC655364:JPD655364 JYY655364:JYZ655364 KIU655364:KIV655364 KSQ655364:KSR655364 LCM655364:LCN655364 LMI655364:LMJ655364 LWE655364:LWF655364 MGA655364:MGB655364 MPW655364:MPX655364 MZS655364:MZT655364 NJO655364:NJP655364 NTK655364:NTL655364 ODG655364:ODH655364 ONC655364:OND655364 OWY655364:OWZ655364 PGU655364:PGV655364 PQQ655364:PQR655364 QAM655364:QAN655364 QKI655364:QKJ655364 QUE655364:QUF655364 REA655364:REB655364 RNW655364:RNX655364 RXS655364:RXT655364 SHO655364:SHP655364 SRK655364:SRL655364 TBG655364:TBH655364 TLC655364:TLD655364 TUY655364:TUZ655364 UEU655364:UEV655364 UOQ655364:UOR655364 UYM655364:UYN655364 VII655364:VIJ655364 VSE655364:VSF655364 WCA655364:WCB655364 WLW655364:WLX655364 WVS655364:WVT655364 K720900:L720900 JG720900:JH720900 TC720900:TD720900 ACY720900:ACZ720900 AMU720900:AMV720900 AWQ720900:AWR720900 BGM720900:BGN720900 BQI720900:BQJ720900 CAE720900:CAF720900 CKA720900:CKB720900 CTW720900:CTX720900 DDS720900:DDT720900 DNO720900:DNP720900 DXK720900:DXL720900 EHG720900:EHH720900 ERC720900:ERD720900 FAY720900:FAZ720900 FKU720900:FKV720900 FUQ720900:FUR720900 GEM720900:GEN720900 GOI720900:GOJ720900 GYE720900:GYF720900 HIA720900:HIB720900 HRW720900:HRX720900 IBS720900:IBT720900 ILO720900:ILP720900 IVK720900:IVL720900 JFG720900:JFH720900 JPC720900:JPD720900 JYY720900:JYZ720900 KIU720900:KIV720900 KSQ720900:KSR720900 LCM720900:LCN720900 LMI720900:LMJ720900 LWE720900:LWF720900 MGA720900:MGB720900 MPW720900:MPX720900 MZS720900:MZT720900 NJO720900:NJP720900 NTK720900:NTL720900 ODG720900:ODH720900 ONC720900:OND720900 OWY720900:OWZ720900 PGU720900:PGV720900 PQQ720900:PQR720900 QAM720900:QAN720900 QKI720900:QKJ720900 QUE720900:QUF720900 REA720900:REB720900 RNW720900:RNX720900 RXS720900:RXT720900 SHO720900:SHP720900 SRK720900:SRL720900 TBG720900:TBH720900 TLC720900:TLD720900 TUY720900:TUZ720900 UEU720900:UEV720900 UOQ720900:UOR720900 UYM720900:UYN720900 VII720900:VIJ720900 VSE720900:VSF720900 WCA720900:WCB720900 WLW720900:WLX720900 WVS720900:WVT720900 K786436:L786436 JG786436:JH786436 TC786436:TD786436 ACY786436:ACZ786436 AMU786436:AMV786436 AWQ786436:AWR786436 BGM786436:BGN786436 BQI786436:BQJ786436 CAE786436:CAF786436 CKA786436:CKB786436 CTW786436:CTX786436 DDS786436:DDT786436 DNO786436:DNP786436 DXK786436:DXL786436 EHG786436:EHH786436 ERC786436:ERD786436 FAY786436:FAZ786436 FKU786436:FKV786436 FUQ786436:FUR786436 GEM786436:GEN786436 GOI786436:GOJ786436 GYE786436:GYF786436 HIA786436:HIB786436 HRW786436:HRX786436 IBS786436:IBT786436 ILO786436:ILP786436 IVK786436:IVL786436 JFG786436:JFH786436 JPC786436:JPD786436 JYY786436:JYZ786436 KIU786436:KIV786436 KSQ786436:KSR786436 LCM786436:LCN786436 LMI786436:LMJ786436 LWE786436:LWF786436 MGA786436:MGB786436 MPW786436:MPX786436 MZS786436:MZT786436 NJO786436:NJP786436 NTK786436:NTL786436 ODG786436:ODH786436 ONC786436:OND786436 OWY786436:OWZ786436 PGU786436:PGV786436 PQQ786436:PQR786436 QAM786436:QAN786436 QKI786436:QKJ786436 QUE786436:QUF786436 REA786436:REB786436 RNW786436:RNX786436 RXS786436:RXT786436 SHO786436:SHP786436 SRK786436:SRL786436 TBG786436:TBH786436 TLC786436:TLD786436 TUY786436:TUZ786436 UEU786436:UEV786436 UOQ786436:UOR786436 UYM786436:UYN786436 VII786436:VIJ786436 VSE786436:VSF786436 WCA786436:WCB786436 WLW786436:WLX786436 WVS786436:WVT786436 K851972:L851972 JG851972:JH851972 TC851972:TD851972 ACY851972:ACZ851972 AMU851972:AMV851972 AWQ851972:AWR851972 BGM851972:BGN851972 BQI851972:BQJ851972 CAE851972:CAF851972 CKA851972:CKB851972 CTW851972:CTX851972 DDS851972:DDT851972 DNO851972:DNP851972 DXK851972:DXL851972 EHG851972:EHH851972 ERC851972:ERD851972 FAY851972:FAZ851972 FKU851972:FKV851972 FUQ851972:FUR851972 GEM851972:GEN851972 GOI851972:GOJ851972 GYE851972:GYF851972 HIA851972:HIB851972 HRW851972:HRX851972 IBS851972:IBT851972 ILO851972:ILP851972 IVK851972:IVL851972 JFG851972:JFH851972 JPC851972:JPD851972 JYY851972:JYZ851972 KIU851972:KIV851972 KSQ851972:KSR851972 LCM851972:LCN851972 LMI851972:LMJ851972 LWE851972:LWF851972 MGA851972:MGB851972 MPW851972:MPX851972 MZS851972:MZT851972 NJO851972:NJP851972 NTK851972:NTL851972 ODG851972:ODH851972 ONC851972:OND851972 OWY851972:OWZ851972 PGU851972:PGV851972 PQQ851972:PQR851972 QAM851972:QAN851972 QKI851972:QKJ851972 QUE851972:QUF851972 REA851972:REB851972 RNW851972:RNX851972 RXS851972:RXT851972 SHO851972:SHP851972 SRK851972:SRL851972 TBG851972:TBH851972 TLC851972:TLD851972 TUY851972:TUZ851972 UEU851972:UEV851972 UOQ851972:UOR851972 UYM851972:UYN851972 VII851972:VIJ851972 VSE851972:VSF851972 WCA851972:WCB851972 WLW851972:WLX851972 WVS851972:WVT851972 K917508:L917508 JG917508:JH917508 TC917508:TD917508 ACY917508:ACZ917508 AMU917508:AMV917508 AWQ917508:AWR917508 BGM917508:BGN917508 BQI917508:BQJ917508 CAE917508:CAF917508 CKA917508:CKB917508 CTW917508:CTX917508 DDS917508:DDT917508 DNO917508:DNP917508 DXK917508:DXL917508 EHG917508:EHH917508 ERC917508:ERD917508 FAY917508:FAZ917508 FKU917508:FKV917508 FUQ917508:FUR917508 GEM917508:GEN917508 GOI917508:GOJ917508 GYE917508:GYF917508 HIA917508:HIB917508 HRW917508:HRX917508 IBS917508:IBT917508 ILO917508:ILP917508 IVK917508:IVL917508 JFG917508:JFH917508 JPC917508:JPD917508 JYY917508:JYZ917508 KIU917508:KIV917508 KSQ917508:KSR917508 LCM917508:LCN917508 LMI917508:LMJ917508 LWE917508:LWF917508 MGA917508:MGB917508 MPW917508:MPX917508 MZS917508:MZT917508 NJO917508:NJP917508 NTK917508:NTL917508 ODG917508:ODH917508 ONC917508:OND917508 OWY917508:OWZ917508 PGU917508:PGV917508 PQQ917508:PQR917508 QAM917508:QAN917508 QKI917508:QKJ917508 QUE917508:QUF917508 REA917508:REB917508 RNW917508:RNX917508 RXS917508:RXT917508 SHO917508:SHP917508 SRK917508:SRL917508 TBG917508:TBH917508 TLC917508:TLD917508 TUY917508:TUZ917508 UEU917508:UEV917508 UOQ917508:UOR917508 UYM917508:UYN917508 VII917508:VIJ917508 VSE917508:VSF917508 WCA917508:WCB917508 WLW917508:WLX917508 WVS917508:WVT917508 K983044:L983044 JG983044:JH983044 TC983044:TD983044 ACY983044:ACZ983044 AMU983044:AMV983044 AWQ983044:AWR983044 BGM983044:BGN983044 BQI983044:BQJ983044 CAE983044:CAF983044 CKA983044:CKB983044 CTW983044:CTX983044 DDS983044:DDT983044 DNO983044:DNP983044 DXK983044:DXL983044 EHG983044:EHH983044 ERC983044:ERD983044 FAY983044:FAZ983044 FKU983044:FKV983044 FUQ983044:FUR983044 GEM983044:GEN983044 GOI983044:GOJ983044 GYE983044:GYF983044 HIA983044:HIB983044 HRW983044:HRX983044 IBS983044:IBT983044 ILO983044:ILP983044 IVK983044:IVL983044 JFG983044:JFH983044 JPC983044:JPD983044 JYY983044:JYZ983044 KIU983044:KIV983044 KSQ983044:KSR983044 LCM983044:LCN983044 LMI983044:LMJ983044 LWE983044:LWF983044 MGA983044:MGB983044 MPW983044:MPX983044 MZS983044:MZT983044 NJO983044:NJP983044 NTK983044:NTL983044 ODG983044:ODH983044 ONC983044:OND983044 OWY983044:OWZ983044 PGU983044:PGV983044 PQQ983044:PQR983044 QAM983044:QAN983044 QKI983044:QKJ983044 QUE983044:QUF983044 REA983044:REB983044 RNW983044:RNX983044 RXS983044:RXT983044 SHO983044:SHP983044 SRK983044:SRL983044 TBG983044:TBH983044 TLC983044:TLD983044 TUY983044:TUZ983044 UEU983044:UEV983044 UOQ983044:UOR983044 UYM983044:UYN983044 VII983044:VIJ983044 VSE983044:VSF983044 WCA983044:WCB983044 WLW983044:WLX983044 N3 M3">
      <formula1>EngMaths</formula1>
    </dataValidation>
  </dataValidations>
  <pageMargins left="0.74803149606299213" right="0.74803149606299213" top="0.98425196850393704" bottom="0.98425196850393704" header="0.51181102362204722" footer="0.51181102362204722"/>
  <pageSetup paperSize="9" scale="6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indexed="26"/>
  </sheetPr>
  <dimension ref="A1:N103"/>
  <sheetViews>
    <sheetView showGridLines="0" zoomScaleNormal="100" zoomScaleSheetLayoutView="110" workbookViewId="0">
      <selection sqref="A1:N1"/>
    </sheetView>
  </sheetViews>
  <sheetFormatPr defaultRowHeight="11.25" x14ac:dyDescent="0.2"/>
  <cols>
    <col min="1" max="1" width="28.28515625" style="1" customWidth="1"/>
    <col min="2" max="4" width="8.28515625" style="4" customWidth="1"/>
    <col min="5" max="5" width="2.5703125" style="4" customWidth="1"/>
    <col min="6" max="8" width="8.42578125" style="4" customWidth="1"/>
    <col min="9" max="9" width="2.42578125" style="4" customWidth="1"/>
    <col min="10" max="11" width="7.85546875" style="4" customWidth="1"/>
    <col min="12" max="12" width="8.85546875" style="4" customWidth="1"/>
    <col min="13" max="13" width="2.42578125" style="1" customWidth="1"/>
    <col min="14" max="16384" width="9.140625" style="1"/>
  </cols>
  <sheetData>
    <row r="1" spans="1:14" ht="13.5" customHeight="1" x14ac:dyDescent="0.2">
      <c r="A1" s="576" t="s">
        <v>655</v>
      </c>
      <c r="B1" s="576"/>
      <c r="C1" s="576"/>
      <c r="D1" s="576"/>
      <c r="E1" s="576"/>
      <c r="F1" s="576"/>
      <c r="G1" s="576"/>
      <c r="H1" s="576"/>
      <c r="I1" s="576"/>
      <c r="J1" s="576"/>
      <c r="K1" s="576"/>
      <c r="L1" s="576"/>
      <c r="M1" s="576"/>
      <c r="N1" s="576"/>
    </row>
    <row r="2" spans="1:14" ht="13.5" customHeight="1" x14ac:dyDescent="0.2">
      <c r="A2" s="579" t="s">
        <v>610</v>
      </c>
      <c r="B2" s="579"/>
      <c r="C2" s="184"/>
      <c r="D2" s="184"/>
      <c r="E2" s="184"/>
      <c r="F2" s="184"/>
      <c r="G2" s="184"/>
      <c r="H2" s="184"/>
      <c r="I2" s="184"/>
      <c r="J2" s="184"/>
      <c r="K2" s="184"/>
      <c r="L2" s="184"/>
    </row>
    <row r="3" spans="1:14" ht="12.75" customHeight="1" x14ac:dyDescent="0.2">
      <c r="A3" s="2" t="s">
        <v>49</v>
      </c>
      <c r="B3" s="184"/>
      <c r="C3" s="184"/>
      <c r="D3" s="184"/>
      <c r="E3" s="184"/>
      <c r="F3" s="184"/>
      <c r="G3" s="184"/>
      <c r="H3" s="184"/>
      <c r="I3" s="184"/>
      <c r="J3" s="184"/>
      <c r="K3" s="184"/>
      <c r="L3" s="184"/>
    </row>
    <row r="4" spans="1:14" ht="11.25" customHeight="1" x14ac:dyDescent="0.2">
      <c r="A4" s="3"/>
      <c r="B4" s="184"/>
      <c r="C4" s="185"/>
      <c r="D4" s="184"/>
      <c r="E4" s="184"/>
      <c r="F4" s="184"/>
      <c r="G4" s="184"/>
      <c r="H4" s="184"/>
      <c r="I4" s="184"/>
      <c r="J4" s="184"/>
      <c r="K4" s="184"/>
      <c r="L4" s="290" t="s">
        <v>50</v>
      </c>
    </row>
    <row r="5" spans="1:14" s="6" customFormat="1" ht="11.25" customHeight="1" x14ac:dyDescent="0.2">
      <c r="A5" s="5"/>
      <c r="B5" s="578" t="s">
        <v>574</v>
      </c>
      <c r="C5" s="578"/>
      <c r="D5" s="578"/>
      <c r="E5" s="291"/>
      <c r="F5" s="578" t="s">
        <v>51</v>
      </c>
      <c r="G5" s="578"/>
      <c r="H5" s="578"/>
      <c r="I5" s="291"/>
      <c r="J5" s="578" t="s">
        <v>52</v>
      </c>
      <c r="K5" s="578"/>
      <c r="L5" s="578"/>
    </row>
    <row r="6" spans="1:14" ht="11.25" customHeight="1" x14ac:dyDescent="0.2">
      <c r="A6" s="166"/>
      <c r="B6" s="269" t="s">
        <v>53</v>
      </c>
      <c r="C6" s="269" t="s">
        <v>54</v>
      </c>
      <c r="D6" s="269" t="s">
        <v>14</v>
      </c>
      <c r="E6" s="292"/>
      <c r="F6" s="269" t="s">
        <v>53</v>
      </c>
      <c r="G6" s="269" t="s">
        <v>54</v>
      </c>
      <c r="H6" s="269" t="s">
        <v>14</v>
      </c>
      <c r="I6" s="292"/>
      <c r="J6" s="269" t="s">
        <v>53</v>
      </c>
      <c r="K6" s="269" t="s">
        <v>54</v>
      </c>
      <c r="L6" s="269" t="s">
        <v>14</v>
      </c>
    </row>
    <row r="7" spans="1:14" ht="11.25" customHeight="1" x14ac:dyDescent="0.2">
      <c r="A7" s="8"/>
      <c r="B7" s="9"/>
      <c r="C7" s="9"/>
      <c r="D7" s="9"/>
      <c r="E7" s="9"/>
      <c r="F7" s="9"/>
      <c r="G7" s="9"/>
      <c r="H7" s="9"/>
      <c r="I7" s="9"/>
      <c r="J7" s="9"/>
      <c r="K7" s="9"/>
      <c r="L7" s="9"/>
    </row>
    <row r="8" spans="1:14" ht="11.25" customHeight="1" x14ac:dyDescent="0.2">
      <c r="A8" s="143" t="s">
        <v>55</v>
      </c>
      <c r="B8" s="10">
        <v>309.3</v>
      </c>
      <c r="C8" s="10">
        <v>298.39999999999998</v>
      </c>
      <c r="D8" s="10">
        <v>607.70000000000005</v>
      </c>
      <c r="E8" s="11"/>
      <c r="F8" s="10">
        <v>252.5</v>
      </c>
      <c r="G8" s="10">
        <v>264.39999999999998</v>
      </c>
      <c r="H8" s="10">
        <v>516.79999999999995</v>
      </c>
      <c r="I8" s="11"/>
      <c r="J8" s="10">
        <v>305.7</v>
      </c>
      <c r="K8" s="10">
        <v>296.2</v>
      </c>
      <c r="L8" s="10">
        <v>601.79999999999995</v>
      </c>
      <c r="M8" s="4"/>
    </row>
    <row r="9" spans="1:14" ht="11.25" customHeight="1" x14ac:dyDescent="0.2">
      <c r="A9" s="143"/>
      <c r="B9" s="11"/>
      <c r="C9" s="11"/>
      <c r="D9" s="11"/>
      <c r="E9" s="11"/>
      <c r="F9" s="11"/>
      <c r="G9" s="11"/>
      <c r="H9" s="11"/>
      <c r="I9" s="11"/>
      <c r="J9" s="11"/>
      <c r="K9" s="11"/>
      <c r="L9" s="11"/>
      <c r="M9" s="11"/>
    </row>
    <row r="10" spans="1:14" ht="11.25" customHeight="1" x14ac:dyDescent="0.2">
      <c r="A10" s="143" t="s">
        <v>56</v>
      </c>
      <c r="B10" s="10">
        <v>223.9</v>
      </c>
      <c r="C10" s="10">
        <v>228.3</v>
      </c>
      <c r="D10" s="10">
        <v>452.2</v>
      </c>
      <c r="E10" s="11"/>
      <c r="F10" s="10">
        <v>129.80000000000001</v>
      </c>
      <c r="G10" s="10">
        <v>154.69999999999999</v>
      </c>
      <c r="H10" s="10">
        <v>284.60000000000002</v>
      </c>
      <c r="I10" s="11"/>
      <c r="J10" s="10">
        <v>216</v>
      </c>
      <c r="K10" s="10">
        <v>221.4</v>
      </c>
      <c r="L10" s="10">
        <v>437.3</v>
      </c>
      <c r="M10" s="10"/>
    </row>
    <row r="11" spans="1:14" ht="11.25" customHeight="1" x14ac:dyDescent="0.2">
      <c r="A11" s="143" t="s">
        <v>57</v>
      </c>
      <c r="B11" s="10">
        <v>238.7</v>
      </c>
      <c r="C11" s="10">
        <v>237.4</v>
      </c>
      <c r="D11" s="10">
        <v>476.1</v>
      </c>
      <c r="E11" s="11"/>
      <c r="F11" s="10">
        <v>157.30000000000001</v>
      </c>
      <c r="G11" s="10">
        <v>164.8</v>
      </c>
      <c r="H11" s="10">
        <v>322.10000000000002</v>
      </c>
      <c r="I11" s="11"/>
      <c r="J11" s="10">
        <v>232.5</v>
      </c>
      <c r="K11" s="10">
        <v>232.1</v>
      </c>
      <c r="L11" s="10">
        <v>464.6</v>
      </c>
      <c r="M11" s="10"/>
    </row>
    <row r="12" spans="1:14" ht="11.25" customHeight="1" x14ac:dyDescent="0.2">
      <c r="A12" s="143" t="s">
        <v>58</v>
      </c>
      <c r="B12" s="10">
        <v>190.8</v>
      </c>
      <c r="C12" s="10">
        <v>197.3</v>
      </c>
      <c r="D12" s="10">
        <v>388.1</v>
      </c>
      <c r="E12" s="11"/>
      <c r="F12" s="10">
        <v>115.3</v>
      </c>
      <c r="G12" s="10">
        <v>137.19999999999999</v>
      </c>
      <c r="H12" s="10">
        <v>252.4</v>
      </c>
      <c r="I12" s="11"/>
      <c r="J12" s="10">
        <v>186.6</v>
      </c>
      <c r="K12" s="10">
        <v>193.7</v>
      </c>
      <c r="L12" s="10">
        <v>380.2</v>
      </c>
      <c r="M12" s="10"/>
    </row>
    <row r="13" spans="1:14" s="13" customFormat="1" ht="11.25" customHeight="1" x14ac:dyDescent="0.2">
      <c r="A13" s="168"/>
      <c r="B13" s="12"/>
      <c r="C13" s="12"/>
      <c r="D13" s="12"/>
      <c r="E13" s="12"/>
      <c r="F13" s="12"/>
      <c r="G13" s="12"/>
      <c r="H13" s="12"/>
      <c r="I13" s="12"/>
      <c r="J13" s="12"/>
      <c r="K13" s="12"/>
      <c r="L13" s="12"/>
      <c r="M13" s="12"/>
    </row>
    <row r="14" spans="1:14" ht="12.75" customHeight="1" x14ac:dyDescent="0.2">
      <c r="A14" s="143" t="s">
        <v>552</v>
      </c>
      <c r="B14" s="10">
        <v>228.3</v>
      </c>
      <c r="C14" s="10">
        <v>233</v>
      </c>
      <c r="D14" s="10">
        <v>461.2</v>
      </c>
      <c r="E14" s="11"/>
      <c r="F14" s="10">
        <v>146.4</v>
      </c>
      <c r="G14" s="10">
        <v>184.9</v>
      </c>
      <c r="H14" s="10">
        <v>331.3</v>
      </c>
      <c r="I14" s="11"/>
      <c r="J14" s="10">
        <v>226</v>
      </c>
      <c r="K14" s="10">
        <v>231.7</v>
      </c>
      <c r="L14" s="10">
        <v>457.6</v>
      </c>
      <c r="M14" s="10"/>
    </row>
    <row r="15" spans="1:14" ht="11.25" customHeight="1" x14ac:dyDescent="0.2">
      <c r="A15" s="182" t="s">
        <v>15</v>
      </c>
      <c r="B15" s="10">
        <v>64.400000000000006</v>
      </c>
      <c r="C15" s="10">
        <v>44.1</v>
      </c>
      <c r="D15" s="10">
        <v>108.5</v>
      </c>
      <c r="E15" s="11"/>
      <c r="F15" s="10">
        <v>20.8</v>
      </c>
      <c r="G15" s="10">
        <v>20.100000000000001</v>
      </c>
      <c r="H15" s="10">
        <v>40.9</v>
      </c>
      <c r="I15" s="11"/>
      <c r="J15" s="10">
        <v>62.7</v>
      </c>
      <c r="K15" s="10">
        <v>43.3</v>
      </c>
      <c r="L15" s="10">
        <v>106</v>
      </c>
      <c r="M15" s="10"/>
    </row>
    <row r="16" spans="1:14" ht="11.25" customHeight="1" x14ac:dyDescent="0.2">
      <c r="A16" s="182" t="s">
        <v>553</v>
      </c>
      <c r="B16" s="10">
        <v>164</v>
      </c>
      <c r="C16" s="10">
        <v>188.9</v>
      </c>
      <c r="D16" s="10">
        <v>352.9</v>
      </c>
      <c r="E16" s="11"/>
      <c r="F16" s="10">
        <v>125.6</v>
      </c>
      <c r="G16" s="10">
        <v>164.8</v>
      </c>
      <c r="H16" s="10">
        <v>290.39999999999998</v>
      </c>
      <c r="I16" s="11"/>
      <c r="J16" s="10">
        <v>163.30000000000001</v>
      </c>
      <c r="K16" s="10">
        <v>188.4</v>
      </c>
      <c r="L16" s="10">
        <v>351.7</v>
      </c>
      <c r="M16" s="10"/>
    </row>
    <row r="17" spans="1:13" ht="11.25" customHeight="1" x14ac:dyDescent="0.2">
      <c r="A17" s="182"/>
      <c r="B17" s="10"/>
      <c r="C17" s="10"/>
      <c r="D17" s="10"/>
      <c r="E17" s="11"/>
      <c r="F17" s="10"/>
      <c r="G17" s="10"/>
      <c r="H17" s="10"/>
      <c r="I17" s="11"/>
      <c r="J17" s="10"/>
      <c r="K17" s="10"/>
      <c r="L17" s="10"/>
      <c r="M17" s="10"/>
    </row>
    <row r="18" spans="1:13" ht="11.25" customHeight="1" x14ac:dyDescent="0.2">
      <c r="A18" s="143" t="s">
        <v>16</v>
      </c>
      <c r="B18" s="10">
        <v>291.60000000000002</v>
      </c>
      <c r="C18" s="10">
        <v>283.3</v>
      </c>
      <c r="D18" s="10">
        <v>574.9</v>
      </c>
      <c r="E18" s="11"/>
      <c r="F18" s="10">
        <v>198.4</v>
      </c>
      <c r="G18" s="10">
        <v>196.9</v>
      </c>
      <c r="H18" s="10">
        <v>395.3</v>
      </c>
      <c r="I18" s="11"/>
      <c r="J18" s="10">
        <v>279.5</v>
      </c>
      <c r="K18" s="10">
        <v>272.8</v>
      </c>
      <c r="L18" s="10">
        <v>552.29999999999995</v>
      </c>
      <c r="M18" s="10"/>
    </row>
    <row r="19" spans="1:13" ht="11.25" customHeight="1" x14ac:dyDescent="0.2">
      <c r="A19" s="143"/>
      <c r="B19" s="11"/>
      <c r="C19" s="11"/>
      <c r="D19" s="11"/>
      <c r="E19" s="11"/>
      <c r="F19" s="11"/>
      <c r="G19" s="11"/>
      <c r="H19" s="11"/>
      <c r="I19" s="11"/>
      <c r="J19" s="11"/>
      <c r="K19" s="11"/>
      <c r="L19" s="11"/>
    </row>
    <row r="20" spans="1:13" ht="11.25" customHeight="1" x14ac:dyDescent="0.2">
      <c r="A20" s="143" t="s">
        <v>59</v>
      </c>
      <c r="B20" s="10">
        <v>245.2</v>
      </c>
      <c r="C20" s="10">
        <v>243.8</v>
      </c>
      <c r="D20" s="10">
        <v>489</v>
      </c>
      <c r="E20" s="11"/>
      <c r="F20" s="10">
        <v>173.4</v>
      </c>
      <c r="G20" s="10">
        <v>184.3</v>
      </c>
      <c r="H20" s="10">
        <v>357.8</v>
      </c>
      <c r="I20" s="11"/>
      <c r="J20" s="10">
        <v>242.3</v>
      </c>
      <c r="K20" s="10">
        <v>241.6</v>
      </c>
      <c r="L20" s="10">
        <v>483.9</v>
      </c>
      <c r="M20" s="10"/>
    </row>
    <row r="21" spans="1:13" ht="11.25" customHeight="1" x14ac:dyDescent="0.2">
      <c r="A21" s="143" t="s">
        <v>17</v>
      </c>
      <c r="B21" s="10">
        <v>172.5</v>
      </c>
      <c r="C21" s="10">
        <v>175.2</v>
      </c>
      <c r="D21" s="10">
        <v>347.7</v>
      </c>
      <c r="E21" s="11"/>
      <c r="F21" s="10">
        <v>102.6</v>
      </c>
      <c r="G21" s="10">
        <v>115.7</v>
      </c>
      <c r="H21" s="10">
        <v>218.3</v>
      </c>
      <c r="I21" s="11"/>
      <c r="J21" s="10">
        <v>169.8</v>
      </c>
      <c r="K21" s="10">
        <v>173</v>
      </c>
      <c r="L21" s="10">
        <v>342.8</v>
      </c>
      <c r="M21" s="10"/>
    </row>
    <row r="22" spans="1:13" ht="11.25" customHeight="1" x14ac:dyDescent="0.2">
      <c r="A22" s="143" t="s">
        <v>18</v>
      </c>
      <c r="B22" s="10">
        <v>131.6</v>
      </c>
      <c r="C22" s="10">
        <v>139.6</v>
      </c>
      <c r="D22" s="10">
        <v>271.3</v>
      </c>
      <c r="E22" s="11"/>
      <c r="F22" s="10">
        <v>82.2</v>
      </c>
      <c r="G22" s="10">
        <v>95.3</v>
      </c>
      <c r="H22" s="10">
        <v>177.5</v>
      </c>
      <c r="I22" s="11"/>
      <c r="J22" s="10">
        <v>130.5</v>
      </c>
      <c r="K22" s="10">
        <v>138.6</v>
      </c>
      <c r="L22" s="10">
        <v>269.10000000000002</v>
      </c>
      <c r="M22" s="10"/>
    </row>
    <row r="23" spans="1:13" ht="11.25" customHeight="1" x14ac:dyDescent="0.2">
      <c r="A23" s="143" t="s">
        <v>600</v>
      </c>
      <c r="B23" s="10">
        <v>10.6</v>
      </c>
      <c r="C23" s="10">
        <v>10.4</v>
      </c>
      <c r="D23" s="10">
        <v>21</v>
      </c>
      <c r="E23" s="11"/>
      <c r="F23" s="10">
        <v>8.8000000000000007</v>
      </c>
      <c r="G23" s="10">
        <v>8.9</v>
      </c>
      <c r="H23" s="10">
        <v>17.7</v>
      </c>
      <c r="I23" s="11"/>
      <c r="J23" s="10">
        <v>10.6</v>
      </c>
      <c r="K23" s="10">
        <v>10.4</v>
      </c>
      <c r="L23" s="10">
        <v>21</v>
      </c>
      <c r="M23" s="10"/>
    </row>
    <row r="24" spans="1:13" ht="11.25" customHeight="1" x14ac:dyDescent="0.2">
      <c r="A24" s="143" t="s">
        <v>19</v>
      </c>
      <c r="B24" s="10">
        <v>6.3</v>
      </c>
      <c r="C24" s="10">
        <v>6.4</v>
      </c>
      <c r="D24" s="10">
        <v>12.7</v>
      </c>
      <c r="E24" s="11"/>
      <c r="F24" s="10">
        <v>1.7</v>
      </c>
      <c r="G24" s="10">
        <v>2.4</v>
      </c>
      <c r="H24" s="10">
        <v>4.0999999999999996</v>
      </c>
      <c r="I24" s="11"/>
      <c r="J24" s="10">
        <v>6.1</v>
      </c>
      <c r="K24" s="10">
        <v>6.3</v>
      </c>
      <c r="L24" s="10">
        <v>12.4</v>
      </c>
      <c r="M24" s="10"/>
    </row>
    <row r="25" spans="1:13" ht="11.25" customHeight="1" x14ac:dyDescent="0.2">
      <c r="A25" s="143"/>
      <c r="B25" s="10"/>
      <c r="C25" s="10"/>
      <c r="D25" s="10"/>
      <c r="E25" s="11"/>
      <c r="F25" s="10"/>
      <c r="G25" s="10"/>
      <c r="H25" s="10"/>
      <c r="I25" s="11"/>
      <c r="J25" s="10"/>
      <c r="K25" s="10"/>
      <c r="L25" s="10"/>
      <c r="M25" s="10"/>
    </row>
    <row r="26" spans="1:13" ht="11.25" customHeight="1" x14ac:dyDescent="0.2">
      <c r="A26" s="143" t="s">
        <v>20</v>
      </c>
      <c r="B26" s="10">
        <v>65.099999999999994</v>
      </c>
      <c r="C26" s="10">
        <v>63.5</v>
      </c>
      <c r="D26" s="10">
        <v>128.6</v>
      </c>
      <c r="E26" s="11"/>
      <c r="F26" s="10">
        <v>59.5</v>
      </c>
      <c r="G26" s="10">
        <v>58.3</v>
      </c>
      <c r="H26" s="10">
        <v>117.8</v>
      </c>
      <c r="I26" s="11"/>
      <c r="J26" s="10">
        <v>65</v>
      </c>
      <c r="K26" s="10">
        <v>63.4</v>
      </c>
      <c r="L26" s="10">
        <v>128.5</v>
      </c>
      <c r="M26" s="10"/>
    </row>
    <row r="27" spans="1:13" ht="11.25" customHeight="1" x14ac:dyDescent="0.2">
      <c r="A27" s="143" t="s">
        <v>21</v>
      </c>
      <c r="B27" s="10">
        <v>65.8</v>
      </c>
      <c r="C27" s="10">
        <v>63.8</v>
      </c>
      <c r="D27" s="10">
        <v>129.5</v>
      </c>
      <c r="E27" s="11"/>
      <c r="F27" s="10">
        <v>59.1</v>
      </c>
      <c r="G27" s="10">
        <v>58.8</v>
      </c>
      <c r="H27" s="10">
        <v>117.9</v>
      </c>
      <c r="I27" s="11"/>
      <c r="J27" s="10">
        <v>65.7</v>
      </c>
      <c r="K27" s="10">
        <v>63.7</v>
      </c>
      <c r="L27" s="10">
        <v>129.4</v>
      </c>
      <c r="M27" s="10"/>
    </row>
    <row r="28" spans="1:13" ht="11.25" customHeight="1" x14ac:dyDescent="0.2">
      <c r="A28" s="143" t="s">
        <v>22</v>
      </c>
      <c r="B28" s="10">
        <v>67.099999999999994</v>
      </c>
      <c r="C28" s="10">
        <v>65.5</v>
      </c>
      <c r="D28" s="10">
        <v>132.69999999999999</v>
      </c>
      <c r="E28" s="11"/>
      <c r="F28" s="10">
        <v>60</v>
      </c>
      <c r="G28" s="10">
        <v>60.5</v>
      </c>
      <c r="H28" s="10">
        <v>120.5</v>
      </c>
      <c r="I28" s="11"/>
      <c r="J28" s="10">
        <v>66.900000000000006</v>
      </c>
      <c r="K28" s="10">
        <v>65.400000000000006</v>
      </c>
      <c r="L28" s="10">
        <v>132.30000000000001</v>
      </c>
      <c r="M28" s="10"/>
    </row>
    <row r="29" spans="1:13" ht="12" customHeight="1" x14ac:dyDescent="0.2">
      <c r="A29" s="143" t="s">
        <v>731</v>
      </c>
      <c r="B29" s="10">
        <v>13.4</v>
      </c>
      <c r="C29" s="10">
        <v>2.4</v>
      </c>
      <c r="D29" s="10">
        <v>15.8</v>
      </c>
      <c r="E29" s="11"/>
      <c r="F29" s="10">
        <v>8.6</v>
      </c>
      <c r="G29" s="10">
        <v>1.7</v>
      </c>
      <c r="H29" s="10">
        <v>10.199999999999999</v>
      </c>
      <c r="I29" s="11"/>
      <c r="J29" s="10">
        <v>12.8</v>
      </c>
      <c r="K29" s="10">
        <v>2.2999999999999998</v>
      </c>
      <c r="L29" s="10">
        <v>15.1</v>
      </c>
      <c r="M29" s="10"/>
    </row>
    <row r="30" spans="1:13" ht="13.5" customHeight="1" x14ac:dyDescent="0.2">
      <c r="A30" s="143" t="s">
        <v>556</v>
      </c>
      <c r="B30" s="10">
        <v>4.2</v>
      </c>
      <c r="C30" s="10">
        <v>2.6</v>
      </c>
      <c r="D30" s="10">
        <v>6.8</v>
      </c>
      <c r="E30" s="11"/>
      <c r="F30" s="10">
        <v>2.4</v>
      </c>
      <c r="G30" s="10">
        <v>1.4</v>
      </c>
      <c r="H30" s="10">
        <v>3.8</v>
      </c>
      <c r="I30" s="11"/>
      <c r="J30" s="10">
        <v>4.0999999999999996</v>
      </c>
      <c r="K30" s="10">
        <v>2.5</v>
      </c>
      <c r="L30" s="10">
        <v>6.6</v>
      </c>
      <c r="M30" s="10"/>
    </row>
    <row r="31" spans="1:13" ht="11.25" customHeight="1" x14ac:dyDescent="0.2">
      <c r="A31" s="143"/>
      <c r="B31" s="10"/>
      <c r="C31" s="10"/>
      <c r="D31" s="10"/>
      <c r="E31" s="11"/>
      <c r="F31" s="10"/>
      <c r="G31" s="10"/>
      <c r="H31" s="10"/>
      <c r="I31" s="11"/>
      <c r="J31" s="10"/>
      <c r="K31" s="10"/>
      <c r="L31" s="10"/>
    </row>
    <row r="32" spans="1:13" ht="11.25" customHeight="1" x14ac:dyDescent="0.2">
      <c r="A32" s="143" t="s">
        <v>60</v>
      </c>
      <c r="B32" s="10">
        <v>111</v>
      </c>
      <c r="C32" s="10">
        <v>79.3</v>
      </c>
      <c r="D32" s="10">
        <v>190.3</v>
      </c>
      <c r="E32" s="11"/>
      <c r="F32" s="10">
        <v>59.9</v>
      </c>
      <c r="G32" s="10">
        <v>57.4</v>
      </c>
      <c r="H32" s="10">
        <v>117.3</v>
      </c>
      <c r="I32" s="11"/>
      <c r="J32" s="10">
        <v>108.6</v>
      </c>
      <c r="K32" s="10">
        <v>78.599999999999994</v>
      </c>
      <c r="L32" s="10">
        <v>187.2</v>
      </c>
      <c r="M32" s="10"/>
    </row>
    <row r="33" spans="1:13" ht="11.25" customHeight="1" x14ac:dyDescent="0.2">
      <c r="A33" s="143" t="s">
        <v>24</v>
      </c>
      <c r="B33" s="10">
        <v>7.7</v>
      </c>
      <c r="C33" s="10">
        <v>0.6</v>
      </c>
      <c r="D33" s="10">
        <v>8.3000000000000007</v>
      </c>
      <c r="E33" s="11"/>
      <c r="F33" s="10">
        <v>4.9000000000000004</v>
      </c>
      <c r="G33" s="10">
        <v>0.5</v>
      </c>
      <c r="H33" s="10">
        <v>5.4</v>
      </c>
      <c r="I33" s="11"/>
      <c r="J33" s="10">
        <v>7.5</v>
      </c>
      <c r="K33" s="10">
        <v>0.6</v>
      </c>
      <c r="L33" s="10">
        <v>8.1999999999999993</v>
      </c>
      <c r="M33" s="10"/>
    </row>
    <row r="34" spans="1:13" ht="11.25" customHeight="1" x14ac:dyDescent="0.2">
      <c r="A34" s="143" t="s">
        <v>25</v>
      </c>
      <c r="B34" s="10">
        <v>14.9</v>
      </c>
      <c r="C34" s="10">
        <v>25.6</v>
      </c>
      <c r="D34" s="10">
        <v>40.6</v>
      </c>
      <c r="E34" s="11"/>
      <c r="F34" s="10">
        <v>6.8</v>
      </c>
      <c r="G34" s="10">
        <v>18.100000000000001</v>
      </c>
      <c r="H34" s="10">
        <v>24.9</v>
      </c>
      <c r="I34" s="11"/>
      <c r="J34" s="10">
        <v>14.6</v>
      </c>
      <c r="K34" s="10">
        <v>25.4</v>
      </c>
      <c r="L34" s="10">
        <v>40.1</v>
      </c>
      <c r="M34" s="10"/>
    </row>
    <row r="35" spans="1:13" ht="11.25" customHeight="1" x14ac:dyDescent="0.2">
      <c r="A35" s="143" t="s">
        <v>26</v>
      </c>
      <c r="B35" s="10">
        <v>20.9</v>
      </c>
      <c r="C35" s="10">
        <v>12.9</v>
      </c>
      <c r="D35" s="10">
        <v>33.9</v>
      </c>
      <c r="E35" s="11"/>
      <c r="F35" s="10">
        <v>10.6</v>
      </c>
      <c r="G35" s="10">
        <v>9.1999999999999993</v>
      </c>
      <c r="H35" s="10">
        <v>19.7</v>
      </c>
      <c r="I35" s="11"/>
      <c r="J35" s="10">
        <v>20.3</v>
      </c>
      <c r="K35" s="10">
        <v>12.8</v>
      </c>
      <c r="L35" s="10">
        <v>33</v>
      </c>
      <c r="M35" s="10"/>
    </row>
    <row r="36" spans="1:13" ht="11.25" customHeight="1" x14ac:dyDescent="0.2">
      <c r="A36" s="143" t="s">
        <v>27</v>
      </c>
      <c r="B36" s="10">
        <v>45</v>
      </c>
      <c r="C36" s="10">
        <v>7.8</v>
      </c>
      <c r="D36" s="10">
        <v>52.8</v>
      </c>
      <c r="E36" s="11"/>
      <c r="F36" s="10">
        <v>24.4</v>
      </c>
      <c r="G36" s="10">
        <v>5.6</v>
      </c>
      <c r="H36" s="10">
        <v>29.9</v>
      </c>
      <c r="I36" s="11"/>
      <c r="J36" s="10">
        <v>44.1</v>
      </c>
      <c r="K36" s="10">
        <v>7.7</v>
      </c>
      <c r="L36" s="10">
        <v>51.8</v>
      </c>
      <c r="M36" s="10"/>
    </row>
    <row r="37" spans="1:13" ht="11.25" customHeight="1" x14ac:dyDescent="0.2">
      <c r="A37" s="143" t="s">
        <v>28</v>
      </c>
      <c r="B37" s="10">
        <v>3.1</v>
      </c>
      <c r="C37" s="10">
        <v>0.2</v>
      </c>
      <c r="D37" s="10">
        <v>3.2</v>
      </c>
      <c r="E37" s="11"/>
      <c r="F37" s="10">
        <v>2</v>
      </c>
      <c r="G37" s="10">
        <v>0.1</v>
      </c>
      <c r="H37" s="10">
        <v>2.1</v>
      </c>
      <c r="I37" s="11"/>
      <c r="J37" s="10">
        <v>3</v>
      </c>
      <c r="K37" s="10">
        <v>0.1</v>
      </c>
      <c r="L37" s="10">
        <v>3.2</v>
      </c>
      <c r="M37" s="10"/>
    </row>
    <row r="38" spans="1:13" ht="12" customHeight="1" x14ac:dyDescent="0.2">
      <c r="A38" s="143" t="s">
        <v>29</v>
      </c>
      <c r="B38" s="10">
        <v>0.8</v>
      </c>
      <c r="C38" s="10">
        <v>24.8</v>
      </c>
      <c r="D38" s="10">
        <v>25.6</v>
      </c>
      <c r="E38" s="11"/>
      <c r="F38" s="10">
        <v>0.3</v>
      </c>
      <c r="G38" s="10">
        <v>17.899999999999999</v>
      </c>
      <c r="H38" s="10">
        <v>18.2</v>
      </c>
      <c r="I38" s="11"/>
      <c r="J38" s="10">
        <v>0.8</v>
      </c>
      <c r="K38" s="10">
        <v>24.5</v>
      </c>
      <c r="L38" s="10">
        <v>25.3</v>
      </c>
      <c r="M38" s="10"/>
    </row>
    <row r="39" spans="1:13" ht="13.5" customHeight="1" x14ac:dyDescent="0.2">
      <c r="A39" s="143" t="s">
        <v>557</v>
      </c>
      <c r="B39" s="10">
        <v>26.1</v>
      </c>
      <c r="C39" s="10">
        <v>10.7</v>
      </c>
      <c r="D39" s="10">
        <v>36.799999999999997</v>
      </c>
      <c r="E39" s="11"/>
      <c r="F39" s="10">
        <v>13.5</v>
      </c>
      <c r="G39" s="10">
        <v>7.7</v>
      </c>
      <c r="H39" s="10">
        <v>21.2</v>
      </c>
      <c r="I39" s="11"/>
      <c r="J39" s="10">
        <v>25.4</v>
      </c>
      <c r="K39" s="10">
        <v>10.6</v>
      </c>
      <c r="L39" s="10">
        <v>36</v>
      </c>
      <c r="M39" s="10"/>
    </row>
    <row r="40" spans="1:13" ht="11.25" customHeight="1" x14ac:dyDescent="0.2">
      <c r="A40" s="179" t="s">
        <v>486</v>
      </c>
      <c r="B40" s="10">
        <v>3.8</v>
      </c>
      <c r="C40" s="10">
        <v>0.2</v>
      </c>
      <c r="D40" s="10">
        <v>4</v>
      </c>
      <c r="E40" s="11"/>
      <c r="F40" s="10">
        <v>1.4</v>
      </c>
      <c r="G40" s="10">
        <v>0.1</v>
      </c>
      <c r="H40" s="10">
        <v>1.5</v>
      </c>
      <c r="I40" s="11"/>
      <c r="J40" s="10">
        <v>3.6</v>
      </c>
      <c r="K40" s="10">
        <v>0.2</v>
      </c>
      <c r="L40" s="10">
        <v>3.8</v>
      </c>
      <c r="M40" s="10"/>
    </row>
    <row r="41" spans="1:13" ht="12" customHeight="1" x14ac:dyDescent="0.2">
      <c r="A41" s="143" t="s">
        <v>558</v>
      </c>
      <c r="B41" s="10">
        <v>46.5</v>
      </c>
      <c r="C41" s="10">
        <v>35.299999999999997</v>
      </c>
      <c r="D41" s="10">
        <v>81.8</v>
      </c>
      <c r="E41" s="11"/>
      <c r="F41" s="10">
        <v>30.2</v>
      </c>
      <c r="G41" s="10">
        <v>25.4</v>
      </c>
      <c r="H41" s="10">
        <v>55.6</v>
      </c>
      <c r="I41" s="11"/>
      <c r="J41" s="10">
        <v>45.2</v>
      </c>
      <c r="K41" s="10">
        <v>34.5</v>
      </c>
      <c r="L41" s="10">
        <v>79.7</v>
      </c>
      <c r="M41" s="10"/>
    </row>
    <row r="42" spans="1:13" ht="11.25" customHeight="1" x14ac:dyDescent="0.2">
      <c r="A42" s="143" t="s">
        <v>30</v>
      </c>
      <c r="B42" s="10">
        <v>43.6</v>
      </c>
      <c r="C42" s="10">
        <v>30.4</v>
      </c>
      <c r="D42" s="10">
        <v>74</v>
      </c>
      <c r="E42" s="11"/>
      <c r="F42" s="10">
        <v>27.8</v>
      </c>
      <c r="G42" s="10">
        <v>21.3</v>
      </c>
      <c r="H42" s="10">
        <v>49.1</v>
      </c>
      <c r="I42" s="11"/>
      <c r="J42" s="10">
        <v>42.8</v>
      </c>
      <c r="K42" s="10">
        <v>30</v>
      </c>
      <c r="L42" s="10">
        <v>72.8</v>
      </c>
      <c r="M42" s="4"/>
    </row>
    <row r="43" spans="1:13" ht="11.25" customHeight="1" x14ac:dyDescent="0.2">
      <c r="A43" s="180" t="s">
        <v>90</v>
      </c>
      <c r="B43" s="10">
        <v>4.8</v>
      </c>
      <c r="C43" s="10">
        <v>3.1</v>
      </c>
      <c r="D43" s="10">
        <v>7.9</v>
      </c>
      <c r="E43" s="11"/>
      <c r="F43" s="10">
        <v>2.5</v>
      </c>
      <c r="G43" s="10">
        <v>2</v>
      </c>
      <c r="H43" s="10">
        <v>4.5</v>
      </c>
      <c r="I43" s="11"/>
      <c r="J43" s="10">
        <v>4.5</v>
      </c>
      <c r="K43" s="10">
        <v>3</v>
      </c>
      <c r="L43" s="10">
        <v>7.5</v>
      </c>
      <c r="M43" s="10"/>
    </row>
    <row r="44" spans="1:13" ht="11.25" customHeight="1" x14ac:dyDescent="0.2">
      <c r="A44" s="143" t="s">
        <v>31</v>
      </c>
      <c r="B44" s="10">
        <v>3.6</v>
      </c>
      <c r="C44" s="10">
        <v>24</v>
      </c>
      <c r="D44" s="10">
        <v>27.6</v>
      </c>
      <c r="E44" s="11"/>
      <c r="F44" s="10">
        <v>1.5</v>
      </c>
      <c r="G44" s="10">
        <v>13.7</v>
      </c>
      <c r="H44" s="10">
        <v>15.1</v>
      </c>
      <c r="I44" s="11"/>
      <c r="J44" s="10">
        <v>3.5</v>
      </c>
      <c r="K44" s="10">
        <v>23.6</v>
      </c>
      <c r="L44" s="10">
        <v>27.1</v>
      </c>
      <c r="M44" s="10"/>
    </row>
    <row r="45" spans="1:13" ht="11.25" customHeight="1" x14ac:dyDescent="0.2">
      <c r="A45" s="143"/>
      <c r="B45" s="11"/>
      <c r="C45" s="11"/>
      <c r="D45" s="11"/>
      <c r="E45" s="11"/>
      <c r="F45" s="11"/>
      <c r="G45" s="11"/>
      <c r="H45" s="11"/>
      <c r="I45" s="11"/>
      <c r="J45" s="11"/>
      <c r="K45" s="11"/>
      <c r="L45" s="11"/>
      <c r="M45" s="10"/>
    </row>
    <row r="46" spans="1:13" ht="11.25" customHeight="1" x14ac:dyDescent="0.2">
      <c r="A46" s="143" t="s">
        <v>32</v>
      </c>
      <c r="B46" s="10">
        <v>112.2</v>
      </c>
      <c r="C46" s="10">
        <v>96.8</v>
      </c>
      <c r="D46" s="10">
        <v>209</v>
      </c>
      <c r="E46" s="11"/>
      <c r="F46" s="10">
        <v>72.8</v>
      </c>
      <c r="G46" s="10">
        <v>70.900000000000006</v>
      </c>
      <c r="H46" s="10">
        <v>143.69999999999999</v>
      </c>
      <c r="I46" s="11"/>
      <c r="J46" s="10">
        <v>111</v>
      </c>
      <c r="K46" s="10">
        <v>96.2</v>
      </c>
      <c r="L46" s="10">
        <v>207.2</v>
      </c>
      <c r="M46" s="10"/>
    </row>
    <row r="47" spans="1:13" ht="11.25" customHeight="1" x14ac:dyDescent="0.2">
      <c r="A47" s="143" t="s">
        <v>33</v>
      </c>
      <c r="B47" s="10">
        <v>115.3</v>
      </c>
      <c r="C47" s="10">
        <v>122.7</v>
      </c>
      <c r="D47" s="10">
        <v>238</v>
      </c>
      <c r="E47" s="11"/>
      <c r="F47" s="10">
        <v>74.2</v>
      </c>
      <c r="G47" s="10">
        <v>87.5</v>
      </c>
      <c r="H47" s="10">
        <v>161.69999999999999</v>
      </c>
      <c r="I47" s="11"/>
      <c r="J47" s="10">
        <v>112.6</v>
      </c>
      <c r="K47" s="10">
        <v>120.9</v>
      </c>
      <c r="L47" s="10">
        <v>233.5</v>
      </c>
      <c r="M47" s="10"/>
    </row>
    <row r="48" spans="1:13" ht="11.25" customHeight="1" x14ac:dyDescent="0.2">
      <c r="A48" s="143" t="s">
        <v>34</v>
      </c>
      <c r="B48" s="10">
        <v>5.0999999999999996</v>
      </c>
      <c r="C48" s="10">
        <v>4.9000000000000004</v>
      </c>
      <c r="D48" s="10">
        <v>10.1</v>
      </c>
      <c r="E48" s="11"/>
      <c r="F48" s="10">
        <v>2</v>
      </c>
      <c r="G48" s="10">
        <v>2.5</v>
      </c>
      <c r="H48" s="10">
        <v>4.5999999999999996</v>
      </c>
      <c r="I48" s="11"/>
      <c r="J48" s="10">
        <v>4.8</v>
      </c>
      <c r="K48" s="10">
        <v>4.8</v>
      </c>
      <c r="L48" s="10">
        <v>9.6</v>
      </c>
      <c r="M48" s="4"/>
    </row>
    <row r="49" spans="1:13" ht="11.25" customHeight="1" x14ac:dyDescent="0.2">
      <c r="A49" s="143" t="s">
        <v>72</v>
      </c>
      <c r="B49" s="10">
        <v>3.5</v>
      </c>
      <c r="C49" s="10">
        <v>1.4</v>
      </c>
      <c r="D49" s="10">
        <v>4.9000000000000004</v>
      </c>
      <c r="E49" s="11"/>
      <c r="F49" s="10">
        <v>2.7</v>
      </c>
      <c r="G49" s="10">
        <v>1.1000000000000001</v>
      </c>
      <c r="H49" s="10">
        <v>3.9</v>
      </c>
      <c r="I49" s="11"/>
      <c r="J49" s="10">
        <v>3.4</v>
      </c>
      <c r="K49" s="10">
        <v>1.4</v>
      </c>
      <c r="L49" s="10">
        <v>4.9000000000000004</v>
      </c>
      <c r="M49" s="10"/>
    </row>
    <row r="50" spans="1:13" ht="11.25" customHeight="1" x14ac:dyDescent="0.2">
      <c r="A50" s="143" t="s">
        <v>35</v>
      </c>
      <c r="B50" s="10">
        <v>19.8</v>
      </c>
      <c r="C50" s="10">
        <v>34.200000000000003</v>
      </c>
      <c r="D50" s="10">
        <v>54</v>
      </c>
      <c r="E50" s="11"/>
      <c r="F50" s="10">
        <v>10.5</v>
      </c>
      <c r="G50" s="10">
        <v>23.6</v>
      </c>
      <c r="H50" s="10">
        <v>34.1</v>
      </c>
      <c r="I50" s="11"/>
      <c r="J50" s="10">
        <v>19.100000000000001</v>
      </c>
      <c r="K50" s="10">
        <v>33.6</v>
      </c>
      <c r="L50" s="10">
        <v>52.7</v>
      </c>
      <c r="M50" s="10"/>
    </row>
    <row r="51" spans="1:13" ht="11.25" customHeight="1" x14ac:dyDescent="0.2">
      <c r="A51" s="143"/>
      <c r="B51" s="11"/>
      <c r="C51" s="11"/>
      <c r="D51" s="11"/>
      <c r="E51" s="11"/>
      <c r="F51" s="11"/>
      <c r="G51" s="11"/>
      <c r="H51" s="11"/>
      <c r="I51" s="11"/>
      <c r="J51" s="11"/>
      <c r="K51" s="11"/>
      <c r="L51" s="11"/>
    </row>
    <row r="52" spans="1:13" ht="11.25" customHeight="1" x14ac:dyDescent="0.2">
      <c r="A52" s="143" t="s">
        <v>61</v>
      </c>
      <c r="B52" s="10">
        <v>136.5</v>
      </c>
      <c r="C52" s="10">
        <v>168.9</v>
      </c>
      <c r="D52" s="10">
        <v>305.39999999999998</v>
      </c>
      <c r="E52" s="11"/>
      <c r="F52" s="10">
        <v>87.7</v>
      </c>
      <c r="G52" s="10">
        <v>126.2</v>
      </c>
      <c r="H52" s="10">
        <v>213.9</v>
      </c>
      <c r="I52" s="11"/>
      <c r="J52" s="10">
        <v>135.6</v>
      </c>
      <c r="K52" s="10">
        <v>168.2</v>
      </c>
      <c r="L52" s="10">
        <v>303.7</v>
      </c>
      <c r="M52" s="10"/>
    </row>
    <row r="53" spans="1:13" ht="11.25" customHeight="1" x14ac:dyDescent="0.2">
      <c r="A53" s="293" t="s">
        <v>547</v>
      </c>
      <c r="B53" s="10">
        <v>1.3</v>
      </c>
      <c r="C53" s="10">
        <v>1.5</v>
      </c>
      <c r="D53" s="10">
        <v>2.8</v>
      </c>
      <c r="E53" s="11"/>
      <c r="F53" s="10">
        <v>1</v>
      </c>
      <c r="G53" s="10">
        <v>1.2</v>
      </c>
      <c r="H53" s="10">
        <v>2.2000000000000002</v>
      </c>
      <c r="I53" s="11"/>
      <c r="J53" s="10">
        <v>1.2</v>
      </c>
      <c r="K53" s="10">
        <v>1.5</v>
      </c>
      <c r="L53" s="10">
        <v>2.7</v>
      </c>
    </row>
    <row r="54" spans="1:13" ht="11.25" customHeight="1" x14ac:dyDescent="0.2">
      <c r="A54" s="293" t="s">
        <v>548</v>
      </c>
      <c r="B54" s="10">
        <v>1.4</v>
      </c>
      <c r="C54" s="10">
        <v>1.3</v>
      </c>
      <c r="D54" s="10">
        <v>2.7</v>
      </c>
      <c r="E54" s="11"/>
      <c r="F54" s="10">
        <v>1.3</v>
      </c>
      <c r="G54" s="10">
        <v>1.2</v>
      </c>
      <c r="H54" s="10">
        <v>2.5</v>
      </c>
      <c r="I54" s="11"/>
      <c r="J54" s="10">
        <v>1.4</v>
      </c>
      <c r="K54" s="10">
        <v>1.3</v>
      </c>
      <c r="L54" s="10">
        <v>2.7</v>
      </c>
    </row>
    <row r="55" spans="1:13" ht="11.25" customHeight="1" x14ac:dyDescent="0.2">
      <c r="A55" s="143" t="s">
        <v>37</v>
      </c>
      <c r="B55" s="10">
        <v>68.900000000000006</v>
      </c>
      <c r="C55" s="10">
        <v>91.6</v>
      </c>
      <c r="D55" s="10">
        <v>160.5</v>
      </c>
      <c r="E55" s="11"/>
      <c r="F55" s="10">
        <v>42.6</v>
      </c>
      <c r="G55" s="10">
        <v>67.3</v>
      </c>
      <c r="H55" s="10">
        <v>110</v>
      </c>
      <c r="I55" s="11"/>
      <c r="J55" s="10">
        <v>68.599999999999994</v>
      </c>
      <c r="K55" s="10">
        <v>91.3</v>
      </c>
      <c r="L55" s="10">
        <v>159.9</v>
      </c>
    </row>
    <row r="56" spans="1:13" ht="11.25" customHeight="1" x14ac:dyDescent="0.2">
      <c r="A56" s="143" t="s">
        <v>38</v>
      </c>
      <c r="B56" s="10">
        <v>27.9</v>
      </c>
      <c r="C56" s="10">
        <v>30.4</v>
      </c>
      <c r="D56" s="10">
        <v>58.3</v>
      </c>
      <c r="E56" s="11"/>
      <c r="F56" s="10">
        <v>19</v>
      </c>
      <c r="G56" s="10">
        <v>23.7</v>
      </c>
      <c r="H56" s="10">
        <v>42.7</v>
      </c>
      <c r="I56" s="11"/>
      <c r="J56" s="10">
        <v>27.8</v>
      </c>
      <c r="K56" s="10">
        <v>30.3</v>
      </c>
      <c r="L56" s="10">
        <v>58.1</v>
      </c>
    </row>
    <row r="57" spans="1:13" ht="11.25" customHeight="1" x14ac:dyDescent="0.2">
      <c r="A57" s="143" t="s">
        <v>40</v>
      </c>
      <c r="B57" s="10">
        <v>1.7</v>
      </c>
      <c r="C57" s="10">
        <v>2.2999999999999998</v>
      </c>
      <c r="D57" s="10">
        <v>4</v>
      </c>
      <c r="E57" s="11"/>
      <c r="F57" s="10">
        <v>1.5</v>
      </c>
      <c r="G57" s="10">
        <v>2</v>
      </c>
      <c r="H57" s="10">
        <v>3.5</v>
      </c>
      <c r="I57" s="11"/>
      <c r="J57" s="10">
        <v>1.7</v>
      </c>
      <c r="K57" s="10">
        <v>2.2999999999999998</v>
      </c>
      <c r="L57" s="10">
        <v>4</v>
      </c>
    </row>
    <row r="58" spans="1:13" ht="11.25" customHeight="1" x14ac:dyDescent="0.2">
      <c r="A58" s="293" t="s">
        <v>549</v>
      </c>
      <c r="B58" s="10">
        <v>1.6</v>
      </c>
      <c r="C58" s="10">
        <v>1.7</v>
      </c>
      <c r="D58" s="10">
        <v>3.3</v>
      </c>
      <c r="E58" s="11"/>
      <c r="F58" s="10">
        <v>1.5</v>
      </c>
      <c r="G58" s="10">
        <v>1.6</v>
      </c>
      <c r="H58" s="10">
        <v>3.1</v>
      </c>
      <c r="I58" s="11"/>
      <c r="J58" s="10">
        <v>1.6</v>
      </c>
      <c r="K58" s="10">
        <v>1.7</v>
      </c>
      <c r="L58" s="10">
        <v>3.3</v>
      </c>
    </row>
    <row r="59" spans="1:13" ht="11.25" customHeight="1" x14ac:dyDescent="0.2">
      <c r="A59" s="143" t="s">
        <v>39</v>
      </c>
      <c r="B59" s="10">
        <v>38</v>
      </c>
      <c r="C59" s="10">
        <v>49.3</v>
      </c>
      <c r="D59" s="10">
        <v>87.3</v>
      </c>
      <c r="E59" s="11"/>
      <c r="F59" s="10">
        <v>24.5</v>
      </c>
      <c r="G59" s="10">
        <v>37.200000000000003</v>
      </c>
      <c r="H59" s="10">
        <v>61.7</v>
      </c>
      <c r="I59" s="11"/>
      <c r="J59" s="10">
        <v>37.6</v>
      </c>
      <c r="K59" s="10">
        <v>49</v>
      </c>
      <c r="L59" s="10">
        <v>86.7</v>
      </c>
    </row>
    <row r="60" spans="1:13" ht="11.25" customHeight="1" x14ac:dyDescent="0.2">
      <c r="A60" s="293" t="s">
        <v>550</v>
      </c>
      <c r="B60" s="10">
        <v>1.6</v>
      </c>
      <c r="C60" s="10">
        <v>2.4</v>
      </c>
      <c r="D60" s="10">
        <v>4</v>
      </c>
      <c r="E60" s="11"/>
      <c r="F60" s="10">
        <v>1</v>
      </c>
      <c r="G60" s="10">
        <v>2</v>
      </c>
      <c r="H60" s="10">
        <v>3</v>
      </c>
      <c r="I60" s="11"/>
      <c r="J60" s="10">
        <v>1.6</v>
      </c>
      <c r="K60" s="10">
        <v>2.4</v>
      </c>
      <c r="L60" s="10">
        <v>4</v>
      </c>
    </row>
    <row r="61" spans="1:13" ht="11.25" customHeight="1" x14ac:dyDescent="0.2">
      <c r="A61" s="143" t="s">
        <v>41</v>
      </c>
      <c r="B61" s="10">
        <v>4.5</v>
      </c>
      <c r="C61" s="10">
        <v>5.0999999999999996</v>
      </c>
      <c r="D61" s="10">
        <v>9.5</v>
      </c>
      <c r="E61" s="11"/>
      <c r="F61" s="10">
        <v>3.9</v>
      </c>
      <c r="G61" s="10">
        <v>4.5999999999999996</v>
      </c>
      <c r="H61" s="10">
        <v>8.5</v>
      </c>
      <c r="I61" s="11"/>
      <c r="J61" s="10">
        <v>4.4000000000000004</v>
      </c>
      <c r="K61" s="10">
        <v>5</v>
      </c>
      <c r="L61" s="10">
        <v>9.4</v>
      </c>
    </row>
    <row r="62" spans="1:13" ht="11.25" customHeight="1" x14ac:dyDescent="0.2">
      <c r="A62" s="143"/>
      <c r="B62" s="11"/>
      <c r="C62" s="11"/>
      <c r="D62" s="11"/>
      <c r="E62" s="11"/>
      <c r="F62" s="11"/>
      <c r="G62" s="11"/>
      <c r="H62" s="11"/>
      <c r="I62" s="11"/>
      <c r="J62" s="11"/>
      <c r="K62" s="11"/>
      <c r="L62" s="11"/>
    </row>
    <row r="63" spans="1:13" ht="11.25" customHeight="1" x14ac:dyDescent="0.2">
      <c r="A63" s="143" t="s">
        <v>546</v>
      </c>
      <c r="B63" s="10">
        <v>7.1</v>
      </c>
      <c r="C63" s="10">
        <v>7.3</v>
      </c>
      <c r="D63" s="10">
        <v>14.4</v>
      </c>
      <c r="E63" s="11"/>
      <c r="F63" s="10">
        <v>6</v>
      </c>
      <c r="G63" s="10">
        <v>6.5</v>
      </c>
      <c r="H63" s="10">
        <v>12.5</v>
      </c>
      <c r="I63" s="11"/>
      <c r="J63" s="10">
        <v>7</v>
      </c>
      <c r="K63" s="10">
        <v>7.2</v>
      </c>
      <c r="L63" s="10">
        <v>14.2</v>
      </c>
      <c r="M63" s="10"/>
    </row>
    <row r="64" spans="1:13" ht="11.25" customHeight="1" x14ac:dyDescent="0.2">
      <c r="A64" s="32" t="s">
        <v>480</v>
      </c>
      <c r="B64" s="10">
        <v>2.1</v>
      </c>
      <c r="C64" s="10">
        <v>2</v>
      </c>
      <c r="D64" s="10">
        <v>4.0999999999999996</v>
      </c>
      <c r="E64" s="11"/>
      <c r="F64" s="10">
        <v>1.7</v>
      </c>
      <c r="G64" s="10">
        <v>1.7</v>
      </c>
      <c r="H64" s="10">
        <v>3.3</v>
      </c>
      <c r="I64" s="11"/>
      <c r="J64" s="10">
        <v>2.1</v>
      </c>
      <c r="K64" s="10">
        <v>2</v>
      </c>
      <c r="L64" s="10">
        <v>4.0999999999999996</v>
      </c>
    </row>
    <row r="65" spans="1:14" ht="11.25" customHeight="1" x14ac:dyDescent="0.2">
      <c r="A65" s="32" t="s">
        <v>481</v>
      </c>
      <c r="B65" s="10">
        <v>0.7</v>
      </c>
      <c r="C65" s="10">
        <v>0.5</v>
      </c>
      <c r="D65" s="10">
        <v>1.2</v>
      </c>
      <c r="E65" s="11"/>
      <c r="F65" s="10">
        <v>0.7</v>
      </c>
      <c r="G65" s="10">
        <v>0.4</v>
      </c>
      <c r="H65" s="10">
        <v>1.1000000000000001</v>
      </c>
      <c r="I65" s="11"/>
      <c r="J65" s="10">
        <v>0.7</v>
      </c>
      <c r="K65" s="10">
        <v>0.5</v>
      </c>
      <c r="L65" s="10">
        <v>1.2</v>
      </c>
      <c r="M65" s="10"/>
    </row>
    <row r="66" spans="1:14" ht="11.25" customHeight="1" x14ac:dyDescent="0.2">
      <c r="A66" s="143" t="s">
        <v>482</v>
      </c>
      <c r="B66" s="10">
        <v>4.3</v>
      </c>
      <c r="C66" s="10">
        <v>4.5</v>
      </c>
      <c r="D66" s="10">
        <v>8.8000000000000007</v>
      </c>
      <c r="E66" s="11"/>
      <c r="F66" s="10">
        <v>3.9</v>
      </c>
      <c r="G66" s="10">
        <v>4.3</v>
      </c>
      <c r="H66" s="10">
        <v>8.1999999999999993</v>
      </c>
      <c r="I66" s="11"/>
      <c r="J66" s="10">
        <v>4.3</v>
      </c>
      <c r="K66" s="10">
        <v>4.5</v>
      </c>
      <c r="L66" s="10">
        <v>8.8000000000000007</v>
      </c>
      <c r="M66" s="10"/>
    </row>
    <row r="67" spans="1:14" ht="11.25" customHeight="1" x14ac:dyDescent="0.2">
      <c r="A67" s="143" t="s">
        <v>551</v>
      </c>
      <c r="B67" s="10">
        <v>0.7</v>
      </c>
      <c r="C67" s="10">
        <v>0.8</v>
      </c>
      <c r="D67" s="10">
        <v>1.6</v>
      </c>
      <c r="E67" s="11"/>
      <c r="F67" s="10">
        <v>0.5</v>
      </c>
      <c r="G67" s="10">
        <v>0.7</v>
      </c>
      <c r="H67" s="10">
        <v>1.2</v>
      </c>
      <c r="I67" s="11"/>
      <c r="J67" s="10">
        <v>0.7</v>
      </c>
      <c r="K67" s="10">
        <v>0.8</v>
      </c>
      <c r="L67" s="10">
        <v>1.5</v>
      </c>
      <c r="M67" s="10"/>
    </row>
    <row r="68" spans="1:14" ht="11.25" customHeight="1" x14ac:dyDescent="0.2">
      <c r="A68" s="143"/>
      <c r="B68" s="11"/>
      <c r="C68" s="11"/>
      <c r="D68" s="11"/>
      <c r="E68" s="11"/>
      <c r="F68" s="11"/>
      <c r="G68" s="11"/>
      <c r="H68" s="11"/>
      <c r="I68" s="11"/>
      <c r="J68" s="11"/>
      <c r="K68" s="11"/>
      <c r="L68" s="11"/>
      <c r="M68" s="10"/>
    </row>
    <row r="69" spans="1:14" ht="11.25" customHeight="1" x14ac:dyDescent="0.2">
      <c r="A69" s="179" t="s">
        <v>89</v>
      </c>
      <c r="B69" s="10">
        <v>0.4</v>
      </c>
      <c r="C69" s="10">
        <v>0.5</v>
      </c>
      <c r="D69" s="10">
        <v>0.8</v>
      </c>
      <c r="E69" s="11"/>
      <c r="F69" s="10">
        <v>0.2</v>
      </c>
      <c r="G69" s="10">
        <v>0.4</v>
      </c>
      <c r="H69" s="10">
        <v>0.6</v>
      </c>
      <c r="I69" s="11"/>
      <c r="J69" s="10">
        <v>0.4</v>
      </c>
      <c r="K69" s="10">
        <v>0.5</v>
      </c>
      <c r="L69" s="10">
        <v>0.8</v>
      </c>
      <c r="M69" s="10"/>
      <c r="N69"/>
    </row>
    <row r="70" spans="1:14" ht="11.25" customHeight="1" x14ac:dyDescent="0.2">
      <c r="A70" s="181" t="s">
        <v>101</v>
      </c>
      <c r="B70" s="260" t="s">
        <v>308</v>
      </c>
      <c r="C70" s="260" t="s">
        <v>308</v>
      </c>
      <c r="D70" s="260" t="s">
        <v>308</v>
      </c>
      <c r="E70" s="260"/>
      <c r="F70" s="260" t="s">
        <v>308</v>
      </c>
      <c r="G70" s="260" t="s">
        <v>308</v>
      </c>
      <c r="H70" s="260" t="s">
        <v>308</v>
      </c>
      <c r="I70" s="260"/>
      <c r="J70" s="260" t="s">
        <v>308</v>
      </c>
      <c r="K70" s="260" t="s">
        <v>308</v>
      </c>
      <c r="L70" s="260" t="s">
        <v>308</v>
      </c>
      <c r="M70" s="10"/>
    </row>
    <row r="71" spans="1:14" ht="11.25" customHeight="1" x14ac:dyDescent="0.2">
      <c r="A71" s="143" t="s">
        <v>42</v>
      </c>
      <c r="B71" s="10">
        <v>56.4</v>
      </c>
      <c r="C71" s="10">
        <v>108.2</v>
      </c>
      <c r="D71" s="10">
        <v>164.6</v>
      </c>
      <c r="E71" s="11"/>
      <c r="F71" s="10">
        <v>35.799999999999997</v>
      </c>
      <c r="G71" s="10">
        <v>89.6</v>
      </c>
      <c r="H71" s="10">
        <v>125.4</v>
      </c>
      <c r="I71" s="11"/>
      <c r="J71" s="10">
        <v>55.5</v>
      </c>
      <c r="K71" s="10">
        <v>107.6</v>
      </c>
      <c r="L71" s="10">
        <v>163</v>
      </c>
      <c r="M71" s="10"/>
      <c r="N71"/>
    </row>
    <row r="72" spans="1:14" ht="11.25" customHeight="1" x14ac:dyDescent="0.2">
      <c r="A72" s="143" t="s">
        <v>46</v>
      </c>
      <c r="B72" s="10">
        <v>4.7</v>
      </c>
      <c r="C72" s="10">
        <v>5</v>
      </c>
      <c r="D72" s="10">
        <v>9.6</v>
      </c>
      <c r="E72" s="11"/>
      <c r="F72" s="10">
        <v>2.4</v>
      </c>
      <c r="G72" s="10">
        <v>3.4</v>
      </c>
      <c r="H72" s="10">
        <v>5.8</v>
      </c>
      <c r="I72" s="11"/>
      <c r="J72" s="10">
        <v>4.5</v>
      </c>
      <c r="K72" s="10">
        <v>4.9000000000000004</v>
      </c>
      <c r="L72" s="10">
        <v>9.3000000000000007</v>
      </c>
      <c r="M72" s="10"/>
      <c r="N72"/>
    </row>
    <row r="73" spans="1:14" ht="11.25" customHeight="1" x14ac:dyDescent="0.2">
      <c r="A73" s="181" t="s">
        <v>94</v>
      </c>
      <c r="B73" s="10">
        <v>0</v>
      </c>
      <c r="C73" s="10">
        <v>0</v>
      </c>
      <c r="D73" s="10">
        <v>0</v>
      </c>
      <c r="E73" s="11"/>
      <c r="F73" s="10">
        <v>0</v>
      </c>
      <c r="G73" s="10">
        <v>0</v>
      </c>
      <c r="H73" s="10">
        <v>0</v>
      </c>
      <c r="I73" s="11"/>
      <c r="J73" s="10">
        <v>0</v>
      </c>
      <c r="K73" s="10">
        <v>0</v>
      </c>
      <c r="L73" s="10">
        <v>0</v>
      </c>
      <c r="M73" s="10"/>
      <c r="N73"/>
    </row>
    <row r="74" spans="1:14" ht="11.25" customHeight="1" x14ac:dyDescent="0.2">
      <c r="A74" s="143" t="s">
        <v>44</v>
      </c>
      <c r="B74" s="10">
        <v>26.8</v>
      </c>
      <c r="C74" s="10">
        <v>43</v>
      </c>
      <c r="D74" s="10">
        <v>69.8</v>
      </c>
      <c r="E74" s="11"/>
      <c r="F74" s="10">
        <v>17.5</v>
      </c>
      <c r="G74" s="10">
        <v>33.200000000000003</v>
      </c>
      <c r="H74" s="10">
        <v>50.7</v>
      </c>
      <c r="I74" s="11"/>
      <c r="J74" s="10">
        <v>26.6</v>
      </c>
      <c r="K74" s="10">
        <v>42.7</v>
      </c>
      <c r="L74" s="10">
        <v>69.3</v>
      </c>
      <c r="M74" s="10"/>
      <c r="N74"/>
    </row>
    <row r="75" spans="1:14" ht="11.25" customHeight="1" x14ac:dyDescent="0.2">
      <c r="A75" s="143" t="s">
        <v>43</v>
      </c>
      <c r="B75" s="10">
        <v>193.3</v>
      </c>
      <c r="C75" s="10">
        <v>214.4</v>
      </c>
      <c r="D75" s="10">
        <v>407.7</v>
      </c>
      <c r="E75" s="11"/>
      <c r="F75" s="10">
        <v>135.30000000000001</v>
      </c>
      <c r="G75" s="10">
        <v>179.6</v>
      </c>
      <c r="H75" s="10">
        <v>314.89999999999998</v>
      </c>
      <c r="I75" s="11"/>
      <c r="J75" s="10">
        <v>191.2</v>
      </c>
      <c r="K75" s="10">
        <v>213.1</v>
      </c>
      <c r="L75" s="10">
        <v>404.2</v>
      </c>
      <c r="M75" s="10"/>
      <c r="N75"/>
    </row>
    <row r="76" spans="1:14" ht="11.25" customHeight="1" x14ac:dyDescent="0.2">
      <c r="A76" s="163" t="s">
        <v>479</v>
      </c>
      <c r="B76" s="10">
        <v>0.4</v>
      </c>
      <c r="C76" s="10">
        <v>0.3</v>
      </c>
      <c r="D76" s="10">
        <v>0.8</v>
      </c>
      <c r="E76" s="11"/>
      <c r="F76" s="10">
        <v>0.2</v>
      </c>
      <c r="G76" s="10">
        <v>0.2</v>
      </c>
      <c r="H76" s="10">
        <v>0.3</v>
      </c>
      <c r="I76" s="11"/>
      <c r="J76" s="10">
        <v>0.4</v>
      </c>
      <c r="K76" s="10">
        <v>0.3</v>
      </c>
      <c r="L76" s="10">
        <v>0.8</v>
      </c>
      <c r="M76" s="10"/>
      <c r="N76"/>
    </row>
    <row r="77" spans="1:14" ht="11.25" customHeight="1" x14ac:dyDescent="0.2">
      <c r="A77" s="163" t="s">
        <v>487</v>
      </c>
      <c r="B77" s="10">
        <v>4.5999999999999996</v>
      </c>
      <c r="C77" s="10">
        <v>4.4000000000000004</v>
      </c>
      <c r="D77" s="10">
        <v>9</v>
      </c>
      <c r="E77" s="11"/>
      <c r="F77" s="10">
        <v>1.6</v>
      </c>
      <c r="G77" s="10">
        <v>2</v>
      </c>
      <c r="H77" s="10">
        <v>3.6</v>
      </c>
      <c r="I77" s="11"/>
      <c r="J77" s="10">
        <v>4.2</v>
      </c>
      <c r="K77" s="10">
        <v>4.2</v>
      </c>
      <c r="L77" s="10">
        <v>8.3000000000000007</v>
      </c>
      <c r="M77" s="10"/>
      <c r="N77"/>
    </row>
    <row r="78" spans="1:14" ht="11.25" customHeight="1" x14ac:dyDescent="0.2">
      <c r="A78" s="179" t="s">
        <v>91</v>
      </c>
      <c r="B78" s="10">
        <v>0.7</v>
      </c>
      <c r="C78" s="10">
        <v>12.7</v>
      </c>
      <c r="D78" s="10">
        <v>13.5</v>
      </c>
      <c r="E78" s="11"/>
      <c r="F78" s="10">
        <v>0.2</v>
      </c>
      <c r="G78" s="10">
        <v>7</v>
      </c>
      <c r="H78" s="10">
        <v>7.2</v>
      </c>
      <c r="I78" s="11"/>
      <c r="J78" s="10">
        <v>0.6</v>
      </c>
      <c r="K78" s="10">
        <v>12.3</v>
      </c>
      <c r="L78" s="10">
        <v>13</v>
      </c>
      <c r="M78" s="10"/>
      <c r="N78"/>
    </row>
    <row r="79" spans="1:14" ht="11.25" customHeight="1" x14ac:dyDescent="0.2">
      <c r="A79" s="181" t="s">
        <v>95</v>
      </c>
      <c r="B79" s="10">
        <v>0.9</v>
      </c>
      <c r="C79" s="10">
        <v>1.4</v>
      </c>
      <c r="D79" s="10">
        <v>2.2000000000000002</v>
      </c>
      <c r="E79" s="11"/>
      <c r="F79" s="10">
        <v>0.4</v>
      </c>
      <c r="G79" s="10">
        <v>0.9</v>
      </c>
      <c r="H79" s="10">
        <v>1.3</v>
      </c>
      <c r="I79" s="11"/>
      <c r="J79" s="10">
        <v>0.9</v>
      </c>
      <c r="K79" s="10">
        <v>1.3</v>
      </c>
      <c r="L79" s="10">
        <v>2.2000000000000002</v>
      </c>
      <c r="M79" s="10"/>
      <c r="N79"/>
    </row>
    <row r="80" spans="1:14" ht="11.25" customHeight="1" x14ac:dyDescent="0.2">
      <c r="A80" s="181" t="s">
        <v>92</v>
      </c>
      <c r="B80" s="10">
        <v>3.2</v>
      </c>
      <c r="C80" s="10">
        <v>3.2</v>
      </c>
      <c r="D80" s="10">
        <v>6.4</v>
      </c>
      <c r="E80" s="11"/>
      <c r="F80" s="10">
        <v>0.7</v>
      </c>
      <c r="G80" s="10">
        <v>1.3</v>
      </c>
      <c r="H80" s="10">
        <v>2</v>
      </c>
      <c r="I80" s="11"/>
      <c r="J80" s="10">
        <v>2.7</v>
      </c>
      <c r="K80" s="10">
        <v>2.9</v>
      </c>
      <c r="L80" s="10">
        <v>5.7</v>
      </c>
      <c r="M80" s="10"/>
      <c r="N80"/>
    </row>
    <row r="81" spans="1:14" ht="11.25" customHeight="1" x14ac:dyDescent="0.2">
      <c r="A81" s="181" t="s">
        <v>93</v>
      </c>
      <c r="B81" s="10">
        <v>0.1</v>
      </c>
      <c r="C81" s="10">
        <v>0</v>
      </c>
      <c r="D81" s="10">
        <v>0.1</v>
      </c>
      <c r="E81" s="11"/>
      <c r="F81" s="10">
        <v>0</v>
      </c>
      <c r="G81" s="10">
        <v>0</v>
      </c>
      <c r="H81" s="10">
        <v>0</v>
      </c>
      <c r="I81" s="11"/>
      <c r="J81" s="10">
        <v>0.1</v>
      </c>
      <c r="K81" s="10">
        <v>0</v>
      </c>
      <c r="L81" s="10">
        <v>0.1</v>
      </c>
      <c r="M81" s="10"/>
      <c r="N81"/>
    </row>
    <row r="82" spans="1:14" ht="11.25" customHeight="1" x14ac:dyDescent="0.2">
      <c r="A82" s="143" t="s">
        <v>45</v>
      </c>
      <c r="B82" s="10">
        <v>26.2</v>
      </c>
      <c r="C82" s="10">
        <v>24.9</v>
      </c>
      <c r="D82" s="10">
        <v>51.1</v>
      </c>
      <c r="E82" s="11"/>
      <c r="F82" s="10">
        <v>14.3</v>
      </c>
      <c r="G82" s="10">
        <v>18.8</v>
      </c>
      <c r="H82" s="10">
        <v>33.1</v>
      </c>
      <c r="I82" s="11"/>
      <c r="J82" s="10">
        <v>25.6</v>
      </c>
      <c r="K82" s="10">
        <v>24.7</v>
      </c>
      <c r="L82" s="10">
        <v>50.3</v>
      </c>
      <c r="M82" s="10"/>
      <c r="N82"/>
    </row>
    <row r="83" spans="1:14" ht="11.25" customHeight="1" x14ac:dyDescent="0.2">
      <c r="A83" s="181" t="s">
        <v>99</v>
      </c>
      <c r="B83" s="260" t="s">
        <v>308</v>
      </c>
      <c r="C83" s="260" t="s">
        <v>308</v>
      </c>
      <c r="D83" s="260" t="s">
        <v>308</v>
      </c>
      <c r="E83" s="260"/>
      <c r="F83" s="260" t="s">
        <v>308</v>
      </c>
      <c r="G83" s="260" t="s">
        <v>308</v>
      </c>
      <c r="H83" s="260" t="s">
        <v>308</v>
      </c>
      <c r="I83" s="260"/>
      <c r="J83" s="260" t="s">
        <v>308</v>
      </c>
      <c r="K83" s="260" t="s">
        <v>308</v>
      </c>
      <c r="L83" s="260" t="s">
        <v>308</v>
      </c>
      <c r="M83" s="10"/>
    </row>
    <row r="84" spans="1:14" ht="11.25" customHeight="1" x14ac:dyDescent="0.2">
      <c r="A84" s="143" t="s">
        <v>36</v>
      </c>
      <c r="B84" s="10">
        <v>20.6</v>
      </c>
      <c r="C84" s="10">
        <v>21.3</v>
      </c>
      <c r="D84" s="10">
        <v>41.9</v>
      </c>
      <c r="E84" s="11"/>
      <c r="F84" s="10">
        <v>14.9</v>
      </c>
      <c r="G84" s="10">
        <v>16.7</v>
      </c>
      <c r="H84" s="10">
        <v>31.6</v>
      </c>
      <c r="I84" s="11"/>
      <c r="J84" s="10">
        <v>20.3</v>
      </c>
      <c r="K84" s="10">
        <v>21.1</v>
      </c>
      <c r="L84" s="10">
        <v>41.4</v>
      </c>
      <c r="M84" s="10"/>
      <c r="N84"/>
    </row>
    <row r="85" spans="1:14" ht="11.25" customHeight="1" x14ac:dyDescent="0.2">
      <c r="A85" s="179" t="s">
        <v>100</v>
      </c>
      <c r="B85" s="10">
        <v>1.3</v>
      </c>
      <c r="C85" s="10">
        <v>3.1</v>
      </c>
      <c r="D85" s="10">
        <v>4.4000000000000004</v>
      </c>
      <c r="E85" s="11"/>
      <c r="F85" s="10">
        <v>0.6</v>
      </c>
      <c r="G85" s="10">
        <v>2</v>
      </c>
      <c r="H85" s="10">
        <v>2.7</v>
      </c>
      <c r="I85" s="11"/>
      <c r="J85" s="10">
        <v>1.3</v>
      </c>
      <c r="K85" s="10">
        <v>3</v>
      </c>
      <c r="L85" s="10">
        <v>4.3</v>
      </c>
      <c r="M85" s="10"/>
      <c r="N85"/>
    </row>
    <row r="86" spans="1:14" ht="11.25" customHeight="1" x14ac:dyDescent="0.2">
      <c r="A86" s="143" t="s">
        <v>47</v>
      </c>
      <c r="B86" s="10">
        <v>64.7</v>
      </c>
      <c r="C86" s="10">
        <v>42.6</v>
      </c>
      <c r="D86" s="10">
        <v>107.3</v>
      </c>
      <c r="E86" s="11"/>
      <c r="F86" s="10">
        <v>44.5</v>
      </c>
      <c r="G86" s="10">
        <v>30.2</v>
      </c>
      <c r="H86" s="10">
        <v>74.7</v>
      </c>
      <c r="I86" s="11"/>
      <c r="J86" s="10">
        <v>64.5</v>
      </c>
      <c r="K86" s="10">
        <v>42.4</v>
      </c>
      <c r="L86" s="10">
        <v>106.9</v>
      </c>
      <c r="M86" s="10"/>
      <c r="N86"/>
    </row>
    <row r="87" spans="1:14" ht="11.25" customHeight="1" x14ac:dyDescent="0.2">
      <c r="A87" s="143" t="s">
        <v>48</v>
      </c>
      <c r="B87" s="10">
        <v>120.3</v>
      </c>
      <c r="C87" s="10">
        <v>138.4</v>
      </c>
      <c r="D87" s="10">
        <v>258.7</v>
      </c>
      <c r="E87" s="11"/>
      <c r="F87" s="10">
        <v>77</v>
      </c>
      <c r="G87" s="10">
        <v>107.4</v>
      </c>
      <c r="H87" s="10">
        <v>184.4</v>
      </c>
      <c r="I87" s="11"/>
      <c r="J87" s="10">
        <v>116.4</v>
      </c>
      <c r="K87" s="10">
        <v>136.19999999999999</v>
      </c>
      <c r="L87" s="10">
        <v>252.6</v>
      </c>
      <c r="M87" s="10"/>
      <c r="N87"/>
    </row>
    <row r="88" spans="1:14" ht="11.25" customHeight="1" x14ac:dyDescent="0.2">
      <c r="A88" s="143" t="s">
        <v>71</v>
      </c>
      <c r="B88" s="10">
        <v>26.1</v>
      </c>
      <c r="C88" s="10">
        <v>22.9</v>
      </c>
      <c r="D88" s="10">
        <v>49</v>
      </c>
      <c r="E88" s="11"/>
      <c r="F88" s="10">
        <v>18.7</v>
      </c>
      <c r="G88" s="10">
        <v>17.600000000000001</v>
      </c>
      <c r="H88" s="10">
        <v>36.299999999999997</v>
      </c>
      <c r="I88" s="11"/>
      <c r="J88" s="10">
        <v>25.5</v>
      </c>
      <c r="K88" s="10">
        <v>22.4</v>
      </c>
      <c r="L88" s="10">
        <v>47.9</v>
      </c>
      <c r="M88" s="10"/>
      <c r="N88"/>
    </row>
    <row r="89" spans="1:14" ht="11.25" customHeight="1" x14ac:dyDescent="0.2">
      <c r="A89" s="143" t="s">
        <v>73</v>
      </c>
      <c r="B89" s="10">
        <v>18.600000000000001</v>
      </c>
      <c r="C89" s="10">
        <v>20.6</v>
      </c>
      <c r="D89" s="10">
        <v>39.200000000000003</v>
      </c>
      <c r="E89" s="11"/>
      <c r="F89" s="10">
        <v>9.4</v>
      </c>
      <c r="G89" s="10">
        <v>13.9</v>
      </c>
      <c r="H89" s="10">
        <v>23.3</v>
      </c>
      <c r="I89" s="11"/>
      <c r="J89" s="10">
        <v>18.3</v>
      </c>
      <c r="K89" s="10">
        <v>20.5</v>
      </c>
      <c r="L89" s="10">
        <v>38.799999999999997</v>
      </c>
      <c r="M89" s="10"/>
      <c r="N89"/>
    </row>
    <row r="90" spans="1:14" ht="11.25" customHeight="1" x14ac:dyDescent="0.2">
      <c r="A90" s="7"/>
      <c r="B90" s="7"/>
      <c r="C90" s="7"/>
      <c r="D90" s="7"/>
      <c r="E90" s="7"/>
      <c r="F90" s="7"/>
      <c r="G90" s="7"/>
      <c r="H90" s="7"/>
      <c r="I90" s="7"/>
      <c r="J90" s="7"/>
      <c r="K90" s="7"/>
      <c r="L90" s="7"/>
    </row>
    <row r="91" spans="1:14" s="504" customFormat="1" ht="14.25" customHeight="1" x14ac:dyDescent="0.2">
      <c r="A91" s="221"/>
      <c r="B91" s="503"/>
      <c r="C91" s="503"/>
      <c r="D91" s="503"/>
      <c r="E91" s="503"/>
      <c r="F91" s="503"/>
      <c r="G91" s="503"/>
      <c r="H91" s="503"/>
      <c r="I91" s="503"/>
      <c r="J91" s="503"/>
      <c r="K91" s="503"/>
      <c r="L91" s="411" t="s">
        <v>608</v>
      </c>
    </row>
    <row r="92" spans="1:14" ht="35.25" customHeight="1" x14ac:dyDescent="0.2">
      <c r="A92" s="577" t="s">
        <v>679</v>
      </c>
      <c r="B92" s="577"/>
      <c r="C92" s="577"/>
      <c r="D92" s="577"/>
      <c r="E92" s="577"/>
      <c r="F92" s="577"/>
      <c r="G92" s="577"/>
      <c r="H92" s="577"/>
      <c r="I92" s="577"/>
      <c r="J92" s="577"/>
      <c r="K92" s="577"/>
      <c r="L92" s="550"/>
      <c r="M92" s="550"/>
    </row>
    <row r="93" spans="1:14" ht="23.25" customHeight="1" x14ac:dyDescent="0.2">
      <c r="A93" s="575" t="s">
        <v>688</v>
      </c>
      <c r="B93" s="575"/>
      <c r="C93" s="575"/>
      <c r="D93" s="575"/>
      <c r="E93" s="575"/>
      <c r="F93" s="575"/>
      <c r="G93" s="575"/>
      <c r="H93" s="575"/>
      <c r="I93" s="575"/>
      <c r="J93" s="575"/>
      <c r="K93" s="575"/>
      <c r="L93" s="219"/>
    </row>
    <row r="94" spans="1:14" ht="11.25" customHeight="1" x14ac:dyDescent="0.2">
      <c r="A94" s="206" t="s">
        <v>509</v>
      </c>
      <c r="B94" s="206"/>
      <c r="C94" s="206"/>
      <c r="D94" s="206"/>
      <c r="E94" s="206"/>
      <c r="F94" s="186"/>
      <c r="G94" s="186"/>
      <c r="H94" s="186"/>
      <c r="I94" s="186"/>
      <c r="J94" s="186"/>
      <c r="K94" s="186"/>
      <c r="L94" s="186"/>
    </row>
    <row r="95" spans="1:14" ht="11.25" customHeight="1" x14ac:dyDescent="0.2">
      <c r="A95" s="206" t="s">
        <v>510</v>
      </c>
      <c r="B95" s="206"/>
      <c r="C95" s="206"/>
      <c r="D95" s="206"/>
      <c r="E95" s="206"/>
      <c r="F95" s="186"/>
      <c r="G95" s="186"/>
      <c r="H95" s="186"/>
      <c r="I95" s="186"/>
      <c r="J95" s="186"/>
      <c r="K95" s="186"/>
      <c r="L95" s="186"/>
    </row>
    <row r="96" spans="1:14" ht="11.25" customHeight="1" x14ac:dyDescent="0.2">
      <c r="A96" s="565" t="s">
        <v>732</v>
      </c>
      <c r="B96" s="565"/>
      <c r="C96" s="565"/>
      <c r="D96" s="565"/>
      <c r="E96" s="565"/>
      <c r="F96" s="186"/>
      <c r="G96" s="186"/>
      <c r="H96" s="186"/>
      <c r="I96" s="186"/>
      <c r="J96" s="186"/>
      <c r="K96" s="186"/>
      <c r="L96" s="186"/>
    </row>
    <row r="97" spans="1:12" ht="11.25" customHeight="1" x14ac:dyDescent="0.2">
      <c r="A97" s="573" t="s">
        <v>494</v>
      </c>
      <c r="B97" s="573"/>
      <c r="C97" s="573"/>
      <c r="D97" s="186"/>
      <c r="E97" s="186"/>
      <c r="F97" s="186"/>
      <c r="G97" s="186"/>
      <c r="H97" s="186"/>
      <c r="I97" s="186"/>
      <c r="J97" s="186"/>
      <c r="K97" s="186"/>
      <c r="L97" s="186"/>
    </row>
    <row r="98" spans="1:12" x14ac:dyDescent="0.2">
      <c r="A98" s="574" t="s">
        <v>495</v>
      </c>
      <c r="B98" s="574"/>
      <c r="C98" s="574"/>
      <c r="D98" s="574"/>
      <c r="E98" s="574"/>
      <c r="F98" s="574"/>
      <c r="G98" s="186"/>
      <c r="H98" s="186"/>
      <c r="I98" s="186"/>
      <c r="J98" s="186"/>
      <c r="K98" s="186"/>
      <c r="L98" s="186"/>
    </row>
    <row r="99" spans="1:12" x14ac:dyDescent="0.2">
      <c r="A99" s="574" t="s">
        <v>496</v>
      </c>
      <c r="B99" s="574"/>
      <c r="C99" s="574"/>
      <c r="D99" s="574"/>
      <c r="E99" s="574"/>
      <c r="F99" s="574"/>
      <c r="G99" s="574"/>
      <c r="H99" s="574"/>
      <c r="I99" s="574"/>
      <c r="J99" s="574"/>
      <c r="K99" s="574"/>
      <c r="L99" s="186"/>
    </row>
    <row r="100" spans="1:12" ht="5.25" customHeight="1" x14ac:dyDescent="0.2">
      <c r="A100" s="143"/>
      <c r="B100" s="186"/>
      <c r="C100" s="186"/>
      <c r="D100" s="186"/>
      <c r="E100" s="186"/>
      <c r="F100" s="186"/>
      <c r="G100" s="186"/>
      <c r="H100" s="186"/>
      <c r="I100" s="186"/>
      <c r="J100" s="186"/>
      <c r="K100" s="186"/>
      <c r="L100" s="186"/>
    </row>
    <row r="101" spans="1:12" ht="11.25" customHeight="1" x14ac:dyDescent="0.2">
      <c r="A101" s="32" t="s">
        <v>710</v>
      </c>
      <c r="B101" s="185"/>
      <c r="C101" s="185"/>
      <c r="D101" s="185"/>
      <c r="E101" s="185"/>
      <c r="F101" s="185"/>
      <c r="G101" s="185"/>
      <c r="H101" s="185"/>
      <c r="I101" s="185"/>
      <c r="J101" s="185"/>
      <c r="K101" s="185"/>
      <c r="L101" s="185"/>
    </row>
    <row r="102" spans="1:12" ht="6.75" customHeight="1" x14ac:dyDescent="0.2">
      <c r="A102" s="32"/>
      <c r="B102" s="185"/>
      <c r="C102" s="185"/>
      <c r="D102" s="185"/>
      <c r="E102" s="185"/>
      <c r="F102" s="185"/>
      <c r="G102" s="185"/>
      <c r="H102" s="185"/>
      <c r="I102" s="185"/>
      <c r="J102" s="185"/>
      <c r="K102" s="185"/>
      <c r="L102" s="185"/>
    </row>
    <row r="103" spans="1:12" ht="22.5" customHeight="1" x14ac:dyDescent="0.2">
      <c r="A103" s="572" t="s">
        <v>511</v>
      </c>
      <c r="B103" s="572"/>
      <c r="C103" s="572"/>
      <c r="D103" s="572"/>
      <c r="E103" s="572"/>
      <c r="F103" s="572"/>
      <c r="G103" s="572"/>
      <c r="H103" s="572"/>
      <c r="I103" s="572"/>
      <c r="J103" s="572"/>
      <c r="K103" s="572"/>
      <c r="L103" s="572"/>
    </row>
  </sheetData>
  <sheetProtection sheet="1" objects="1" scenarios="1"/>
  <mergeCells count="11">
    <mergeCell ref="A1:N1"/>
    <mergeCell ref="A92:K92"/>
    <mergeCell ref="J5:L5"/>
    <mergeCell ref="F5:H5"/>
    <mergeCell ref="B5:D5"/>
    <mergeCell ref="A2:B2"/>
    <mergeCell ref="A103:L103"/>
    <mergeCell ref="A97:C97"/>
    <mergeCell ref="A98:F98"/>
    <mergeCell ref="A99:K99"/>
    <mergeCell ref="A93:K93"/>
  </mergeCells>
  <phoneticPr fontId="27" type="noConversion"/>
  <conditionalFormatting sqref="B48:L48 B76:L82 B84:L89">
    <cfRule type="cellIs" dxfId="18" priority="7" stopIfTrue="1" operator="equal">
      <formula>"LOW"</formula>
    </cfRule>
    <cfRule type="cellIs" dxfId="17" priority="8" stopIfTrue="1" operator="equal">
      <formula>"HIGH"</formula>
    </cfRule>
  </conditionalFormatting>
  <pageMargins left="0.31496062992125984" right="0.27559055118110237" top="0.51181102362204722" bottom="0.51181102362204722" header="0.51181102362204722" footer="0.51181102362204722"/>
  <pageSetup paperSize="9" scale="64" orientation="portrait" r:id="rId1"/>
  <headerFooter alignWithMargins="0">
    <oddHeader xml:space="preserve">&amp;C&amp;"Arial,Bold"&amp;12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XDA113"/>
  <sheetViews>
    <sheetView zoomScaleNormal="100" workbookViewId="0"/>
  </sheetViews>
  <sheetFormatPr defaultRowHeight="11.25" x14ac:dyDescent="0.2"/>
  <cols>
    <col min="1" max="1" width="23.28515625" style="354" customWidth="1"/>
    <col min="2" max="2" width="9.7109375" style="354" customWidth="1"/>
    <col min="3" max="3" width="2.140625" style="354" customWidth="1"/>
    <col min="4" max="4" width="10.140625" style="354" customWidth="1"/>
    <col min="5" max="5" width="10.5703125" style="354" customWidth="1"/>
    <col min="6" max="6" width="2.140625" style="354" customWidth="1"/>
    <col min="7" max="7" width="10.140625" style="354" customWidth="1"/>
    <col min="8" max="8" width="10.5703125" style="354" customWidth="1"/>
    <col min="9" max="10" width="2.140625" style="354" customWidth="1"/>
    <col min="11" max="11" width="9.7109375" style="354" customWidth="1"/>
    <col min="12" max="12" width="2.140625" style="354" customWidth="1"/>
    <col min="13" max="13" width="10.140625" style="354" customWidth="1"/>
    <col min="14" max="14" width="10.5703125" style="354" customWidth="1"/>
    <col min="15" max="15" width="2.140625" style="354" customWidth="1"/>
    <col min="16" max="16" width="10.140625" style="354" customWidth="1"/>
    <col min="17" max="17" width="10.5703125" style="354" customWidth="1"/>
    <col min="18" max="18" width="5.140625" style="354" customWidth="1"/>
    <col min="19" max="219" width="9.140625" style="354"/>
    <col min="220" max="220" width="12.28515625" style="354" customWidth="1"/>
    <col min="221" max="221" width="11.5703125" style="354" bestFit="1" customWidth="1"/>
    <col min="222" max="222" width="13.42578125" style="354" bestFit="1" customWidth="1"/>
    <col min="223" max="223" width="11.5703125" style="354" bestFit="1" customWidth="1"/>
    <col min="224" max="224" width="13.42578125" style="354" bestFit="1" customWidth="1"/>
    <col min="225" max="225" width="2.140625" style="354" customWidth="1"/>
    <col min="226" max="226" width="11.5703125" style="354" bestFit="1" customWidth="1"/>
    <col min="227" max="227" width="13.42578125" style="354" bestFit="1" customWidth="1"/>
    <col min="228" max="228" width="11.5703125" style="354" bestFit="1" customWidth="1"/>
    <col min="229" max="229" width="13.42578125" style="354" bestFit="1" customWidth="1"/>
    <col min="230" max="475" width="9.140625" style="354"/>
    <col min="476" max="476" width="12.28515625" style="354" customWidth="1"/>
    <col min="477" max="477" width="11.5703125" style="354" bestFit="1" customWidth="1"/>
    <col min="478" max="478" width="13.42578125" style="354" bestFit="1" customWidth="1"/>
    <col min="479" max="479" width="11.5703125" style="354" bestFit="1" customWidth="1"/>
    <col min="480" max="480" width="13.42578125" style="354" bestFit="1" customWidth="1"/>
    <col min="481" max="481" width="2.140625" style="354" customWidth="1"/>
    <col min="482" max="482" width="11.5703125" style="354" bestFit="1" customWidth="1"/>
    <col min="483" max="483" width="13.42578125" style="354" bestFit="1" customWidth="1"/>
    <col min="484" max="484" width="11.5703125" style="354" bestFit="1" customWidth="1"/>
    <col min="485" max="485" width="13.42578125" style="354" bestFit="1" customWidth="1"/>
    <col min="486" max="731" width="9.140625" style="354"/>
    <col min="732" max="732" width="12.28515625" style="354" customWidth="1"/>
    <col min="733" max="733" width="11.5703125" style="354" bestFit="1" customWidth="1"/>
    <col min="734" max="734" width="13.42578125" style="354" bestFit="1" customWidth="1"/>
    <col min="735" max="735" width="11.5703125" style="354" bestFit="1" customWidth="1"/>
    <col min="736" max="736" width="13.42578125" style="354" bestFit="1" customWidth="1"/>
    <col min="737" max="737" width="2.140625" style="354" customWidth="1"/>
    <col min="738" max="738" width="11.5703125" style="354" bestFit="1" customWidth="1"/>
    <col min="739" max="739" width="13.42578125" style="354" bestFit="1" customWidth="1"/>
    <col min="740" max="740" width="11.5703125" style="354" bestFit="1" customWidth="1"/>
    <col min="741" max="741" width="13.42578125" style="354" bestFit="1" customWidth="1"/>
    <col min="742" max="987" width="9.140625" style="354"/>
    <col min="988" max="988" width="12.28515625" style="354" customWidth="1"/>
    <col min="989" max="989" width="11.5703125" style="354" bestFit="1" customWidth="1"/>
    <col min="990" max="990" width="13.42578125" style="354" bestFit="1" customWidth="1"/>
    <col min="991" max="991" width="11.5703125" style="354" bestFit="1" customWidth="1"/>
    <col min="992" max="992" width="13.42578125" style="354" bestFit="1" customWidth="1"/>
    <col min="993" max="993" width="2.140625" style="354" customWidth="1"/>
    <col min="994" max="994" width="11.5703125" style="354" bestFit="1" customWidth="1"/>
    <col min="995" max="995" width="13.42578125" style="354" bestFit="1" customWidth="1"/>
    <col min="996" max="996" width="11.5703125" style="354" bestFit="1" customWidth="1"/>
    <col min="997" max="997" width="13.42578125" style="354" bestFit="1" customWidth="1"/>
    <col min="998" max="1243" width="9.140625" style="354"/>
    <col min="1244" max="1244" width="12.28515625" style="354" customWidth="1"/>
    <col min="1245" max="1245" width="11.5703125" style="354" bestFit="1" customWidth="1"/>
    <col min="1246" max="1246" width="13.42578125" style="354" bestFit="1" customWidth="1"/>
    <col min="1247" max="1247" width="11.5703125" style="354" bestFit="1" customWidth="1"/>
    <col min="1248" max="1248" width="13.42578125" style="354" bestFit="1" customWidth="1"/>
    <col min="1249" max="1249" width="2.140625" style="354" customWidth="1"/>
    <col min="1250" max="1250" width="11.5703125" style="354" bestFit="1" customWidth="1"/>
    <col min="1251" max="1251" width="13.42578125" style="354" bestFit="1" customWidth="1"/>
    <col min="1252" max="1252" width="11.5703125" style="354" bestFit="1" customWidth="1"/>
    <col min="1253" max="1253" width="13.42578125" style="354" bestFit="1" customWidth="1"/>
    <col min="1254" max="1499" width="9.140625" style="354"/>
    <col min="1500" max="1500" width="12.28515625" style="354" customWidth="1"/>
    <col min="1501" max="1501" width="11.5703125" style="354" bestFit="1" customWidth="1"/>
    <col min="1502" max="1502" width="13.42578125" style="354" bestFit="1" customWidth="1"/>
    <col min="1503" max="1503" width="11.5703125" style="354" bestFit="1" customWidth="1"/>
    <col min="1504" max="1504" width="13.42578125" style="354" bestFit="1" customWidth="1"/>
    <col min="1505" max="1505" width="2.140625" style="354" customWidth="1"/>
    <col min="1506" max="1506" width="11.5703125" style="354" bestFit="1" customWidth="1"/>
    <col min="1507" max="1507" width="13.42578125" style="354" bestFit="1" customWidth="1"/>
    <col min="1508" max="1508" width="11.5703125" style="354" bestFit="1" customWidth="1"/>
    <col min="1509" max="1509" width="13.42578125" style="354" bestFit="1" customWidth="1"/>
    <col min="1510" max="1755" width="9.140625" style="354"/>
    <col min="1756" max="1756" width="12.28515625" style="354" customWidth="1"/>
    <col min="1757" max="1757" width="11.5703125" style="354" bestFit="1" customWidth="1"/>
    <col min="1758" max="1758" width="13.42578125" style="354" bestFit="1" customWidth="1"/>
    <col min="1759" max="1759" width="11.5703125" style="354" bestFit="1" customWidth="1"/>
    <col min="1760" max="1760" width="13.42578125" style="354" bestFit="1" customWidth="1"/>
    <col min="1761" max="1761" width="2.140625" style="354" customWidth="1"/>
    <col min="1762" max="1762" width="11.5703125" style="354" bestFit="1" customWidth="1"/>
    <col min="1763" max="1763" width="13.42578125" style="354" bestFit="1" customWidth="1"/>
    <col min="1764" max="1764" width="11.5703125" style="354" bestFit="1" customWidth="1"/>
    <col min="1765" max="1765" width="13.42578125" style="354" bestFit="1" customWidth="1"/>
    <col min="1766" max="2011" width="9.140625" style="354"/>
    <col min="2012" max="2012" width="12.28515625" style="354" customWidth="1"/>
    <col min="2013" max="2013" width="11.5703125" style="354" bestFit="1" customWidth="1"/>
    <col min="2014" max="2014" width="13.42578125" style="354" bestFit="1" customWidth="1"/>
    <col min="2015" max="2015" width="11.5703125" style="354" bestFit="1" customWidth="1"/>
    <col min="2016" max="2016" width="13.42578125" style="354" bestFit="1" customWidth="1"/>
    <col min="2017" max="2017" width="2.140625" style="354" customWidth="1"/>
    <col min="2018" max="2018" width="11.5703125" style="354" bestFit="1" customWidth="1"/>
    <col min="2019" max="2019" width="13.42578125" style="354" bestFit="1" customWidth="1"/>
    <col min="2020" max="2020" width="11.5703125" style="354" bestFit="1" customWidth="1"/>
    <col min="2021" max="2021" width="13.42578125" style="354" bestFit="1" customWidth="1"/>
    <col min="2022" max="2267" width="9.140625" style="354"/>
    <col min="2268" max="2268" width="12.28515625" style="354" customWidth="1"/>
    <col min="2269" max="2269" width="11.5703125" style="354" bestFit="1" customWidth="1"/>
    <col min="2270" max="2270" width="13.42578125" style="354" bestFit="1" customWidth="1"/>
    <col min="2271" max="2271" width="11.5703125" style="354" bestFit="1" customWidth="1"/>
    <col min="2272" max="2272" width="13.42578125" style="354" bestFit="1" customWidth="1"/>
    <col min="2273" max="2273" width="2.140625" style="354" customWidth="1"/>
    <col min="2274" max="2274" width="11.5703125" style="354" bestFit="1" customWidth="1"/>
    <col min="2275" max="2275" width="13.42578125" style="354" bestFit="1" customWidth="1"/>
    <col min="2276" max="2276" width="11.5703125" style="354" bestFit="1" customWidth="1"/>
    <col min="2277" max="2277" width="13.42578125" style="354" bestFit="1" customWidth="1"/>
    <col min="2278" max="2523" width="9.140625" style="354"/>
    <col min="2524" max="2524" width="12.28515625" style="354" customWidth="1"/>
    <col min="2525" max="2525" width="11.5703125" style="354" bestFit="1" customWidth="1"/>
    <col min="2526" max="2526" width="13.42578125" style="354" bestFit="1" customWidth="1"/>
    <col min="2527" max="2527" width="11.5703125" style="354" bestFit="1" customWidth="1"/>
    <col min="2528" max="2528" width="13.42578125" style="354" bestFit="1" customWidth="1"/>
    <col min="2529" max="2529" width="2.140625" style="354" customWidth="1"/>
    <col min="2530" max="2530" width="11.5703125" style="354" bestFit="1" customWidth="1"/>
    <col min="2531" max="2531" width="13.42578125" style="354" bestFit="1" customWidth="1"/>
    <col min="2532" max="2532" width="11.5703125" style="354" bestFit="1" customWidth="1"/>
    <col min="2533" max="2533" width="13.42578125" style="354" bestFit="1" customWidth="1"/>
    <col min="2534" max="2779" width="9.140625" style="354"/>
    <col min="2780" max="2780" width="12.28515625" style="354" customWidth="1"/>
    <col min="2781" max="2781" width="11.5703125" style="354" bestFit="1" customWidth="1"/>
    <col min="2782" max="2782" width="13.42578125" style="354" bestFit="1" customWidth="1"/>
    <col min="2783" max="2783" width="11.5703125" style="354" bestFit="1" customWidth="1"/>
    <col min="2784" max="2784" width="13.42578125" style="354" bestFit="1" customWidth="1"/>
    <col min="2785" max="2785" width="2.140625" style="354" customWidth="1"/>
    <col min="2786" max="2786" width="11.5703125" style="354" bestFit="1" customWidth="1"/>
    <col min="2787" max="2787" width="13.42578125" style="354" bestFit="1" customWidth="1"/>
    <col min="2788" max="2788" width="11.5703125" style="354" bestFit="1" customWidth="1"/>
    <col min="2789" max="2789" width="13.42578125" style="354" bestFit="1" customWidth="1"/>
    <col min="2790" max="3035" width="9.140625" style="354"/>
    <col min="3036" max="3036" width="12.28515625" style="354" customWidth="1"/>
    <col min="3037" max="3037" width="11.5703125" style="354" bestFit="1" customWidth="1"/>
    <col min="3038" max="3038" width="13.42578125" style="354" bestFit="1" customWidth="1"/>
    <col min="3039" max="3039" width="11.5703125" style="354" bestFit="1" customWidth="1"/>
    <col min="3040" max="3040" width="13.42578125" style="354" bestFit="1" customWidth="1"/>
    <col min="3041" max="3041" width="2.140625" style="354" customWidth="1"/>
    <col min="3042" max="3042" width="11.5703125" style="354" bestFit="1" customWidth="1"/>
    <col min="3043" max="3043" width="13.42578125" style="354" bestFit="1" customWidth="1"/>
    <col min="3044" max="3044" width="11.5703125" style="354" bestFit="1" customWidth="1"/>
    <col min="3045" max="3045" width="13.42578125" style="354" bestFit="1" customWidth="1"/>
    <col min="3046" max="3291" width="9.140625" style="354"/>
    <col min="3292" max="3292" width="12.28515625" style="354" customWidth="1"/>
    <col min="3293" max="3293" width="11.5703125" style="354" bestFit="1" customWidth="1"/>
    <col min="3294" max="3294" width="13.42578125" style="354" bestFit="1" customWidth="1"/>
    <col min="3295" max="3295" width="11.5703125" style="354" bestFit="1" customWidth="1"/>
    <col min="3296" max="3296" width="13.42578125" style="354" bestFit="1" customWidth="1"/>
    <col min="3297" max="3297" width="2.140625" style="354" customWidth="1"/>
    <col min="3298" max="3298" width="11.5703125" style="354" bestFit="1" customWidth="1"/>
    <col min="3299" max="3299" width="13.42578125" style="354" bestFit="1" customWidth="1"/>
    <col min="3300" max="3300" width="11.5703125" style="354" bestFit="1" customWidth="1"/>
    <col min="3301" max="3301" width="13.42578125" style="354" bestFit="1" customWidth="1"/>
    <col min="3302" max="3547" width="9.140625" style="354"/>
    <col min="3548" max="3548" width="12.28515625" style="354" customWidth="1"/>
    <col min="3549" max="3549" width="11.5703125" style="354" bestFit="1" customWidth="1"/>
    <col min="3550" max="3550" width="13.42578125" style="354" bestFit="1" customWidth="1"/>
    <col min="3551" max="3551" width="11.5703125" style="354" bestFit="1" customWidth="1"/>
    <col min="3552" max="3552" width="13.42578125" style="354" bestFit="1" customWidth="1"/>
    <col min="3553" max="3553" width="2.140625" style="354" customWidth="1"/>
    <col min="3554" max="3554" width="11.5703125" style="354" bestFit="1" customWidth="1"/>
    <col min="3555" max="3555" width="13.42578125" style="354" bestFit="1" customWidth="1"/>
    <col min="3556" max="3556" width="11.5703125" style="354" bestFit="1" customWidth="1"/>
    <col min="3557" max="3557" width="13.42578125" style="354" bestFit="1" customWidth="1"/>
    <col min="3558" max="3803" width="9.140625" style="354"/>
    <col min="3804" max="3804" width="12.28515625" style="354" customWidth="1"/>
    <col min="3805" max="3805" width="11.5703125" style="354" bestFit="1" customWidth="1"/>
    <col min="3806" max="3806" width="13.42578125" style="354" bestFit="1" customWidth="1"/>
    <col min="3807" max="3807" width="11.5703125" style="354" bestFit="1" customWidth="1"/>
    <col min="3808" max="3808" width="13.42578125" style="354" bestFit="1" customWidth="1"/>
    <col min="3809" max="3809" width="2.140625" style="354" customWidth="1"/>
    <col min="3810" max="3810" width="11.5703125" style="354" bestFit="1" customWidth="1"/>
    <col min="3811" max="3811" width="13.42578125" style="354" bestFit="1" customWidth="1"/>
    <col min="3812" max="3812" width="11.5703125" style="354" bestFit="1" customWidth="1"/>
    <col min="3813" max="3813" width="13.42578125" style="354" bestFit="1" customWidth="1"/>
    <col min="3814" max="4059" width="9.140625" style="354"/>
    <col min="4060" max="4060" width="12.28515625" style="354" customWidth="1"/>
    <col min="4061" max="4061" width="11.5703125" style="354" bestFit="1" customWidth="1"/>
    <col min="4062" max="4062" width="13.42578125" style="354" bestFit="1" customWidth="1"/>
    <col min="4063" max="4063" width="11.5703125" style="354" bestFit="1" customWidth="1"/>
    <col min="4064" max="4064" width="13.42578125" style="354" bestFit="1" customWidth="1"/>
    <col min="4065" max="4065" width="2.140625" style="354" customWidth="1"/>
    <col min="4066" max="4066" width="11.5703125" style="354" bestFit="1" customWidth="1"/>
    <col min="4067" max="4067" width="13.42578125" style="354" bestFit="1" customWidth="1"/>
    <col min="4068" max="4068" width="11.5703125" style="354" bestFit="1" customWidth="1"/>
    <col min="4069" max="4069" width="13.42578125" style="354" bestFit="1" customWidth="1"/>
    <col min="4070" max="4315" width="9.140625" style="354"/>
    <col min="4316" max="4316" width="12.28515625" style="354" customWidth="1"/>
    <col min="4317" max="4317" width="11.5703125" style="354" bestFit="1" customWidth="1"/>
    <col min="4318" max="4318" width="13.42578125" style="354" bestFit="1" customWidth="1"/>
    <col min="4319" max="4319" width="11.5703125" style="354" bestFit="1" customWidth="1"/>
    <col min="4320" max="4320" width="13.42578125" style="354" bestFit="1" customWidth="1"/>
    <col min="4321" max="4321" width="2.140625" style="354" customWidth="1"/>
    <col min="4322" max="4322" width="11.5703125" style="354" bestFit="1" customWidth="1"/>
    <col min="4323" max="4323" width="13.42578125" style="354" bestFit="1" customWidth="1"/>
    <col min="4324" max="4324" width="11.5703125" style="354" bestFit="1" customWidth="1"/>
    <col min="4325" max="4325" width="13.42578125" style="354" bestFit="1" customWidth="1"/>
    <col min="4326" max="4571" width="9.140625" style="354"/>
    <col min="4572" max="4572" width="12.28515625" style="354" customWidth="1"/>
    <col min="4573" max="4573" width="11.5703125" style="354" bestFit="1" customWidth="1"/>
    <col min="4574" max="4574" width="13.42578125" style="354" bestFit="1" customWidth="1"/>
    <col min="4575" max="4575" width="11.5703125" style="354" bestFit="1" customWidth="1"/>
    <col min="4576" max="4576" width="13.42578125" style="354" bestFit="1" customWidth="1"/>
    <col min="4577" max="4577" width="2.140625" style="354" customWidth="1"/>
    <col min="4578" max="4578" width="11.5703125" style="354" bestFit="1" customWidth="1"/>
    <col min="4579" max="4579" width="13.42578125" style="354" bestFit="1" customWidth="1"/>
    <col min="4580" max="4580" width="11.5703125" style="354" bestFit="1" customWidth="1"/>
    <col min="4581" max="4581" width="13.42578125" style="354" bestFit="1" customWidth="1"/>
    <col min="4582" max="4827" width="9.140625" style="354"/>
    <col min="4828" max="4828" width="12.28515625" style="354" customWidth="1"/>
    <col min="4829" max="4829" width="11.5703125" style="354" bestFit="1" customWidth="1"/>
    <col min="4830" max="4830" width="13.42578125" style="354" bestFit="1" customWidth="1"/>
    <col min="4831" max="4831" width="11.5703125" style="354" bestFit="1" customWidth="1"/>
    <col min="4832" max="4832" width="13.42578125" style="354" bestFit="1" customWidth="1"/>
    <col min="4833" max="4833" width="2.140625" style="354" customWidth="1"/>
    <col min="4834" max="4834" width="11.5703125" style="354" bestFit="1" customWidth="1"/>
    <col min="4835" max="4835" width="13.42578125" style="354" bestFit="1" customWidth="1"/>
    <col min="4836" max="4836" width="11.5703125" style="354" bestFit="1" customWidth="1"/>
    <col min="4837" max="4837" width="13.42578125" style="354" bestFit="1" customWidth="1"/>
    <col min="4838" max="5083" width="9.140625" style="354"/>
    <col min="5084" max="5084" width="12.28515625" style="354" customWidth="1"/>
    <col min="5085" max="5085" width="11.5703125" style="354" bestFit="1" customWidth="1"/>
    <col min="5086" max="5086" width="13.42578125" style="354" bestFit="1" customWidth="1"/>
    <col min="5087" max="5087" width="11.5703125" style="354" bestFit="1" customWidth="1"/>
    <col min="5088" max="5088" width="13.42578125" style="354" bestFit="1" customWidth="1"/>
    <col min="5089" max="5089" width="2.140625" style="354" customWidth="1"/>
    <col min="5090" max="5090" width="11.5703125" style="354" bestFit="1" customWidth="1"/>
    <col min="5091" max="5091" width="13.42578125" style="354" bestFit="1" customWidth="1"/>
    <col min="5092" max="5092" width="11.5703125" style="354" bestFit="1" customWidth="1"/>
    <col min="5093" max="5093" width="13.42578125" style="354" bestFit="1" customWidth="1"/>
    <col min="5094" max="5339" width="9.140625" style="354"/>
    <col min="5340" max="5340" width="12.28515625" style="354" customWidth="1"/>
    <col min="5341" max="5341" width="11.5703125" style="354" bestFit="1" customWidth="1"/>
    <col min="5342" max="5342" width="13.42578125" style="354" bestFit="1" customWidth="1"/>
    <col min="5343" max="5343" width="11.5703125" style="354" bestFit="1" customWidth="1"/>
    <col min="5344" max="5344" width="13.42578125" style="354" bestFit="1" customWidth="1"/>
    <col min="5345" max="5345" width="2.140625" style="354" customWidth="1"/>
    <col min="5346" max="5346" width="11.5703125" style="354" bestFit="1" customWidth="1"/>
    <col min="5347" max="5347" width="13.42578125" style="354" bestFit="1" customWidth="1"/>
    <col min="5348" max="5348" width="11.5703125" style="354" bestFit="1" customWidth="1"/>
    <col min="5349" max="5349" width="13.42578125" style="354" bestFit="1" customWidth="1"/>
    <col min="5350" max="5595" width="9.140625" style="354"/>
    <col min="5596" max="5596" width="12.28515625" style="354" customWidth="1"/>
    <col min="5597" max="5597" width="11.5703125" style="354" bestFit="1" customWidth="1"/>
    <col min="5598" max="5598" width="13.42578125" style="354" bestFit="1" customWidth="1"/>
    <col min="5599" max="5599" width="11.5703125" style="354" bestFit="1" customWidth="1"/>
    <col min="5600" max="5600" width="13.42578125" style="354" bestFit="1" customWidth="1"/>
    <col min="5601" max="5601" width="2.140625" style="354" customWidth="1"/>
    <col min="5602" max="5602" width="11.5703125" style="354" bestFit="1" customWidth="1"/>
    <col min="5603" max="5603" width="13.42578125" style="354" bestFit="1" customWidth="1"/>
    <col min="5604" max="5604" width="11.5703125" style="354" bestFit="1" customWidth="1"/>
    <col min="5605" max="5605" width="13.42578125" style="354" bestFit="1" customWidth="1"/>
    <col min="5606" max="5851" width="9.140625" style="354"/>
    <col min="5852" max="5852" width="12.28515625" style="354" customWidth="1"/>
    <col min="5853" max="5853" width="11.5703125" style="354" bestFit="1" customWidth="1"/>
    <col min="5854" max="5854" width="13.42578125" style="354" bestFit="1" customWidth="1"/>
    <col min="5855" max="5855" width="11.5703125" style="354" bestFit="1" customWidth="1"/>
    <col min="5856" max="5856" width="13.42578125" style="354" bestFit="1" customWidth="1"/>
    <col min="5857" max="5857" width="2.140625" style="354" customWidth="1"/>
    <col min="5858" max="5858" width="11.5703125" style="354" bestFit="1" customWidth="1"/>
    <col min="5859" max="5859" width="13.42578125" style="354" bestFit="1" customWidth="1"/>
    <col min="5860" max="5860" width="11.5703125" style="354" bestFit="1" customWidth="1"/>
    <col min="5861" max="5861" width="13.42578125" style="354" bestFit="1" customWidth="1"/>
    <col min="5862" max="6107" width="9.140625" style="354"/>
    <col min="6108" max="6108" width="12.28515625" style="354" customWidth="1"/>
    <col min="6109" max="6109" width="11.5703125" style="354" bestFit="1" customWidth="1"/>
    <col min="6110" max="6110" width="13.42578125" style="354" bestFit="1" customWidth="1"/>
    <col min="6111" max="6111" width="11.5703125" style="354" bestFit="1" customWidth="1"/>
    <col min="6112" max="6112" width="13.42578125" style="354" bestFit="1" customWidth="1"/>
    <col min="6113" max="6113" width="2.140625" style="354" customWidth="1"/>
    <col min="6114" max="6114" width="11.5703125" style="354" bestFit="1" customWidth="1"/>
    <col min="6115" max="6115" width="13.42578125" style="354" bestFit="1" customWidth="1"/>
    <col min="6116" max="6116" width="11.5703125" style="354" bestFit="1" customWidth="1"/>
    <col min="6117" max="6117" width="13.42578125" style="354" bestFit="1" customWidth="1"/>
    <col min="6118" max="6363" width="9.140625" style="354"/>
    <col min="6364" max="6364" width="12.28515625" style="354" customWidth="1"/>
    <col min="6365" max="6365" width="11.5703125" style="354" bestFit="1" customWidth="1"/>
    <col min="6366" max="6366" width="13.42578125" style="354" bestFit="1" customWidth="1"/>
    <col min="6367" max="6367" width="11.5703125" style="354" bestFit="1" customWidth="1"/>
    <col min="6368" max="6368" width="13.42578125" style="354" bestFit="1" customWidth="1"/>
    <col min="6369" max="6369" width="2.140625" style="354" customWidth="1"/>
    <col min="6370" max="6370" width="11.5703125" style="354" bestFit="1" customWidth="1"/>
    <col min="6371" max="6371" width="13.42578125" style="354" bestFit="1" customWidth="1"/>
    <col min="6372" max="6372" width="11.5703125" style="354" bestFit="1" customWidth="1"/>
    <col min="6373" max="6373" width="13.42578125" style="354" bestFit="1" customWidth="1"/>
    <col min="6374" max="6619" width="9.140625" style="354"/>
    <col min="6620" max="6620" width="12.28515625" style="354" customWidth="1"/>
    <col min="6621" max="6621" width="11.5703125" style="354" bestFit="1" customWidth="1"/>
    <col min="6622" max="6622" width="13.42578125" style="354" bestFit="1" customWidth="1"/>
    <col min="6623" max="6623" width="11.5703125" style="354" bestFit="1" customWidth="1"/>
    <col min="6624" max="6624" width="13.42578125" style="354" bestFit="1" customWidth="1"/>
    <col min="6625" max="6625" width="2.140625" style="354" customWidth="1"/>
    <col min="6626" max="6626" width="11.5703125" style="354" bestFit="1" customWidth="1"/>
    <col min="6627" max="6627" width="13.42578125" style="354" bestFit="1" customWidth="1"/>
    <col min="6628" max="6628" width="11.5703125" style="354" bestFit="1" customWidth="1"/>
    <col min="6629" max="6629" width="13.42578125" style="354" bestFit="1" customWidth="1"/>
    <col min="6630" max="6875" width="9.140625" style="354"/>
    <col min="6876" max="6876" width="12.28515625" style="354" customWidth="1"/>
    <col min="6877" max="6877" width="11.5703125" style="354" bestFit="1" customWidth="1"/>
    <col min="6878" max="6878" width="13.42578125" style="354" bestFit="1" customWidth="1"/>
    <col min="6879" max="6879" width="11.5703125" style="354" bestFit="1" customWidth="1"/>
    <col min="6880" max="6880" width="13.42578125" style="354" bestFit="1" customWidth="1"/>
    <col min="6881" max="6881" width="2.140625" style="354" customWidth="1"/>
    <col min="6882" max="6882" width="11.5703125" style="354" bestFit="1" customWidth="1"/>
    <col min="6883" max="6883" width="13.42578125" style="354" bestFit="1" customWidth="1"/>
    <col min="6884" max="6884" width="11.5703125" style="354" bestFit="1" customWidth="1"/>
    <col min="6885" max="6885" width="13.42578125" style="354" bestFit="1" customWidth="1"/>
    <col min="6886" max="7131" width="9.140625" style="354"/>
    <col min="7132" max="7132" width="12.28515625" style="354" customWidth="1"/>
    <col min="7133" max="7133" width="11.5703125" style="354" bestFit="1" customWidth="1"/>
    <col min="7134" max="7134" width="13.42578125" style="354" bestFit="1" customWidth="1"/>
    <col min="7135" max="7135" width="11.5703125" style="354" bestFit="1" customWidth="1"/>
    <col min="7136" max="7136" width="13.42578125" style="354" bestFit="1" customWidth="1"/>
    <col min="7137" max="7137" width="2.140625" style="354" customWidth="1"/>
    <col min="7138" max="7138" width="11.5703125" style="354" bestFit="1" customWidth="1"/>
    <col min="7139" max="7139" width="13.42578125" style="354" bestFit="1" customWidth="1"/>
    <col min="7140" max="7140" width="11.5703125" style="354" bestFit="1" customWidth="1"/>
    <col min="7141" max="7141" width="13.42578125" style="354" bestFit="1" customWidth="1"/>
    <col min="7142" max="7387" width="9.140625" style="354"/>
    <col min="7388" max="7388" width="12.28515625" style="354" customWidth="1"/>
    <col min="7389" max="7389" width="11.5703125" style="354" bestFit="1" customWidth="1"/>
    <col min="7390" max="7390" width="13.42578125" style="354" bestFit="1" customWidth="1"/>
    <col min="7391" max="7391" width="11.5703125" style="354" bestFit="1" customWidth="1"/>
    <col min="7392" max="7392" width="13.42578125" style="354" bestFit="1" customWidth="1"/>
    <col min="7393" max="7393" width="2.140625" style="354" customWidth="1"/>
    <col min="7394" max="7394" width="11.5703125" style="354" bestFit="1" customWidth="1"/>
    <col min="7395" max="7395" width="13.42578125" style="354" bestFit="1" customWidth="1"/>
    <col min="7396" max="7396" width="11.5703125" style="354" bestFit="1" customWidth="1"/>
    <col min="7397" max="7397" width="13.42578125" style="354" bestFit="1" customWidth="1"/>
    <col min="7398" max="7643" width="9.140625" style="354"/>
    <col min="7644" max="7644" width="12.28515625" style="354" customWidth="1"/>
    <col min="7645" max="7645" width="11.5703125" style="354" bestFit="1" customWidth="1"/>
    <col min="7646" max="7646" width="13.42578125" style="354" bestFit="1" customWidth="1"/>
    <col min="7647" max="7647" width="11.5703125" style="354" bestFit="1" customWidth="1"/>
    <col min="7648" max="7648" width="13.42578125" style="354" bestFit="1" customWidth="1"/>
    <col min="7649" max="7649" width="2.140625" style="354" customWidth="1"/>
    <col min="7650" max="7650" width="11.5703125" style="354" bestFit="1" customWidth="1"/>
    <col min="7651" max="7651" width="13.42578125" style="354" bestFit="1" customWidth="1"/>
    <col min="7652" max="7652" width="11.5703125" style="354" bestFit="1" customWidth="1"/>
    <col min="7653" max="7653" width="13.42578125" style="354" bestFit="1" customWidth="1"/>
    <col min="7654" max="7899" width="9.140625" style="354"/>
    <col min="7900" max="7900" width="12.28515625" style="354" customWidth="1"/>
    <col min="7901" max="7901" width="11.5703125" style="354" bestFit="1" customWidth="1"/>
    <col min="7902" max="7902" width="13.42578125" style="354" bestFit="1" customWidth="1"/>
    <col min="7903" max="7903" width="11.5703125" style="354" bestFit="1" customWidth="1"/>
    <col min="7904" max="7904" width="13.42578125" style="354" bestFit="1" customWidth="1"/>
    <col min="7905" max="7905" width="2.140625" style="354" customWidth="1"/>
    <col min="7906" max="7906" width="11.5703125" style="354" bestFit="1" customWidth="1"/>
    <col min="7907" max="7907" width="13.42578125" style="354" bestFit="1" customWidth="1"/>
    <col min="7908" max="7908" width="11.5703125" style="354" bestFit="1" customWidth="1"/>
    <col min="7909" max="7909" width="13.42578125" style="354" bestFit="1" customWidth="1"/>
    <col min="7910" max="8155" width="9.140625" style="354"/>
    <col min="8156" max="8156" width="12.28515625" style="354" customWidth="1"/>
    <col min="8157" max="8157" width="11.5703125" style="354" bestFit="1" customWidth="1"/>
    <col min="8158" max="8158" width="13.42578125" style="354" bestFit="1" customWidth="1"/>
    <col min="8159" max="8159" width="11.5703125" style="354" bestFit="1" customWidth="1"/>
    <col min="8160" max="8160" width="13.42578125" style="354" bestFit="1" customWidth="1"/>
    <col min="8161" max="8161" width="2.140625" style="354" customWidth="1"/>
    <col min="8162" max="8162" width="11.5703125" style="354" bestFit="1" customWidth="1"/>
    <col min="8163" max="8163" width="13.42578125" style="354" bestFit="1" customWidth="1"/>
    <col min="8164" max="8164" width="11.5703125" style="354" bestFit="1" customWidth="1"/>
    <col min="8165" max="8165" width="13.42578125" style="354" bestFit="1" customWidth="1"/>
    <col min="8166" max="8411" width="9.140625" style="354"/>
    <col min="8412" max="8412" width="12.28515625" style="354" customWidth="1"/>
    <col min="8413" max="8413" width="11.5703125" style="354" bestFit="1" customWidth="1"/>
    <col min="8414" max="8414" width="13.42578125" style="354" bestFit="1" customWidth="1"/>
    <col min="8415" max="8415" width="11.5703125" style="354" bestFit="1" customWidth="1"/>
    <col min="8416" max="8416" width="13.42578125" style="354" bestFit="1" customWidth="1"/>
    <col min="8417" max="8417" width="2.140625" style="354" customWidth="1"/>
    <col min="8418" max="8418" width="11.5703125" style="354" bestFit="1" customWidth="1"/>
    <col min="8419" max="8419" width="13.42578125" style="354" bestFit="1" customWidth="1"/>
    <col min="8420" max="8420" width="11.5703125" style="354" bestFit="1" customWidth="1"/>
    <col min="8421" max="8421" width="13.42578125" style="354" bestFit="1" customWidth="1"/>
    <col min="8422" max="8667" width="9.140625" style="354"/>
    <col min="8668" max="8668" width="12.28515625" style="354" customWidth="1"/>
    <col min="8669" max="8669" width="11.5703125" style="354" bestFit="1" customWidth="1"/>
    <col min="8670" max="8670" width="13.42578125" style="354" bestFit="1" customWidth="1"/>
    <col min="8671" max="8671" width="11.5703125" style="354" bestFit="1" customWidth="1"/>
    <col min="8672" max="8672" width="13.42578125" style="354" bestFit="1" customWidth="1"/>
    <col min="8673" max="8673" width="2.140625" style="354" customWidth="1"/>
    <col min="8674" max="8674" width="11.5703125" style="354" bestFit="1" customWidth="1"/>
    <col min="8675" max="8675" width="13.42578125" style="354" bestFit="1" customWidth="1"/>
    <col min="8676" max="8676" width="11.5703125" style="354" bestFit="1" customWidth="1"/>
    <col min="8677" max="8677" width="13.42578125" style="354" bestFit="1" customWidth="1"/>
    <col min="8678" max="8923" width="9.140625" style="354"/>
    <col min="8924" max="8924" width="12.28515625" style="354" customWidth="1"/>
    <col min="8925" max="8925" width="11.5703125" style="354" bestFit="1" customWidth="1"/>
    <col min="8926" max="8926" width="13.42578125" style="354" bestFit="1" customWidth="1"/>
    <col min="8927" max="8927" width="11.5703125" style="354" bestFit="1" customWidth="1"/>
    <col min="8928" max="8928" width="13.42578125" style="354" bestFit="1" customWidth="1"/>
    <col min="8929" max="8929" width="2.140625" style="354" customWidth="1"/>
    <col min="8930" max="8930" width="11.5703125" style="354" bestFit="1" customWidth="1"/>
    <col min="8931" max="8931" width="13.42578125" style="354" bestFit="1" customWidth="1"/>
    <col min="8932" max="8932" width="11.5703125" style="354" bestFit="1" customWidth="1"/>
    <col min="8933" max="8933" width="13.42578125" style="354" bestFit="1" customWidth="1"/>
    <col min="8934" max="9179" width="9.140625" style="354"/>
    <col min="9180" max="9180" width="12.28515625" style="354" customWidth="1"/>
    <col min="9181" max="9181" width="11.5703125" style="354" bestFit="1" customWidth="1"/>
    <col min="9182" max="9182" width="13.42578125" style="354" bestFit="1" customWidth="1"/>
    <col min="9183" max="9183" width="11.5703125" style="354" bestFit="1" customWidth="1"/>
    <col min="9184" max="9184" width="13.42578125" style="354" bestFit="1" customWidth="1"/>
    <col min="9185" max="9185" width="2.140625" style="354" customWidth="1"/>
    <col min="9186" max="9186" width="11.5703125" style="354" bestFit="1" customWidth="1"/>
    <col min="9187" max="9187" width="13.42578125" style="354" bestFit="1" customWidth="1"/>
    <col min="9188" max="9188" width="11.5703125" style="354" bestFit="1" customWidth="1"/>
    <col min="9189" max="9189" width="13.42578125" style="354" bestFit="1" customWidth="1"/>
    <col min="9190" max="9435" width="9.140625" style="354"/>
    <col min="9436" max="9436" width="12.28515625" style="354" customWidth="1"/>
    <col min="9437" max="9437" width="11.5703125" style="354" bestFit="1" customWidth="1"/>
    <col min="9438" max="9438" width="13.42578125" style="354" bestFit="1" customWidth="1"/>
    <col min="9439" max="9439" width="11.5703125" style="354" bestFit="1" customWidth="1"/>
    <col min="9440" max="9440" width="13.42578125" style="354" bestFit="1" customWidth="1"/>
    <col min="9441" max="9441" width="2.140625" style="354" customWidth="1"/>
    <col min="9442" max="9442" width="11.5703125" style="354" bestFit="1" customWidth="1"/>
    <col min="9443" max="9443" width="13.42578125" style="354" bestFit="1" customWidth="1"/>
    <col min="9444" max="9444" width="11.5703125" style="354" bestFit="1" customWidth="1"/>
    <col min="9445" max="9445" width="13.42578125" style="354" bestFit="1" customWidth="1"/>
    <col min="9446" max="9691" width="9.140625" style="354"/>
    <col min="9692" max="9692" width="12.28515625" style="354" customWidth="1"/>
    <col min="9693" max="9693" width="11.5703125" style="354" bestFit="1" customWidth="1"/>
    <col min="9694" max="9694" width="13.42578125" style="354" bestFit="1" customWidth="1"/>
    <col min="9695" max="9695" width="11.5703125" style="354" bestFit="1" customWidth="1"/>
    <col min="9696" max="9696" width="13.42578125" style="354" bestFit="1" customWidth="1"/>
    <col min="9697" max="9697" width="2.140625" style="354" customWidth="1"/>
    <col min="9698" max="9698" width="11.5703125" style="354" bestFit="1" customWidth="1"/>
    <col min="9699" max="9699" width="13.42578125" style="354" bestFit="1" customWidth="1"/>
    <col min="9700" max="9700" width="11.5703125" style="354" bestFit="1" customWidth="1"/>
    <col min="9701" max="9701" width="13.42578125" style="354" bestFit="1" customWidth="1"/>
    <col min="9702" max="9947" width="9.140625" style="354"/>
    <col min="9948" max="9948" width="12.28515625" style="354" customWidth="1"/>
    <col min="9949" max="9949" width="11.5703125" style="354" bestFit="1" customWidth="1"/>
    <col min="9950" max="9950" width="13.42578125" style="354" bestFit="1" customWidth="1"/>
    <col min="9951" max="9951" width="11.5703125" style="354" bestFit="1" customWidth="1"/>
    <col min="9952" max="9952" width="13.42578125" style="354" bestFit="1" customWidth="1"/>
    <col min="9953" max="9953" width="2.140625" style="354" customWidth="1"/>
    <col min="9954" max="9954" width="11.5703125" style="354" bestFit="1" customWidth="1"/>
    <col min="9955" max="9955" width="13.42578125" style="354" bestFit="1" customWidth="1"/>
    <col min="9956" max="9956" width="11.5703125" style="354" bestFit="1" customWidth="1"/>
    <col min="9957" max="9957" width="13.42578125" style="354" bestFit="1" customWidth="1"/>
    <col min="9958" max="10203" width="9.140625" style="354"/>
    <col min="10204" max="10204" width="12.28515625" style="354" customWidth="1"/>
    <col min="10205" max="10205" width="11.5703125" style="354" bestFit="1" customWidth="1"/>
    <col min="10206" max="10206" width="13.42578125" style="354" bestFit="1" customWidth="1"/>
    <col min="10207" max="10207" width="11.5703125" style="354" bestFit="1" customWidth="1"/>
    <col min="10208" max="10208" width="13.42578125" style="354" bestFit="1" customWidth="1"/>
    <col min="10209" max="10209" width="2.140625" style="354" customWidth="1"/>
    <col min="10210" max="10210" width="11.5703125" style="354" bestFit="1" customWidth="1"/>
    <col min="10211" max="10211" width="13.42578125" style="354" bestFit="1" customWidth="1"/>
    <col min="10212" max="10212" width="11.5703125" style="354" bestFit="1" customWidth="1"/>
    <col min="10213" max="10213" width="13.42578125" style="354" bestFit="1" customWidth="1"/>
    <col min="10214" max="10459" width="9.140625" style="354"/>
    <col min="10460" max="10460" width="12.28515625" style="354" customWidth="1"/>
    <col min="10461" max="10461" width="11.5703125" style="354" bestFit="1" customWidth="1"/>
    <col min="10462" max="10462" width="13.42578125" style="354" bestFit="1" customWidth="1"/>
    <col min="10463" max="10463" width="11.5703125" style="354" bestFit="1" customWidth="1"/>
    <col min="10464" max="10464" width="13.42578125" style="354" bestFit="1" customWidth="1"/>
    <col min="10465" max="10465" width="2.140625" style="354" customWidth="1"/>
    <col min="10466" max="10466" width="11.5703125" style="354" bestFit="1" customWidth="1"/>
    <col min="10467" max="10467" width="13.42578125" style="354" bestFit="1" customWidth="1"/>
    <col min="10468" max="10468" width="11.5703125" style="354" bestFit="1" customWidth="1"/>
    <col min="10469" max="10469" width="13.42578125" style="354" bestFit="1" customWidth="1"/>
    <col min="10470" max="10715" width="9.140625" style="354"/>
    <col min="10716" max="10716" width="12.28515625" style="354" customWidth="1"/>
    <col min="10717" max="10717" width="11.5703125" style="354" bestFit="1" customWidth="1"/>
    <col min="10718" max="10718" width="13.42578125" style="354" bestFit="1" customWidth="1"/>
    <col min="10719" max="10719" width="11.5703125" style="354" bestFit="1" customWidth="1"/>
    <col min="10720" max="10720" width="13.42578125" style="354" bestFit="1" customWidth="1"/>
    <col min="10721" max="10721" width="2.140625" style="354" customWidth="1"/>
    <col min="10722" max="10722" width="11.5703125" style="354" bestFit="1" customWidth="1"/>
    <col min="10723" max="10723" width="13.42578125" style="354" bestFit="1" customWidth="1"/>
    <col min="10724" max="10724" width="11.5703125" style="354" bestFit="1" customWidth="1"/>
    <col min="10725" max="10725" width="13.42578125" style="354" bestFit="1" customWidth="1"/>
    <col min="10726" max="10971" width="9.140625" style="354"/>
    <col min="10972" max="10972" width="12.28515625" style="354" customWidth="1"/>
    <col min="10973" max="10973" width="11.5703125" style="354" bestFit="1" customWidth="1"/>
    <col min="10974" max="10974" width="13.42578125" style="354" bestFit="1" customWidth="1"/>
    <col min="10975" max="10975" width="11.5703125" style="354" bestFit="1" customWidth="1"/>
    <col min="10976" max="10976" width="13.42578125" style="354" bestFit="1" customWidth="1"/>
    <col min="10977" max="10977" width="2.140625" style="354" customWidth="1"/>
    <col min="10978" max="10978" width="11.5703125" style="354" bestFit="1" customWidth="1"/>
    <col min="10979" max="10979" width="13.42578125" style="354" bestFit="1" customWidth="1"/>
    <col min="10980" max="10980" width="11.5703125" style="354" bestFit="1" customWidth="1"/>
    <col min="10981" max="10981" width="13.42578125" style="354" bestFit="1" customWidth="1"/>
    <col min="10982" max="11227" width="9.140625" style="354"/>
    <col min="11228" max="11228" width="12.28515625" style="354" customWidth="1"/>
    <col min="11229" max="11229" width="11.5703125" style="354" bestFit="1" customWidth="1"/>
    <col min="11230" max="11230" width="13.42578125" style="354" bestFit="1" customWidth="1"/>
    <col min="11231" max="11231" width="11.5703125" style="354" bestFit="1" customWidth="1"/>
    <col min="11232" max="11232" width="13.42578125" style="354" bestFit="1" customWidth="1"/>
    <col min="11233" max="11233" width="2.140625" style="354" customWidth="1"/>
    <col min="11234" max="11234" width="11.5703125" style="354" bestFit="1" customWidth="1"/>
    <col min="11235" max="11235" width="13.42578125" style="354" bestFit="1" customWidth="1"/>
    <col min="11236" max="11236" width="11.5703125" style="354" bestFit="1" customWidth="1"/>
    <col min="11237" max="11237" width="13.42578125" style="354" bestFit="1" customWidth="1"/>
    <col min="11238" max="11483" width="9.140625" style="354"/>
    <col min="11484" max="11484" width="12.28515625" style="354" customWidth="1"/>
    <col min="11485" max="11485" width="11.5703125" style="354" bestFit="1" customWidth="1"/>
    <col min="11486" max="11486" width="13.42578125" style="354" bestFit="1" customWidth="1"/>
    <col min="11487" max="11487" width="11.5703125" style="354" bestFit="1" customWidth="1"/>
    <col min="11488" max="11488" width="13.42578125" style="354" bestFit="1" customWidth="1"/>
    <col min="11489" max="11489" width="2.140625" style="354" customWidth="1"/>
    <col min="11490" max="11490" width="11.5703125" style="354" bestFit="1" customWidth="1"/>
    <col min="11491" max="11491" width="13.42578125" style="354" bestFit="1" customWidth="1"/>
    <col min="11492" max="11492" width="11.5703125" style="354" bestFit="1" customWidth="1"/>
    <col min="11493" max="11493" width="13.42578125" style="354" bestFit="1" customWidth="1"/>
    <col min="11494" max="11739" width="9.140625" style="354"/>
    <col min="11740" max="11740" width="12.28515625" style="354" customWidth="1"/>
    <col min="11741" max="11741" width="11.5703125" style="354" bestFit="1" customWidth="1"/>
    <col min="11742" max="11742" width="13.42578125" style="354" bestFit="1" customWidth="1"/>
    <col min="11743" max="11743" width="11.5703125" style="354" bestFit="1" customWidth="1"/>
    <col min="11744" max="11744" width="13.42578125" style="354" bestFit="1" customWidth="1"/>
    <col min="11745" max="11745" width="2.140625" style="354" customWidth="1"/>
    <col min="11746" max="11746" width="11.5703125" style="354" bestFit="1" customWidth="1"/>
    <col min="11747" max="11747" width="13.42578125" style="354" bestFit="1" customWidth="1"/>
    <col min="11748" max="11748" width="11.5703125" style="354" bestFit="1" customWidth="1"/>
    <col min="11749" max="11749" width="13.42578125" style="354" bestFit="1" customWidth="1"/>
    <col min="11750" max="11995" width="9.140625" style="354"/>
    <col min="11996" max="11996" width="12.28515625" style="354" customWidth="1"/>
    <col min="11997" max="11997" width="11.5703125" style="354" bestFit="1" customWidth="1"/>
    <col min="11998" max="11998" width="13.42578125" style="354" bestFit="1" customWidth="1"/>
    <col min="11999" max="11999" width="11.5703125" style="354" bestFit="1" customWidth="1"/>
    <col min="12000" max="12000" width="13.42578125" style="354" bestFit="1" customWidth="1"/>
    <col min="12001" max="12001" width="2.140625" style="354" customWidth="1"/>
    <col min="12002" max="12002" width="11.5703125" style="354" bestFit="1" customWidth="1"/>
    <col min="12003" max="12003" width="13.42578125" style="354" bestFit="1" customWidth="1"/>
    <col min="12004" max="12004" width="11.5703125" style="354" bestFit="1" customWidth="1"/>
    <col min="12005" max="12005" width="13.42578125" style="354" bestFit="1" customWidth="1"/>
    <col min="12006" max="12251" width="9.140625" style="354"/>
    <col min="12252" max="12252" width="12.28515625" style="354" customWidth="1"/>
    <col min="12253" max="12253" width="11.5703125" style="354" bestFit="1" customWidth="1"/>
    <col min="12254" max="12254" width="13.42578125" style="354" bestFit="1" customWidth="1"/>
    <col min="12255" max="12255" width="11.5703125" style="354" bestFit="1" customWidth="1"/>
    <col min="12256" max="12256" width="13.42578125" style="354" bestFit="1" customWidth="1"/>
    <col min="12257" max="12257" width="2.140625" style="354" customWidth="1"/>
    <col min="12258" max="12258" width="11.5703125" style="354" bestFit="1" customWidth="1"/>
    <col min="12259" max="12259" width="13.42578125" style="354" bestFit="1" customWidth="1"/>
    <col min="12260" max="12260" width="11.5703125" style="354" bestFit="1" customWidth="1"/>
    <col min="12261" max="12261" width="13.42578125" style="354" bestFit="1" customWidth="1"/>
    <col min="12262" max="12507" width="9.140625" style="354"/>
    <col min="12508" max="12508" width="12.28515625" style="354" customWidth="1"/>
    <col min="12509" max="12509" width="11.5703125" style="354" bestFit="1" customWidth="1"/>
    <col min="12510" max="12510" width="13.42578125" style="354" bestFit="1" customWidth="1"/>
    <col min="12511" max="12511" width="11.5703125" style="354" bestFit="1" customWidth="1"/>
    <col min="12512" max="12512" width="13.42578125" style="354" bestFit="1" customWidth="1"/>
    <col min="12513" max="12513" width="2.140625" style="354" customWidth="1"/>
    <col min="12514" max="12514" width="11.5703125" style="354" bestFit="1" customWidth="1"/>
    <col min="12515" max="12515" width="13.42578125" style="354" bestFit="1" customWidth="1"/>
    <col min="12516" max="12516" width="11.5703125" style="354" bestFit="1" customWidth="1"/>
    <col min="12517" max="12517" width="13.42578125" style="354" bestFit="1" customWidth="1"/>
    <col min="12518" max="12763" width="9.140625" style="354"/>
    <col min="12764" max="12764" width="12.28515625" style="354" customWidth="1"/>
    <col min="12765" max="12765" width="11.5703125" style="354" bestFit="1" customWidth="1"/>
    <col min="12766" max="12766" width="13.42578125" style="354" bestFit="1" customWidth="1"/>
    <col min="12767" max="12767" width="11.5703125" style="354" bestFit="1" customWidth="1"/>
    <col min="12768" max="12768" width="13.42578125" style="354" bestFit="1" customWidth="1"/>
    <col min="12769" max="12769" width="2.140625" style="354" customWidth="1"/>
    <col min="12770" max="12770" width="11.5703125" style="354" bestFit="1" customWidth="1"/>
    <col min="12771" max="12771" width="13.42578125" style="354" bestFit="1" customWidth="1"/>
    <col min="12772" max="12772" width="11.5703125" style="354" bestFit="1" customWidth="1"/>
    <col min="12773" max="12773" width="13.42578125" style="354" bestFit="1" customWidth="1"/>
    <col min="12774" max="13019" width="9.140625" style="354"/>
    <col min="13020" max="13020" width="12.28515625" style="354" customWidth="1"/>
    <col min="13021" max="13021" width="11.5703125" style="354" bestFit="1" customWidth="1"/>
    <col min="13022" max="13022" width="13.42578125" style="354" bestFit="1" customWidth="1"/>
    <col min="13023" max="13023" width="11.5703125" style="354" bestFit="1" customWidth="1"/>
    <col min="13024" max="13024" width="13.42578125" style="354" bestFit="1" customWidth="1"/>
    <col min="13025" max="13025" width="2.140625" style="354" customWidth="1"/>
    <col min="13026" max="13026" width="11.5703125" style="354" bestFit="1" customWidth="1"/>
    <col min="13027" max="13027" width="13.42578125" style="354" bestFit="1" customWidth="1"/>
    <col min="13028" max="13028" width="11.5703125" style="354" bestFit="1" customWidth="1"/>
    <col min="13029" max="13029" width="13.42578125" style="354" bestFit="1" customWidth="1"/>
    <col min="13030" max="13275" width="9.140625" style="354"/>
    <col min="13276" max="13276" width="12.28515625" style="354" customWidth="1"/>
    <col min="13277" max="13277" width="11.5703125" style="354" bestFit="1" customWidth="1"/>
    <col min="13278" max="13278" width="13.42578125" style="354" bestFit="1" customWidth="1"/>
    <col min="13279" max="13279" width="11.5703125" style="354" bestFit="1" customWidth="1"/>
    <col min="13280" max="13280" width="13.42578125" style="354" bestFit="1" customWidth="1"/>
    <col min="13281" max="13281" width="2.140625" style="354" customWidth="1"/>
    <col min="13282" max="13282" width="11.5703125" style="354" bestFit="1" customWidth="1"/>
    <col min="13283" max="13283" width="13.42578125" style="354" bestFit="1" customWidth="1"/>
    <col min="13284" max="13284" width="11.5703125" style="354" bestFit="1" customWidth="1"/>
    <col min="13285" max="13285" width="13.42578125" style="354" bestFit="1" customWidth="1"/>
    <col min="13286" max="13531" width="9.140625" style="354"/>
    <col min="13532" max="13532" width="12.28515625" style="354" customWidth="1"/>
    <col min="13533" max="13533" width="11.5703125" style="354" bestFit="1" customWidth="1"/>
    <col min="13534" max="13534" width="13.42578125" style="354" bestFit="1" customWidth="1"/>
    <col min="13535" max="13535" width="11.5703125" style="354" bestFit="1" customWidth="1"/>
    <col min="13536" max="13536" width="13.42578125" style="354" bestFit="1" customWidth="1"/>
    <col min="13537" max="13537" width="2.140625" style="354" customWidth="1"/>
    <col min="13538" max="13538" width="11.5703125" style="354" bestFit="1" customWidth="1"/>
    <col min="13539" max="13539" width="13.42578125" style="354" bestFit="1" customWidth="1"/>
    <col min="13540" max="13540" width="11.5703125" style="354" bestFit="1" customWidth="1"/>
    <col min="13541" max="13541" width="13.42578125" style="354" bestFit="1" customWidth="1"/>
    <col min="13542" max="13787" width="9.140625" style="354"/>
    <col min="13788" max="13788" width="12.28515625" style="354" customWidth="1"/>
    <col min="13789" max="13789" width="11.5703125" style="354" bestFit="1" customWidth="1"/>
    <col min="13790" max="13790" width="13.42578125" style="354" bestFit="1" customWidth="1"/>
    <col min="13791" max="13791" width="11.5703125" style="354" bestFit="1" customWidth="1"/>
    <col min="13792" max="13792" width="13.42578125" style="354" bestFit="1" customWidth="1"/>
    <col min="13793" max="13793" width="2.140625" style="354" customWidth="1"/>
    <col min="13794" max="13794" width="11.5703125" style="354" bestFit="1" customWidth="1"/>
    <col min="13795" max="13795" width="13.42578125" style="354" bestFit="1" customWidth="1"/>
    <col min="13796" max="13796" width="11.5703125" style="354" bestFit="1" customWidth="1"/>
    <col min="13797" max="13797" width="13.42578125" style="354" bestFit="1" customWidth="1"/>
    <col min="13798" max="14043" width="9.140625" style="354"/>
    <col min="14044" max="14044" width="12.28515625" style="354" customWidth="1"/>
    <col min="14045" max="14045" width="11.5703125" style="354" bestFit="1" customWidth="1"/>
    <col min="14046" max="14046" width="13.42578125" style="354" bestFit="1" customWidth="1"/>
    <col min="14047" max="14047" width="11.5703125" style="354" bestFit="1" customWidth="1"/>
    <col min="14048" max="14048" width="13.42578125" style="354" bestFit="1" customWidth="1"/>
    <col min="14049" max="14049" width="2.140625" style="354" customWidth="1"/>
    <col min="14050" max="14050" width="11.5703125" style="354" bestFit="1" customWidth="1"/>
    <col min="14051" max="14051" width="13.42578125" style="354" bestFit="1" customWidth="1"/>
    <col min="14052" max="14052" width="11.5703125" style="354" bestFit="1" customWidth="1"/>
    <col min="14053" max="14053" width="13.42578125" style="354" bestFit="1" customWidth="1"/>
    <col min="14054" max="14299" width="9.140625" style="354"/>
    <col min="14300" max="14300" width="12.28515625" style="354" customWidth="1"/>
    <col min="14301" max="14301" width="11.5703125" style="354" bestFit="1" customWidth="1"/>
    <col min="14302" max="14302" width="13.42578125" style="354" bestFit="1" customWidth="1"/>
    <col min="14303" max="14303" width="11.5703125" style="354" bestFit="1" customWidth="1"/>
    <col min="14304" max="14304" width="13.42578125" style="354" bestFit="1" customWidth="1"/>
    <col min="14305" max="14305" width="2.140625" style="354" customWidth="1"/>
    <col min="14306" max="14306" width="11.5703125" style="354" bestFit="1" customWidth="1"/>
    <col min="14307" max="14307" width="13.42578125" style="354" bestFit="1" customWidth="1"/>
    <col min="14308" max="14308" width="11.5703125" style="354" bestFit="1" customWidth="1"/>
    <col min="14309" max="14309" width="13.42578125" style="354" bestFit="1" customWidth="1"/>
    <col min="14310" max="14555" width="9.140625" style="354"/>
    <col min="14556" max="14556" width="12.28515625" style="354" customWidth="1"/>
    <col min="14557" max="14557" width="11.5703125" style="354" bestFit="1" customWidth="1"/>
    <col min="14558" max="14558" width="13.42578125" style="354" bestFit="1" customWidth="1"/>
    <col min="14559" max="14559" width="11.5703125" style="354" bestFit="1" customWidth="1"/>
    <col min="14560" max="14560" width="13.42578125" style="354" bestFit="1" customWidth="1"/>
    <col min="14561" max="14561" width="2.140625" style="354" customWidth="1"/>
    <col min="14562" max="14562" width="11.5703125" style="354" bestFit="1" customWidth="1"/>
    <col min="14563" max="14563" width="13.42578125" style="354" bestFit="1" customWidth="1"/>
    <col min="14564" max="14564" width="11.5703125" style="354" bestFit="1" customWidth="1"/>
    <col min="14565" max="14565" width="13.42578125" style="354" bestFit="1" customWidth="1"/>
    <col min="14566" max="14811" width="9.140625" style="354"/>
    <col min="14812" max="14812" width="12.28515625" style="354" customWidth="1"/>
    <col min="14813" max="14813" width="11.5703125" style="354" bestFit="1" customWidth="1"/>
    <col min="14814" max="14814" width="13.42578125" style="354" bestFit="1" customWidth="1"/>
    <col min="14815" max="14815" width="11.5703125" style="354" bestFit="1" customWidth="1"/>
    <col min="14816" max="14816" width="13.42578125" style="354" bestFit="1" customWidth="1"/>
    <col min="14817" max="14817" width="2.140625" style="354" customWidth="1"/>
    <col min="14818" max="14818" width="11.5703125" style="354" bestFit="1" customWidth="1"/>
    <col min="14819" max="14819" width="13.42578125" style="354" bestFit="1" customWidth="1"/>
    <col min="14820" max="14820" width="11.5703125" style="354" bestFit="1" customWidth="1"/>
    <col min="14821" max="14821" width="13.42578125" style="354" bestFit="1" customWidth="1"/>
    <col min="14822" max="15067" width="9.140625" style="354"/>
    <col min="15068" max="15068" width="12.28515625" style="354" customWidth="1"/>
    <col min="15069" max="15069" width="11.5703125" style="354" bestFit="1" customWidth="1"/>
    <col min="15070" max="15070" width="13.42578125" style="354" bestFit="1" customWidth="1"/>
    <col min="15071" max="15071" width="11.5703125" style="354" bestFit="1" customWidth="1"/>
    <col min="15072" max="15072" width="13.42578125" style="354" bestFit="1" customWidth="1"/>
    <col min="15073" max="15073" width="2.140625" style="354" customWidth="1"/>
    <col min="15074" max="15074" width="11.5703125" style="354" bestFit="1" customWidth="1"/>
    <col min="15075" max="15075" width="13.42578125" style="354" bestFit="1" customWidth="1"/>
    <col min="15076" max="15076" width="11.5703125" style="354" bestFit="1" customWidth="1"/>
    <col min="15077" max="15077" width="13.42578125" style="354" bestFit="1" customWidth="1"/>
    <col min="15078" max="15323" width="9.140625" style="354"/>
    <col min="15324" max="15324" width="12.28515625" style="354" customWidth="1"/>
    <col min="15325" max="15325" width="11.5703125" style="354" bestFit="1" customWidth="1"/>
    <col min="15326" max="15326" width="13.42578125" style="354" bestFit="1" customWidth="1"/>
    <col min="15327" max="15327" width="11.5703125" style="354" bestFit="1" customWidth="1"/>
    <col min="15328" max="15328" width="13.42578125" style="354" bestFit="1" customWidth="1"/>
    <col min="15329" max="15329" width="2.140625" style="354" customWidth="1"/>
    <col min="15330" max="15330" width="11.5703125" style="354" bestFit="1" customWidth="1"/>
    <col min="15331" max="15331" width="13.42578125" style="354" bestFit="1" customWidth="1"/>
    <col min="15332" max="15332" width="11.5703125" style="354" bestFit="1" customWidth="1"/>
    <col min="15333" max="15333" width="13.42578125" style="354" bestFit="1" customWidth="1"/>
    <col min="15334" max="15579" width="9.140625" style="354"/>
    <col min="15580" max="15580" width="12.28515625" style="354" customWidth="1"/>
    <col min="15581" max="15581" width="11.5703125" style="354" bestFit="1" customWidth="1"/>
    <col min="15582" max="15582" width="13.42578125" style="354" bestFit="1" customWidth="1"/>
    <col min="15583" max="15583" width="11.5703125" style="354" bestFit="1" customWidth="1"/>
    <col min="15584" max="15584" width="13.42578125" style="354" bestFit="1" customWidth="1"/>
    <col min="15585" max="15585" width="2.140625" style="354" customWidth="1"/>
    <col min="15586" max="15586" width="11.5703125" style="354" bestFit="1" customWidth="1"/>
    <col min="15587" max="15587" width="13.42578125" style="354" bestFit="1" customWidth="1"/>
    <col min="15588" max="15588" width="11.5703125" style="354" bestFit="1" customWidth="1"/>
    <col min="15589" max="15589" width="13.42578125" style="354" bestFit="1" customWidth="1"/>
    <col min="15590" max="15835" width="9.140625" style="354"/>
    <col min="15836" max="15836" width="12.28515625" style="354" customWidth="1"/>
    <col min="15837" max="15837" width="11.5703125" style="354" bestFit="1" customWidth="1"/>
    <col min="15838" max="15838" width="13.42578125" style="354" bestFit="1" customWidth="1"/>
    <col min="15839" max="15839" width="11.5703125" style="354" bestFit="1" customWidth="1"/>
    <col min="15840" max="15840" width="13.42578125" style="354" bestFit="1" customWidth="1"/>
    <col min="15841" max="15841" width="2.140625" style="354" customWidth="1"/>
    <col min="15842" max="15842" width="11.5703125" style="354" bestFit="1" customWidth="1"/>
    <col min="15843" max="15843" width="13.42578125" style="354" bestFit="1" customWidth="1"/>
    <col min="15844" max="15844" width="11.5703125" style="354" bestFit="1" customWidth="1"/>
    <col min="15845" max="15845" width="13.42578125" style="354" bestFit="1" customWidth="1"/>
    <col min="15846" max="16091" width="9.140625" style="354"/>
    <col min="16092" max="16092" width="12.28515625" style="354" customWidth="1"/>
    <col min="16093" max="16093" width="11.5703125" style="354" bestFit="1" customWidth="1"/>
    <col min="16094" max="16094" width="13.42578125" style="354" bestFit="1" customWidth="1"/>
    <col min="16095" max="16095" width="11.5703125" style="354" bestFit="1" customWidth="1"/>
    <col min="16096" max="16096" width="13.42578125" style="354" bestFit="1" customWidth="1"/>
    <col min="16097" max="16097" width="2.140625" style="354" customWidth="1"/>
    <col min="16098" max="16098" width="11.5703125" style="354" bestFit="1" customWidth="1"/>
    <col min="16099" max="16099" width="13.42578125" style="354" bestFit="1" customWidth="1"/>
    <col min="16100" max="16100" width="11.5703125" style="354" bestFit="1" customWidth="1"/>
    <col min="16101" max="16101" width="13.42578125" style="354" bestFit="1" customWidth="1"/>
    <col min="16102" max="16384" width="9.140625" style="354"/>
  </cols>
  <sheetData>
    <row r="1" spans="1:17" ht="13.5" x14ac:dyDescent="0.2">
      <c r="A1" s="362" t="s">
        <v>725</v>
      </c>
    </row>
    <row r="2" spans="1:17" ht="13.5" x14ac:dyDescent="0.2">
      <c r="A2" s="426" t="s">
        <v>715</v>
      </c>
      <c r="B2" s="426"/>
      <c r="C2" s="426"/>
      <c r="L2" s="392"/>
    </row>
    <row r="3" spans="1:17" ht="12" x14ac:dyDescent="0.2">
      <c r="A3" s="111" t="s">
        <v>49</v>
      </c>
    </row>
    <row r="4" spans="1:17" ht="12" x14ac:dyDescent="0.2">
      <c r="A4" s="111"/>
    </row>
    <row r="5" spans="1:17" x14ac:dyDescent="0.2">
      <c r="A5" s="394"/>
      <c r="B5" s="650" t="s">
        <v>618</v>
      </c>
      <c r="C5" s="650"/>
      <c r="D5" s="650"/>
      <c r="E5" s="650"/>
      <c r="F5" s="650"/>
      <c r="G5" s="650"/>
      <c r="H5" s="650"/>
      <c r="I5" s="651"/>
      <c r="J5" s="650"/>
      <c r="K5" s="650"/>
      <c r="L5" s="650"/>
      <c r="M5" s="650"/>
      <c r="N5" s="650"/>
      <c r="O5" s="650"/>
      <c r="P5" s="650"/>
      <c r="Q5" s="650"/>
    </row>
    <row r="6" spans="1:17" x14ac:dyDescent="0.2">
      <c r="A6" s="395"/>
      <c r="B6" s="648" t="s">
        <v>726</v>
      </c>
      <c r="C6" s="648"/>
      <c r="D6" s="648"/>
      <c r="E6" s="648"/>
      <c r="F6" s="648"/>
      <c r="G6" s="648"/>
      <c r="H6" s="648"/>
      <c r="I6" s="400"/>
      <c r="J6" s="363"/>
      <c r="K6" s="648" t="s">
        <v>727</v>
      </c>
      <c r="L6" s="648"/>
      <c r="M6" s="648"/>
      <c r="N6" s="648"/>
      <c r="O6" s="648"/>
      <c r="P6" s="648"/>
      <c r="Q6" s="648"/>
    </row>
    <row r="7" spans="1:17" ht="27" customHeight="1" x14ac:dyDescent="0.2">
      <c r="A7" s="395"/>
      <c r="B7" s="652" t="s">
        <v>643</v>
      </c>
      <c r="C7" s="419"/>
      <c r="D7" s="649" t="s">
        <v>676</v>
      </c>
      <c r="E7" s="649"/>
      <c r="F7" s="420"/>
      <c r="G7" s="649" t="s">
        <v>677</v>
      </c>
      <c r="H7" s="649"/>
      <c r="I7" s="420"/>
      <c r="J7" s="420"/>
      <c r="K7" s="652" t="s">
        <v>643</v>
      </c>
      <c r="L7" s="419"/>
      <c r="M7" s="649" t="s">
        <v>676</v>
      </c>
      <c r="N7" s="649"/>
      <c r="O7" s="421"/>
      <c r="P7" s="649" t="s">
        <v>677</v>
      </c>
      <c r="Q7" s="649"/>
    </row>
    <row r="8" spans="1:17" s="355" customFormat="1" ht="38.25" customHeight="1" x14ac:dyDescent="0.2">
      <c r="A8" s="396"/>
      <c r="B8" s="653"/>
      <c r="C8" s="422"/>
      <c r="D8" s="423" t="s">
        <v>644</v>
      </c>
      <c r="E8" s="424" t="s">
        <v>678</v>
      </c>
      <c r="F8" s="425"/>
      <c r="G8" s="423" t="s">
        <v>644</v>
      </c>
      <c r="H8" s="424" t="s">
        <v>678</v>
      </c>
      <c r="I8" s="425"/>
      <c r="J8" s="425"/>
      <c r="K8" s="653"/>
      <c r="L8" s="422"/>
      <c r="M8" s="423" t="s">
        <v>644</v>
      </c>
      <c r="N8" s="424" t="s">
        <v>678</v>
      </c>
      <c r="O8" s="425"/>
      <c r="P8" s="423" t="s">
        <v>644</v>
      </c>
      <c r="Q8" s="424" t="s">
        <v>678</v>
      </c>
    </row>
    <row r="9" spans="1:17" s="355" customFormat="1" ht="3" customHeight="1" x14ac:dyDescent="0.2">
      <c r="A9" s="395"/>
      <c r="B9" s="365"/>
      <c r="C9" s="365"/>
      <c r="D9" s="365"/>
      <c r="E9" s="365"/>
      <c r="F9" s="364"/>
      <c r="G9" s="365"/>
      <c r="H9" s="365"/>
      <c r="I9" s="364"/>
      <c r="J9" s="364"/>
      <c r="K9" s="365"/>
      <c r="L9" s="365"/>
      <c r="M9" s="365"/>
      <c r="N9" s="365"/>
      <c r="O9" s="364"/>
      <c r="P9" s="365"/>
      <c r="Q9" s="365"/>
    </row>
    <row r="10" spans="1:17" s="355" customFormat="1" ht="11.25" customHeight="1" x14ac:dyDescent="0.2">
      <c r="A10" s="368" t="s">
        <v>645</v>
      </c>
      <c r="B10" s="365"/>
      <c r="C10" s="365"/>
      <c r="D10" s="365"/>
      <c r="E10" s="365"/>
      <c r="F10" s="364"/>
      <c r="G10" s="365"/>
      <c r="H10" s="365"/>
      <c r="I10" s="364"/>
      <c r="J10" s="364"/>
      <c r="K10" s="365"/>
      <c r="L10" s="365"/>
      <c r="M10" s="365"/>
      <c r="N10" s="365"/>
      <c r="O10" s="364"/>
      <c r="P10" s="365"/>
      <c r="Q10" s="365"/>
    </row>
    <row r="11" spans="1:17" s="355" customFormat="1" ht="4.5" customHeight="1" x14ac:dyDescent="0.2">
      <c r="B11" s="365"/>
      <c r="C11" s="365"/>
      <c r="D11" s="365"/>
      <c r="E11" s="365"/>
      <c r="F11" s="364"/>
      <c r="G11" s="365"/>
      <c r="H11" s="365"/>
      <c r="I11" s="364"/>
      <c r="J11" s="364"/>
      <c r="K11" s="365"/>
      <c r="L11" s="365"/>
      <c r="M11" s="365"/>
      <c r="N11" s="365"/>
      <c r="O11" s="364"/>
      <c r="P11" s="365"/>
      <c r="Q11" s="365"/>
    </row>
    <row r="12" spans="1:17" s="355" customFormat="1" ht="15" customHeight="1" x14ac:dyDescent="0.2">
      <c r="A12" s="367" t="s">
        <v>15</v>
      </c>
      <c r="B12" s="557">
        <v>1140615</v>
      </c>
      <c r="C12" s="548"/>
      <c r="D12" s="557">
        <v>58727</v>
      </c>
      <c r="E12" s="548">
        <v>5.0999999999999996</v>
      </c>
      <c r="F12" s="541"/>
      <c r="G12" s="557">
        <v>1080151</v>
      </c>
      <c r="H12" s="548">
        <v>94.7</v>
      </c>
      <c r="I12" s="541"/>
      <c r="J12" s="541"/>
      <c r="K12" s="557">
        <v>1196193</v>
      </c>
      <c r="L12" s="557"/>
      <c r="M12" s="557">
        <v>104490</v>
      </c>
      <c r="N12" s="548">
        <v>8.6999999999999993</v>
      </c>
      <c r="O12" s="541"/>
      <c r="P12" s="557">
        <v>1088127</v>
      </c>
      <c r="Q12" s="549">
        <v>91</v>
      </c>
    </row>
    <row r="13" spans="1:17" ht="15" customHeight="1" x14ac:dyDescent="0.2">
      <c r="A13" s="356" t="s">
        <v>15</v>
      </c>
      <c r="B13" s="558">
        <v>185326</v>
      </c>
      <c r="C13" s="541"/>
      <c r="D13" s="558">
        <v>15796</v>
      </c>
      <c r="E13" s="542">
        <v>8.5</v>
      </c>
      <c r="F13" s="541"/>
      <c r="G13" s="558">
        <v>167872</v>
      </c>
      <c r="H13" s="542">
        <v>90.6</v>
      </c>
      <c r="I13" s="541"/>
      <c r="J13" s="541"/>
      <c r="K13" s="558">
        <v>142740</v>
      </c>
      <c r="L13" s="558"/>
      <c r="M13" s="561">
        <v>20695</v>
      </c>
      <c r="N13" s="543">
        <v>14.5</v>
      </c>
      <c r="O13" s="541"/>
      <c r="P13" s="558">
        <v>121265</v>
      </c>
      <c r="Q13" s="542">
        <v>85</v>
      </c>
    </row>
    <row r="14" spans="1:17" ht="15" customHeight="1" x14ac:dyDescent="0.2">
      <c r="A14" s="356" t="s">
        <v>488</v>
      </c>
      <c r="B14" s="558">
        <v>504066</v>
      </c>
      <c r="C14" s="541"/>
      <c r="D14" s="558">
        <v>32198</v>
      </c>
      <c r="E14" s="542">
        <v>6.4</v>
      </c>
      <c r="F14" s="541"/>
      <c r="G14" s="558">
        <v>471868</v>
      </c>
      <c r="H14" s="542">
        <v>93.6</v>
      </c>
      <c r="I14" s="541"/>
      <c r="J14" s="541"/>
      <c r="K14" s="558">
        <v>579392</v>
      </c>
      <c r="L14" s="558"/>
      <c r="M14" s="561">
        <v>63095</v>
      </c>
      <c r="N14" s="543">
        <v>10.9</v>
      </c>
      <c r="O14" s="541"/>
      <c r="P14" s="558">
        <v>514392</v>
      </c>
      <c r="Q14" s="542">
        <v>88.8</v>
      </c>
    </row>
    <row r="15" spans="1:17" ht="15" customHeight="1" x14ac:dyDescent="0.2">
      <c r="A15" s="356" t="s">
        <v>43</v>
      </c>
      <c r="B15" s="558">
        <v>451223</v>
      </c>
      <c r="C15" s="541"/>
      <c r="D15" s="558">
        <v>10733</v>
      </c>
      <c r="E15" s="542">
        <v>2.4</v>
      </c>
      <c r="F15" s="541"/>
      <c r="G15" s="558">
        <v>440411</v>
      </c>
      <c r="H15" s="542">
        <v>97.6</v>
      </c>
      <c r="I15" s="541"/>
      <c r="J15" s="541"/>
      <c r="K15" s="558">
        <v>474061</v>
      </c>
      <c r="L15" s="558"/>
      <c r="M15" s="561">
        <v>20700</v>
      </c>
      <c r="N15" s="543">
        <v>4.4000000000000004</v>
      </c>
      <c r="O15" s="541"/>
      <c r="P15" s="558">
        <v>452470</v>
      </c>
      <c r="Q15" s="542">
        <v>95.4</v>
      </c>
    </row>
    <row r="16" spans="1:17" ht="8.25" customHeight="1" x14ac:dyDescent="0.2">
      <c r="A16" s="356"/>
      <c r="B16" s="558"/>
      <c r="C16" s="541"/>
      <c r="D16" s="558"/>
      <c r="E16" s="542"/>
      <c r="F16" s="541"/>
      <c r="G16" s="558"/>
      <c r="H16" s="542"/>
      <c r="I16" s="541"/>
      <c r="J16" s="541"/>
      <c r="K16" s="558"/>
      <c r="L16" s="558"/>
      <c r="M16" s="561"/>
      <c r="N16" s="543"/>
      <c r="O16" s="541"/>
      <c r="P16" s="558"/>
      <c r="Q16" s="542"/>
    </row>
    <row r="17" spans="1:17" ht="15" customHeight="1" x14ac:dyDescent="0.2">
      <c r="A17" s="367" t="s">
        <v>16</v>
      </c>
      <c r="B17" s="557">
        <v>1127661</v>
      </c>
      <c r="C17" s="548"/>
      <c r="D17" s="557">
        <v>154241</v>
      </c>
      <c r="E17" s="548">
        <v>13.7</v>
      </c>
      <c r="F17" s="541"/>
      <c r="G17" s="557">
        <v>960480</v>
      </c>
      <c r="H17" s="548">
        <v>85.2</v>
      </c>
      <c r="I17" s="541"/>
      <c r="J17" s="541"/>
      <c r="K17" s="557">
        <v>889448</v>
      </c>
      <c r="L17" s="557"/>
      <c r="M17" s="557">
        <v>185875</v>
      </c>
      <c r="N17" s="548">
        <v>20.9</v>
      </c>
      <c r="O17" s="541"/>
      <c r="P17" s="557">
        <v>689703</v>
      </c>
      <c r="Q17" s="549">
        <v>77.5</v>
      </c>
    </row>
    <row r="18" spans="1:17" ht="15" customHeight="1" x14ac:dyDescent="0.2">
      <c r="A18" s="356" t="s">
        <v>16</v>
      </c>
      <c r="B18" s="558">
        <v>1089537</v>
      </c>
      <c r="C18" s="541"/>
      <c r="D18" s="558">
        <v>146629</v>
      </c>
      <c r="E18" s="542">
        <v>13.5</v>
      </c>
      <c r="F18" s="541"/>
      <c r="G18" s="558">
        <v>930729</v>
      </c>
      <c r="H18" s="542">
        <v>85.4</v>
      </c>
      <c r="I18" s="541"/>
      <c r="J18" s="541"/>
      <c r="K18" s="558">
        <v>854801</v>
      </c>
      <c r="L18" s="558"/>
      <c r="M18" s="561">
        <v>177708</v>
      </c>
      <c r="N18" s="543">
        <v>20.8</v>
      </c>
      <c r="O18" s="541"/>
      <c r="P18" s="558">
        <v>663715</v>
      </c>
      <c r="Q18" s="542">
        <v>77.599999999999994</v>
      </c>
    </row>
    <row r="19" spans="1:17" ht="15" customHeight="1" x14ac:dyDescent="0.2">
      <c r="A19" s="356" t="s">
        <v>619</v>
      </c>
      <c r="B19" s="558">
        <v>17578</v>
      </c>
      <c r="C19" s="541"/>
      <c r="D19" s="558">
        <v>2382</v>
      </c>
      <c r="E19" s="542">
        <v>13.6</v>
      </c>
      <c r="F19" s="541"/>
      <c r="G19" s="558">
        <v>15174</v>
      </c>
      <c r="H19" s="542">
        <v>86.3</v>
      </c>
      <c r="I19" s="541"/>
      <c r="J19" s="541"/>
      <c r="K19" s="558">
        <v>15850</v>
      </c>
      <c r="L19" s="558"/>
      <c r="M19" s="561">
        <v>2477</v>
      </c>
      <c r="N19" s="543">
        <v>15.6</v>
      </c>
      <c r="O19" s="541"/>
      <c r="P19" s="558">
        <v>13225</v>
      </c>
      <c r="Q19" s="542">
        <v>83.4</v>
      </c>
    </row>
    <row r="20" spans="1:17" ht="15" customHeight="1" x14ac:dyDescent="0.2">
      <c r="A20" s="356" t="s">
        <v>620</v>
      </c>
      <c r="B20" s="558">
        <v>20546</v>
      </c>
      <c r="C20" s="541"/>
      <c r="D20" s="558">
        <v>5230</v>
      </c>
      <c r="E20" s="542">
        <v>25.5</v>
      </c>
      <c r="F20" s="541"/>
      <c r="G20" s="558">
        <v>14577</v>
      </c>
      <c r="H20" s="542">
        <v>70.900000000000006</v>
      </c>
      <c r="I20" s="541"/>
      <c r="J20" s="541"/>
      <c r="K20" s="558">
        <v>18797</v>
      </c>
      <c r="L20" s="558"/>
      <c r="M20" s="561">
        <v>5690</v>
      </c>
      <c r="N20" s="543">
        <v>30.3</v>
      </c>
      <c r="O20" s="541"/>
      <c r="P20" s="558">
        <v>12763</v>
      </c>
      <c r="Q20" s="542">
        <v>67.900000000000006</v>
      </c>
    </row>
    <row r="21" spans="1:17" ht="8.25" customHeight="1" x14ac:dyDescent="0.2">
      <c r="A21" s="356"/>
      <c r="B21" s="558"/>
      <c r="C21" s="541"/>
      <c r="D21" s="558"/>
      <c r="E21" s="542"/>
      <c r="F21" s="541"/>
      <c r="G21" s="558"/>
      <c r="H21" s="542"/>
      <c r="I21" s="541"/>
      <c r="J21" s="541"/>
      <c r="K21" s="558"/>
      <c r="L21" s="558"/>
      <c r="M21" s="561"/>
      <c r="N21" s="543"/>
      <c r="O21" s="541"/>
      <c r="P21" s="558"/>
      <c r="Q21" s="542"/>
    </row>
    <row r="22" spans="1:17" ht="15" customHeight="1" x14ac:dyDescent="0.2">
      <c r="A22" s="367" t="s">
        <v>457</v>
      </c>
      <c r="B22" s="557">
        <v>1157196</v>
      </c>
      <c r="C22" s="548"/>
      <c r="D22" s="557">
        <v>223219</v>
      </c>
      <c r="E22" s="548">
        <v>19.3</v>
      </c>
      <c r="F22" s="541"/>
      <c r="G22" s="557">
        <v>930457</v>
      </c>
      <c r="H22" s="548">
        <v>80.400000000000006</v>
      </c>
      <c r="I22" s="541"/>
      <c r="J22" s="541"/>
      <c r="K22" s="557">
        <v>1163962</v>
      </c>
      <c r="L22" s="557"/>
      <c r="M22" s="557">
        <v>340489</v>
      </c>
      <c r="N22" s="548">
        <v>29.3</v>
      </c>
      <c r="O22" s="541"/>
      <c r="P22" s="557">
        <v>814277</v>
      </c>
      <c r="Q22" s="549">
        <v>70</v>
      </c>
    </row>
    <row r="23" spans="1:17" ht="15" customHeight="1" x14ac:dyDescent="0.2">
      <c r="A23" s="356" t="s">
        <v>621</v>
      </c>
      <c r="B23" s="558">
        <v>169220</v>
      </c>
      <c r="C23" s="541"/>
      <c r="D23" s="558">
        <v>5090</v>
      </c>
      <c r="E23" s="542">
        <v>3</v>
      </c>
      <c r="F23" s="541"/>
      <c r="G23" s="558">
        <v>163875</v>
      </c>
      <c r="H23" s="542">
        <v>96.8</v>
      </c>
      <c r="I23" s="541"/>
      <c r="J23" s="541"/>
      <c r="K23" s="558">
        <v>142034</v>
      </c>
      <c r="L23" s="558"/>
      <c r="M23" s="561">
        <v>14470</v>
      </c>
      <c r="N23" s="543">
        <v>10.199999999999999</v>
      </c>
      <c r="O23" s="541"/>
      <c r="P23" s="558">
        <v>127173</v>
      </c>
      <c r="Q23" s="542">
        <v>89.5</v>
      </c>
    </row>
    <row r="24" spans="1:17" ht="15" customHeight="1" x14ac:dyDescent="0.2">
      <c r="A24" s="356" t="s">
        <v>21</v>
      </c>
      <c r="B24" s="558">
        <v>166855</v>
      </c>
      <c r="C24" s="541"/>
      <c r="D24" s="558">
        <v>2829</v>
      </c>
      <c r="E24" s="542">
        <v>1.7</v>
      </c>
      <c r="F24" s="541"/>
      <c r="G24" s="558">
        <v>163985</v>
      </c>
      <c r="H24" s="542">
        <v>98.3</v>
      </c>
      <c r="I24" s="541"/>
      <c r="J24" s="541"/>
      <c r="K24" s="558">
        <v>138216</v>
      </c>
      <c r="L24" s="558"/>
      <c r="M24" s="561">
        <v>9608</v>
      </c>
      <c r="N24" s="543">
        <v>7</v>
      </c>
      <c r="O24" s="541"/>
      <c r="P24" s="558">
        <v>128502</v>
      </c>
      <c r="Q24" s="542">
        <v>93</v>
      </c>
    </row>
    <row r="25" spans="1:17" ht="15" customHeight="1" x14ac:dyDescent="0.2">
      <c r="A25" s="356" t="s">
        <v>20</v>
      </c>
      <c r="B25" s="558">
        <v>166440</v>
      </c>
      <c r="C25" s="541"/>
      <c r="D25" s="558">
        <v>2518</v>
      </c>
      <c r="E25" s="542">
        <v>1.5</v>
      </c>
      <c r="F25" s="541"/>
      <c r="G25" s="558">
        <v>163887</v>
      </c>
      <c r="H25" s="542">
        <v>98.5</v>
      </c>
      <c r="I25" s="541"/>
      <c r="J25" s="541"/>
      <c r="K25" s="558">
        <v>137307</v>
      </c>
      <c r="L25" s="558"/>
      <c r="M25" s="561">
        <v>5889</v>
      </c>
      <c r="N25" s="543">
        <v>4.3</v>
      </c>
      <c r="O25" s="541"/>
      <c r="P25" s="558">
        <v>131354</v>
      </c>
      <c r="Q25" s="542">
        <v>95.7</v>
      </c>
    </row>
    <row r="26" spans="1:17" ht="15" customHeight="1" x14ac:dyDescent="0.2">
      <c r="A26" s="356" t="s">
        <v>716</v>
      </c>
      <c r="B26" s="558">
        <v>4031</v>
      </c>
      <c r="C26" s="541"/>
      <c r="D26" s="558">
        <v>101</v>
      </c>
      <c r="E26" s="542">
        <v>2.5</v>
      </c>
      <c r="F26" s="541"/>
      <c r="G26" s="558">
        <v>3930</v>
      </c>
      <c r="H26" s="542">
        <v>97.5</v>
      </c>
      <c r="I26" s="541"/>
      <c r="J26" s="541"/>
      <c r="K26" s="558">
        <v>15554</v>
      </c>
      <c r="L26" s="558"/>
      <c r="M26" s="561">
        <v>209</v>
      </c>
      <c r="N26" s="543">
        <v>1.3</v>
      </c>
      <c r="O26" s="541"/>
      <c r="P26" s="558">
        <v>15342</v>
      </c>
      <c r="Q26" s="542">
        <v>98.6</v>
      </c>
    </row>
    <row r="27" spans="1:17" ht="15" customHeight="1" x14ac:dyDescent="0.2">
      <c r="A27" s="356" t="s">
        <v>17</v>
      </c>
      <c r="B27" s="558">
        <v>392139</v>
      </c>
      <c r="C27" s="541"/>
      <c r="D27" s="558">
        <v>208398</v>
      </c>
      <c r="E27" s="542">
        <v>53.1</v>
      </c>
      <c r="F27" s="541"/>
      <c r="G27" s="558">
        <v>180557</v>
      </c>
      <c r="H27" s="542">
        <v>46</v>
      </c>
      <c r="I27" s="541"/>
      <c r="J27" s="541"/>
      <c r="K27" s="558">
        <v>452308</v>
      </c>
      <c r="L27" s="558"/>
      <c r="M27" s="561">
        <v>296746</v>
      </c>
      <c r="N27" s="543">
        <v>65.599999999999994</v>
      </c>
      <c r="O27" s="541"/>
      <c r="P27" s="558">
        <v>146965</v>
      </c>
      <c r="Q27" s="542">
        <v>32.5</v>
      </c>
    </row>
    <row r="28" spans="1:17" ht="15" customHeight="1" x14ac:dyDescent="0.2">
      <c r="A28" s="356" t="s">
        <v>18</v>
      </c>
      <c r="B28" s="558">
        <v>251884</v>
      </c>
      <c r="C28" s="541"/>
      <c r="D28" s="558">
        <v>4254</v>
      </c>
      <c r="E28" s="542">
        <v>1.7</v>
      </c>
      <c r="F28" s="541"/>
      <c r="G28" s="558">
        <v>247626</v>
      </c>
      <c r="H28" s="542">
        <v>98.3</v>
      </c>
      <c r="I28" s="541"/>
      <c r="J28" s="541"/>
      <c r="K28" s="558">
        <v>276662</v>
      </c>
      <c r="L28" s="558"/>
      <c r="M28" s="561">
        <v>13434</v>
      </c>
      <c r="N28" s="543">
        <v>4.9000000000000004</v>
      </c>
      <c r="O28" s="541"/>
      <c r="P28" s="558">
        <v>263194</v>
      </c>
      <c r="Q28" s="542">
        <v>95.1</v>
      </c>
    </row>
    <row r="29" spans="1:17" ht="15" customHeight="1" x14ac:dyDescent="0.2">
      <c r="A29" s="356" t="s">
        <v>622</v>
      </c>
      <c r="B29" s="558">
        <v>6627</v>
      </c>
      <c r="C29" s="541"/>
      <c r="D29" s="558">
        <v>29</v>
      </c>
      <c r="E29" s="542">
        <v>0.4</v>
      </c>
      <c r="F29" s="541"/>
      <c r="G29" s="558">
        <v>6597</v>
      </c>
      <c r="H29" s="542">
        <v>99.5</v>
      </c>
      <c r="I29" s="541"/>
      <c r="J29" s="541"/>
      <c r="K29" s="558">
        <v>1881</v>
      </c>
      <c r="L29" s="558"/>
      <c r="M29" s="561">
        <v>133</v>
      </c>
      <c r="N29" s="543">
        <v>7.1</v>
      </c>
      <c r="O29" s="541"/>
      <c r="P29" s="558">
        <v>1747</v>
      </c>
      <c r="Q29" s="542">
        <v>92.9</v>
      </c>
    </row>
    <row r="30" spans="1:17" ht="8.25" customHeight="1" x14ac:dyDescent="0.2">
      <c r="A30" s="356"/>
      <c r="B30" s="558"/>
      <c r="C30" s="541"/>
      <c r="D30" s="558"/>
      <c r="E30" s="542"/>
      <c r="F30" s="541"/>
      <c r="G30" s="558"/>
      <c r="H30" s="542"/>
      <c r="I30" s="541"/>
      <c r="J30" s="541"/>
      <c r="K30" s="558"/>
      <c r="L30" s="558"/>
      <c r="M30" s="561"/>
      <c r="N30" s="543"/>
      <c r="O30" s="541"/>
      <c r="P30" s="558"/>
      <c r="Q30" s="542"/>
    </row>
    <row r="31" spans="1:17" ht="15" customHeight="1" x14ac:dyDescent="0.2">
      <c r="A31" s="367" t="s">
        <v>34</v>
      </c>
      <c r="B31" s="557">
        <v>449140</v>
      </c>
      <c r="C31" s="548"/>
      <c r="D31" s="557">
        <v>14068</v>
      </c>
      <c r="E31" s="548">
        <v>3.1</v>
      </c>
      <c r="F31" s="541"/>
      <c r="G31" s="557">
        <v>432596</v>
      </c>
      <c r="H31" s="548">
        <v>96.3</v>
      </c>
      <c r="I31" s="541"/>
      <c r="J31" s="541"/>
      <c r="K31" s="557">
        <v>460903</v>
      </c>
      <c r="L31" s="557"/>
      <c r="M31" s="557">
        <v>20498</v>
      </c>
      <c r="N31" s="548">
        <v>4.4000000000000004</v>
      </c>
      <c r="O31" s="541"/>
      <c r="P31" s="557">
        <v>436440</v>
      </c>
      <c r="Q31" s="549">
        <v>94.7</v>
      </c>
    </row>
    <row r="32" spans="1:17" ht="15" customHeight="1" x14ac:dyDescent="0.2">
      <c r="A32" s="356" t="s">
        <v>32</v>
      </c>
      <c r="B32" s="558">
        <v>206241</v>
      </c>
      <c r="C32" s="541"/>
      <c r="D32" s="558">
        <v>6449</v>
      </c>
      <c r="E32" s="542">
        <v>3.1</v>
      </c>
      <c r="F32" s="541"/>
      <c r="G32" s="558">
        <v>198773</v>
      </c>
      <c r="H32" s="542">
        <v>96.4</v>
      </c>
      <c r="I32" s="541"/>
      <c r="J32" s="541"/>
      <c r="K32" s="558">
        <v>213727</v>
      </c>
      <c r="L32" s="558"/>
      <c r="M32" s="561">
        <v>9446</v>
      </c>
      <c r="N32" s="543">
        <v>4.4000000000000004</v>
      </c>
      <c r="O32" s="541"/>
      <c r="P32" s="558">
        <v>202406</v>
      </c>
      <c r="Q32" s="542">
        <v>94.7</v>
      </c>
    </row>
    <row r="33" spans="1:17" ht="15" customHeight="1" x14ac:dyDescent="0.2">
      <c r="A33" s="356" t="s">
        <v>33</v>
      </c>
      <c r="B33" s="558">
        <v>242899</v>
      </c>
      <c r="C33" s="541"/>
      <c r="D33" s="558">
        <v>7619</v>
      </c>
      <c r="E33" s="542">
        <v>3.1</v>
      </c>
      <c r="F33" s="541"/>
      <c r="G33" s="558">
        <v>233823</v>
      </c>
      <c r="H33" s="542">
        <v>96.3</v>
      </c>
      <c r="I33" s="541"/>
      <c r="J33" s="541"/>
      <c r="K33" s="558">
        <v>247176</v>
      </c>
      <c r="L33" s="558"/>
      <c r="M33" s="561">
        <v>11052</v>
      </c>
      <c r="N33" s="543">
        <v>4.5</v>
      </c>
      <c r="O33" s="541"/>
      <c r="P33" s="558">
        <v>234034</v>
      </c>
      <c r="Q33" s="542">
        <v>94.7</v>
      </c>
    </row>
    <row r="34" spans="1:17" ht="8.25" customHeight="1" x14ac:dyDescent="0.2">
      <c r="A34" s="356"/>
      <c r="B34" s="558"/>
      <c r="C34" s="541"/>
      <c r="D34" s="558"/>
      <c r="E34" s="542"/>
      <c r="F34" s="541"/>
      <c r="G34" s="558"/>
      <c r="H34" s="542"/>
      <c r="I34" s="541"/>
      <c r="J34" s="541"/>
      <c r="K34" s="558"/>
      <c r="L34" s="558"/>
      <c r="M34" s="561"/>
      <c r="N34" s="543"/>
      <c r="O34" s="541"/>
      <c r="P34" s="558"/>
      <c r="Q34" s="542"/>
    </row>
    <row r="35" spans="1:17" ht="15" customHeight="1" x14ac:dyDescent="0.2">
      <c r="A35" s="367" t="s">
        <v>459</v>
      </c>
      <c r="B35" s="557">
        <v>356657</v>
      </c>
      <c r="C35" s="548"/>
      <c r="D35" s="557">
        <v>25164</v>
      </c>
      <c r="E35" s="548">
        <v>7.1</v>
      </c>
      <c r="F35" s="541"/>
      <c r="G35" s="557">
        <v>315219</v>
      </c>
      <c r="H35" s="548">
        <v>88.4</v>
      </c>
      <c r="I35" s="541"/>
      <c r="J35" s="541"/>
      <c r="K35" s="557">
        <v>360785</v>
      </c>
      <c r="L35" s="557"/>
      <c r="M35" s="557">
        <v>25525</v>
      </c>
      <c r="N35" s="548">
        <v>7.1</v>
      </c>
      <c r="O35" s="541"/>
      <c r="P35" s="557">
        <v>317033</v>
      </c>
      <c r="Q35" s="548">
        <v>87.9</v>
      </c>
    </row>
    <row r="36" spans="1:17" ht="15" customHeight="1" x14ac:dyDescent="0.2">
      <c r="A36" s="356" t="s">
        <v>642</v>
      </c>
      <c r="B36" s="558">
        <v>3</v>
      </c>
      <c r="C36" s="541"/>
      <c r="D36" s="558">
        <v>0</v>
      </c>
      <c r="E36" s="542">
        <v>0</v>
      </c>
      <c r="F36" s="541"/>
      <c r="G36" s="558">
        <v>0</v>
      </c>
      <c r="H36" s="542">
        <v>0</v>
      </c>
      <c r="I36" s="541"/>
      <c r="J36" s="541"/>
      <c r="K36" s="558">
        <v>0</v>
      </c>
      <c r="L36" s="558"/>
      <c r="M36" s="561">
        <v>0</v>
      </c>
      <c r="N36" s="543">
        <v>0</v>
      </c>
      <c r="O36" s="541"/>
      <c r="P36" s="558">
        <v>0</v>
      </c>
      <c r="Q36" s="542">
        <v>0</v>
      </c>
    </row>
    <row r="37" spans="1:17" ht="15" customHeight="1" x14ac:dyDescent="0.2">
      <c r="A37" s="356" t="s">
        <v>623</v>
      </c>
      <c r="B37" s="558">
        <v>0</v>
      </c>
      <c r="C37" s="541"/>
      <c r="D37" s="558">
        <v>0</v>
      </c>
      <c r="E37" s="542">
        <v>0</v>
      </c>
      <c r="F37" s="541"/>
      <c r="G37" s="558">
        <v>0</v>
      </c>
      <c r="H37" s="542">
        <v>0</v>
      </c>
      <c r="I37" s="541"/>
      <c r="J37" s="541"/>
      <c r="K37" s="558" t="s">
        <v>646</v>
      </c>
      <c r="L37" s="558"/>
      <c r="M37" s="561" t="s">
        <v>646</v>
      </c>
      <c r="N37" s="543" t="s">
        <v>646</v>
      </c>
      <c r="O37" s="541"/>
      <c r="P37" s="558">
        <v>0</v>
      </c>
      <c r="Q37" s="542">
        <v>0</v>
      </c>
    </row>
    <row r="38" spans="1:17" ht="15" customHeight="1" x14ac:dyDescent="0.2">
      <c r="A38" s="356" t="s">
        <v>624</v>
      </c>
      <c r="B38" s="558">
        <v>468</v>
      </c>
      <c r="C38" s="541"/>
      <c r="D38" s="558">
        <v>144</v>
      </c>
      <c r="E38" s="542">
        <v>30.8</v>
      </c>
      <c r="F38" s="541"/>
      <c r="G38" s="558">
        <v>155</v>
      </c>
      <c r="H38" s="542">
        <v>33.1</v>
      </c>
      <c r="I38" s="541"/>
      <c r="J38" s="541"/>
      <c r="K38" s="558" t="s">
        <v>646</v>
      </c>
      <c r="L38" s="558"/>
      <c r="M38" s="561" t="s">
        <v>646</v>
      </c>
      <c r="N38" s="543" t="s">
        <v>646</v>
      </c>
      <c r="O38" s="541"/>
      <c r="P38" s="558">
        <v>163</v>
      </c>
      <c r="Q38" s="542">
        <v>35.799999999999997</v>
      </c>
    </row>
    <row r="39" spans="1:17" ht="15" customHeight="1" x14ac:dyDescent="0.2">
      <c r="A39" s="356" t="s">
        <v>37</v>
      </c>
      <c r="B39" s="558">
        <v>166273</v>
      </c>
      <c r="C39" s="541"/>
      <c r="D39" s="558">
        <v>9701</v>
      </c>
      <c r="E39" s="542">
        <v>5.8</v>
      </c>
      <c r="F39" s="541"/>
      <c r="G39" s="558">
        <v>150605</v>
      </c>
      <c r="H39" s="542">
        <v>90.6</v>
      </c>
      <c r="I39" s="541"/>
      <c r="J39" s="541"/>
      <c r="K39" s="558">
        <v>166110</v>
      </c>
      <c r="L39" s="558"/>
      <c r="M39" s="561">
        <v>9440</v>
      </c>
      <c r="N39" s="543">
        <v>5.7</v>
      </c>
      <c r="O39" s="541"/>
      <c r="P39" s="558">
        <v>149031</v>
      </c>
      <c r="Q39" s="542">
        <v>89.7</v>
      </c>
    </row>
    <row r="40" spans="1:17" ht="15" customHeight="1" x14ac:dyDescent="0.2">
      <c r="A40" s="356" t="s">
        <v>38</v>
      </c>
      <c r="B40" s="558">
        <v>62184</v>
      </c>
      <c r="C40" s="541"/>
      <c r="D40" s="558">
        <v>2622</v>
      </c>
      <c r="E40" s="542">
        <v>4.2</v>
      </c>
      <c r="F40" s="541"/>
      <c r="G40" s="558">
        <v>57773</v>
      </c>
      <c r="H40" s="542">
        <v>92.9</v>
      </c>
      <c r="I40" s="541"/>
      <c r="J40" s="541"/>
      <c r="K40" s="558">
        <v>60372</v>
      </c>
      <c r="L40" s="558"/>
      <c r="M40" s="561">
        <v>2449</v>
      </c>
      <c r="N40" s="543">
        <v>4.0999999999999996</v>
      </c>
      <c r="O40" s="541"/>
      <c r="P40" s="558">
        <v>56053</v>
      </c>
      <c r="Q40" s="542">
        <v>92.8</v>
      </c>
    </row>
    <row r="41" spans="1:17" ht="15" customHeight="1" x14ac:dyDescent="0.2">
      <c r="A41" s="356" t="s">
        <v>40</v>
      </c>
      <c r="B41" s="558">
        <v>4312</v>
      </c>
      <c r="C41" s="541"/>
      <c r="D41" s="558">
        <v>542</v>
      </c>
      <c r="E41" s="542">
        <v>12.6</v>
      </c>
      <c r="F41" s="541"/>
      <c r="G41" s="558">
        <v>3424</v>
      </c>
      <c r="H41" s="542">
        <v>79.400000000000006</v>
      </c>
      <c r="I41" s="541"/>
      <c r="J41" s="541"/>
      <c r="K41" s="558">
        <v>4196</v>
      </c>
      <c r="L41" s="558"/>
      <c r="M41" s="561">
        <v>596</v>
      </c>
      <c r="N41" s="543">
        <v>14.2</v>
      </c>
      <c r="O41" s="541"/>
      <c r="P41" s="558">
        <v>3305</v>
      </c>
      <c r="Q41" s="542">
        <v>78.8</v>
      </c>
    </row>
    <row r="42" spans="1:17" ht="15" customHeight="1" x14ac:dyDescent="0.2">
      <c r="A42" s="356" t="s">
        <v>625</v>
      </c>
      <c r="B42" s="558">
        <v>518</v>
      </c>
      <c r="C42" s="541"/>
      <c r="D42" s="558">
        <v>139</v>
      </c>
      <c r="E42" s="542">
        <v>26.8</v>
      </c>
      <c r="F42" s="541"/>
      <c r="G42" s="558">
        <v>151</v>
      </c>
      <c r="H42" s="542">
        <v>29.2</v>
      </c>
      <c r="I42" s="541"/>
      <c r="J42" s="541"/>
      <c r="K42" s="558">
        <v>573</v>
      </c>
      <c r="L42" s="558"/>
      <c r="M42" s="561">
        <v>192</v>
      </c>
      <c r="N42" s="543">
        <v>33.5</v>
      </c>
      <c r="O42" s="541"/>
      <c r="P42" s="558">
        <v>157</v>
      </c>
      <c r="Q42" s="542">
        <v>27.4</v>
      </c>
    </row>
    <row r="43" spans="1:17" ht="15" customHeight="1" x14ac:dyDescent="0.2">
      <c r="A43" s="356" t="s">
        <v>626</v>
      </c>
      <c r="B43" s="558">
        <v>1870</v>
      </c>
      <c r="C43" s="541"/>
      <c r="D43" s="558">
        <v>635</v>
      </c>
      <c r="E43" s="542">
        <v>34</v>
      </c>
      <c r="F43" s="541"/>
      <c r="G43" s="558">
        <v>747</v>
      </c>
      <c r="H43" s="542">
        <v>39.9</v>
      </c>
      <c r="I43" s="541"/>
      <c r="J43" s="541"/>
      <c r="K43" s="558">
        <v>2063</v>
      </c>
      <c r="L43" s="558"/>
      <c r="M43" s="561">
        <v>660</v>
      </c>
      <c r="N43" s="543">
        <v>32</v>
      </c>
      <c r="O43" s="541"/>
      <c r="P43" s="558">
        <v>898</v>
      </c>
      <c r="Q43" s="542">
        <v>43.5</v>
      </c>
    </row>
    <row r="44" spans="1:17" ht="15" customHeight="1" x14ac:dyDescent="0.2">
      <c r="A44" s="356" t="s">
        <v>39</v>
      </c>
      <c r="B44" s="558">
        <v>86396</v>
      </c>
      <c r="C44" s="541"/>
      <c r="D44" s="558">
        <v>4197</v>
      </c>
      <c r="E44" s="542">
        <v>4.9000000000000004</v>
      </c>
      <c r="F44" s="541"/>
      <c r="G44" s="558">
        <v>79643</v>
      </c>
      <c r="H44" s="542">
        <v>92.2</v>
      </c>
      <c r="I44" s="541"/>
      <c r="J44" s="541"/>
      <c r="K44" s="558">
        <v>89949</v>
      </c>
      <c r="L44" s="558"/>
      <c r="M44" s="561">
        <v>4725</v>
      </c>
      <c r="N44" s="543">
        <v>5.3</v>
      </c>
      <c r="O44" s="541"/>
      <c r="P44" s="558">
        <v>82646</v>
      </c>
      <c r="Q44" s="542">
        <v>91.9</v>
      </c>
    </row>
    <row r="45" spans="1:17" ht="15" customHeight="1" x14ac:dyDescent="0.2">
      <c r="A45" s="356" t="s">
        <v>547</v>
      </c>
      <c r="B45" s="558">
        <v>3161</v>
      </c>
      <c r="C45" s="541"/>
      <c r="D45" s="558">
        <v>846</v>
      </c>
      <c r="E45" s="542">
        <v>26.8</v>
      </c>
      <c r="F45" s="541"/>
      <c r="G45" s="558">
        <v>1699</v>
      </c>
      <c r="H45" s="542">
        <v>53.7</v>
      </c>
      <c r="I45" s="541"/>
      <c r="J45" s="541"/>
      <c r="K45" s="558">
        <v>3296</v>
      </c>
      <c r="L45" s="558"/>
      <c r="M45" s="561">
        <v>853</v>
      </c>
      <c r="N45" s="543">
        <v>25.9</v>
      </c>
      <c r="O45" s="541"/>
      <c r="P45" s="558">
        <v>1760</v>
      </c>
      <c r="Q45" s="542">
        <v>53.4</v>
      </c>
    </row>
    <row r="46" spans="1:17" ht="15" customHeight="1" x14ac:dyDescent="0.2">
      <c r="A46" s="356" t="s">
        <v>627</v>
      </c>
      <c r="B46" s="558">
        <v>1105</v>
      </c>
      <c r="C46" s="541"/>
      <c r="D46" s="558">
        <v>164</v>
      </c>
      <c r="E46" s="542">
        <v>14.8</v>
      </c>
      <c r="F46" s="541"/>
      <c r="G46" s="558">
        <v>783</v>
      </c>
      <c r="H46" s="542">
        <v>70.900000000000006</v>
      </c>
      <c r="I46" s="541"/>
      <c r="J46" s="541"/>
      <c r="K46" s="558">
        <v>1101</v>
      </c>
      <c r="L46" s="558"/>
      <c r="M46" s="561">
        <v>151</v>
      </c>
      <c r="N46" s="543">
        <v>13.7</v>
      </c>
      <c r="O46" s="541"/>
      <c r="P46" s="558">
        <v>738</v>
      </c>
      <c r="Q46" s="542">
        <v>67</v>
      </c>
    </row>
    <row r="47" spans="1:17" ht="15" customHeight="1" x14ac:dyDescent="0.2">
      <c r="A47" s="356" t="s">
        <v>548</v>
      </c>
      <c r="B47" s="558">
        <v>3200</v>
      </c>
      <c r="C47" s="541"/>
      <c r="D47" s="558">
        <v>731</v>
      </c>
      <c r="E47" s="542">
        <v>22.8</v>
      </c>
      <c r="F47" s="541"/>
      <c r="G47" s="558">
        <v>1981</v>
      </c>
      <c r="H47" s="542">
        <v>61.9</v>
      </c>
      <c r="I47" s="541"/>
      <c r="J47" s="541"/>
      <c r="K47" s="558">
        <v>3486</v>
      </c>
      <c r="L47" s="558"/>
      <c r="M47" s="561">
        <v>765</v>
      </c>
      <c r="N47" s="543">
        <v>21.9</v>
      </c>
      <c r="O47" s="541"/>
      <c r="P47" s="558">
        <v>2261</v>
      </c>
      <c r="Q47" s="542">
        <v>64.900000000000006</v>
      </c>
    </row>
    <row r="48" spans="1:17" ht="15" customHeight="1" x14ac:dyDescent="0.2">
      <c r="A48" s="356" t="s">
        <v>628</v>
      </c>
      <c r="B48" s="558">
        <v>635</v>
      </c>
      <c r="C48" s="541"/>
      <c r="D48" s="558">
        <v>194</v>
      </c>
      <c r="E48" s="542">
        <v>30.6</v>
      </c>
      <c r="F48" s="541"/>
      <c r="G48" s="558">
        <v>219</v>
      </c>
      <c r="H48" s="542">
        <v>34.5</v>
      </c>
      <c r="I48" s="541"/>
      <c r="J48" s="541"/>
      <c r="K48" s="558">
        <v>602</v>
      </c>
      <c r="L48" s="558"/>
      <c r="M48" s="561">
        <v>162</v>
      </c>
      <c r="N48" s="543">
        <v>26.9</v>
      </c>
      <c r="O48" s="541"/>
      <c r="P48" s="558">
        <v>224</v>
      </c>
      <c r="Q48" s="542">
        <v>37.200000000000003</v>
      </c>
    </row>
    <row r="49" spans="1:16329" ht="15" customHeight="1" x14ac:dyDescent="0.2">
      <c r="A49" s="356" t="s">
        <v>629</v>
      </c>
      <c r="B49" s="558">
        <v>927</v>
      </c>
      <c r="C49" s="541"/>
      <c r="D49" s="558">
        <v>106</v>
      </c>
      <c r="E49" s="542">
        <v>11.4</v>
      </c>
      <c r="F49" s="541"/>
      <c r="G49" s="558">
        <v>684</v>
      </c>
      <c r="H49" s="542">
        <v>73.8</v>
      </c>
      <c r="I49" s="541"/>
      <c r="J49" s="541"/>
      <c r="K49" s="558">
        <v>879</v>
      </c>
      <c r="L49" s="558"/>
      <c r="M49" s="561">
        <v>135</v>
      </c>
      <c r="N49" s="543">
        <v>15.4</v>
      </c>
      <c r="O49" s="541"/>
      <c r="P49" s="558">
        <v>602</v>
      </c>
      <c r="Q49" s="542">
        <v>68.5</v>
      </c>
    </row>
    <row r="50" spans="1:16329" ht="15" customHeight="1" x14ac:dyDescent="0.2">
      <c r="A50" s="356" t="s">
        <v>630</v>
      </c>
      <c r="B50" s="558">
        <v>446</v>
      </c>
      <c r="C50" s="541"/>
      <c r="D50" s="558">
        <v>176</v>
      </c>
      <c r="E50" s="542">
        <v>39.5</v>
      </c>
      <c r="F50" s="541"/>
      <c r="G50" s="558">
        <v>216</v>
      </c>
      <c r="H50" s="542">
        <v>48.4</v>
      </c>
      <c r="I50" s="541"/>
      <c r="J50" s="541"/>
      <c r="K50" s="558">
        <v>519</v>
      </c>
      <c r="L50" s="558"/>
      <c r="M50" s="561">
        <v>189</v>
      </c>
      <c r="N50" s="543">
        <v>36.4</v>
      </c>
      <c r="O50" s="541"/>
      <c r="P50" s="558">
        <v>283</v>
      </c>
      <c r="Q50" s="542">
        <v>54.5</v>
      </c>
    </row>
    <row r="51" spans="1:16329" ht="15" customHeight="1" x14ac:dyDescent="0.2">
      <c r="A51" s="356" t="s">
        <v>631</v>
      </c>
      <c r="B51" s="558">
        <v>1139</v>
      </c>
      <c r="C51" s="541"/>
      <c r="D51" s="558">
        <v>299</v>
      </c>
      <c r="E51" s="542">
        <v>26.3</v>
      </c>
      <c r="F51" s="541"/>
      <c r="G51" s="558">
        <v>483</v>
      </c>
      <c r="H51" s="542">
        <v>42.4</v>
      </c>
      <c r="I51" s="541"/>
      <c r="J51" s="541"/>
      <c r="K51" s="558">
        <v>971</v>
      </c>
      <c r="L51" s="558"/>
      <c r="M51" s="561">
        <v>252</v>
      </c>
      <c r="N51" s="543">
        <v>26</v>
      </c>
      <c r="O51" s="541"/>
      <c r="P51" s="558">
        <v>423</v>
      </c>
      <c r="Q51" s="542">
        <v>43.6</v>
      </c>
    </row>
    <row r="52" spans="1:16329" ht="15" customHeight="1" x14ac:dyDescent="0.2">
      <c r="A52" s="356" t="s">
        <v>549</v>
      </c>
      <c r="B52" s="558">
        <v>4317</v>
      </c>
      <c r="C52" s="541"/>
      <c r="D52" s="558">
        <v>1581</v>
      </c>
      <c r="E52" s="542">
        <v>36.6</v>
      </c>
      <c r="F52" s="541"/>
      <c r="G52" s="558">
        <v>1418</v>
      </c>
      <c r="H52" s="542">
        <v>32.799999999999997</v>
      </c>
      <c r="I52" s="541"/>
      <c r="J52" s="541"/>
      <c r="K52" s="558">
        <v>4778</v>
      </c>
      <c r="L52" s="558"/>
      <c r="M52" s="561">
        <v>1539</v>
      </c>
      <c r="N52" s="543">
        <v>32.200000000000003</v>
      </c>
      <c r="O52" s="541"/>
      <c r="P52" s="558">
        <v>1774</v>
      </c>
      <c r="Q52" s="542">
        <v>37.1</v>
      </c>
    </row>
    <row r="53" spans="1:16329" ht="15" customHeight="1" x14ac:dyDescent="0.2">
      <c r="A53" s="356" t="s">
        <v>632</v>
      </c>
      <c r="B53" s="558">
        <v>2131</v>
      </c>
      <c r="C53" s="541"/>
      <c r="D53" s="558">
        <v>457</v>
      </c>
      <c r="E53" s="542">
        <v>21.4</v>
      </c>
      <c r="F53" s="541"/>
      <c r="G53" s="558">
        <v>1430</v>
      </c>
      <c r="H53" s="542">
        <v>67.099999999999994</v>
      </c>
      <c r="I53" s="541"/>
      <c r="J53" s="541"/>
      <c r="K53" s="558">
        <v>2258</v>
      </c>
      <c r="L53" s="558"/>
      <c r="M53" s="561">
        <v>535</v>
      </c>
      <c r="N53" s="543">
        <v>23.7</v>
      </c>
      <c r="O53" s="541"/>
      <c r="P53" s="558">
        <v>1476</v>
      </c>
      <c r="Q53" s="542">
        <v>65.400000000000006</v>
      </c>
    </row>
    <row r="54" spans="1:16329" ht="15" customHeight="1" x14ac:dyDescent="0.2">
      <c r="A54" s="356" t="s">
        <v>633</v>
      </c>
      <c r="B54" s="558">
        <v>1876</v>
      </c>
      <c r="C54" s="541"/>
      <c r="D54" s="558">
        <v>718</v>
      </c>
      <c r="E54" s="542">
        <v>38.299999999999997</v>
      </c>
      <c r="F54" s="541"/>
      <c r="G54" s="558">
        <v>671</v>
      </c>
      <c r="H54" s="542">
        <v>35.799999999999997</v>
      </c>
      <c r="I54" s="541"/>
      <c r="J54" s="541"/>
      <c r="K54" s="558">
        <v>1795</v>
      </c>
      <c r="L54" s="558"/>
      <c r="M54" s="561">
        <v>696</v>
      </c>
      <c r="N54" s="543">
        <v>38.799999999999997</v>
      </c>
      <c r="O54" s="541"/>
      <c r="P54" s="558">
        <v>674</v>
      </c>
      <c r="Q54" s="542">
        <v>37.5</v>
      </c>
    </row>
    <row r="55" spans="1:16329" ht="15" customHeight="1" x14ac:dyDescent="0.2">
      <c r="A55" s="356" t="s">
        <v>550</v>
      </c>
      <c r="B55" s="558">
        <v>4524</v>
      </c>
      <c r="C55" s="541"/>
      <c r="D55" s="558">
        <v>900</v>
      </c>
      <c r="E55" s="542">
        <v>19.899999999999999</v>
      </c>
      <c r="F55" s="541"/>
      <c r="G55" s="558">
        <v>3186</v>
      </c>
      <c r="H55" s="542">
        <v>70.400000000000006</v>
      </c>
      <c r="I55" s="541"/>
      <c r="J55" s="541"/>
      <c r="K55" s="558">
        <v>4347</v>
      </c>
      <c r="L55" s="558"/>
      <c r="M55" s="561">
        <v>834</v>
      </c>
      <c r="N55" s="543">
        <v>19.2</v>
      </c>
      <c r="O55" s="541"/>
      <c r="P55" s="558">
        <v>3127</v>
      </c>
      <c r="Q55" s="542">
        <v>71.900000000000006</v>
      </c>
    </row>
    <row r="56" spans="1:16329" ht="15" customHeight="1" x14ac:dyDescent="0.2">
      <c r="A56" s="356" t="s">
        <v>634</v>
      </c>
      <c r="B56" s="558">
        <v>513</v>
      </c>
      <c r="C56" s="541"/>
      <c r="D56" s="558">
        <v>157</v>
      </c>
      <c r="E56" s="542">
        <v>30.6</v>
      </c>
      <c r="F56" s="541"/>
      <c r="G56" s="558">
        <v>224</v>
      </c>
      <c r="H56" s="542">
        <v>43.7</v>
      </c>
      <c r="I56" s="541"/>
      <c r="J56" s="541"/>
      <c r="K56" s="558">
        <v>530</v>
      </c>
      <c r="L56" s="558"/>
      <c r="M56" s="561">
        <v>154</v>
      </c>
      <c r="N56" s="543">
        <v>29.1</v>
      </c>
      <c r="O56" s="541"/>
      <c r="P56" s="558">
        <v>247</v>
      </c>
      <c r="Q56" s="542">
        <v>46.6</v>
      </c>
    </row>
    <row r="57" spans="1:16329" ht="15" customHeight="1" x14ac:dyDescent="0.2">
      <c r="A57" s="356" t="s">
        <v>481</v>
      </c>
      <c r="B57" s="558">
        <v>1138</v>
      </c>
      <c r="C57" s="541"/>
      <c r="D57" s="558">
        <v>23</v>
      </c>
      <c r="E57" s="542">
        <v>2</v>
      </c>
      <c r="F57" s="541"/>
      <c r="G57" s="558">
        <v>1114</v>
      </c>
      <c r="H57" s="542">
        <v>97.9</v>
      </c>
      <c r="I57" s="541"/>
      <c r="J57" s="541"/>
      <c r="K57" s="558">
        <v>1171</v>
      </c>
      <c r="L57" s="558"/>
      <c r="M57" s="561">
        <v>42</v>
      </c>
      <c r="N57" s="543">
        <v>3.6</v>
      </c>
      <c r="O57" s="541"/>
      <c r="P57" s="558">
        <v>1127</v>
      </c>
      <c r="Q57" s="542">
        <v>96.2</v>
      </c>
    </row>
    <row r="58" spans="1:16329" ht="15" customHeight="1" x14ac:dyDescent="0.2">
      <c r="A58" s="356" t="s">
        <v>482</v>
      </c>
      <c r="B58" s="558">
        <v>9036</v>
      </c>
      <c r="C58" s="541"/>
      <c r="D58" s="558">
        <v>449</v>
      </c>
      <c r="E58" s="542">
        <v>5</v>
      </c>
      <c r="F58" s="541"/>
      <c r="G58" s="558">
        <v>8535</v>
      </c>
      <c r="H58" s="542">
        <v>94.5</v>
      </c>
      <c r="I58" s="541"/>
      <c r="J58" s="541"/>
      <c r="K58" s="558">
        <v>10804</v>
      </c>
      <c r="L58" s="558"/>
      <c r="M58" s="561">
        <v>576</v>
      </c>
      <c r="N58" s="543">
        <v>5.3</v>
      </c>
      <c r="O58" s="541"/>
      <c r="P58" s="558">
        <v>9973</v>
      </c>
      <c r="Q58" s="542">
        <v>92.3</v>
      </c>
    </row>
    <row r="59" spans="1:16329" ht="15" customHeight="1" x14ac:dyDescent="0.2">
      <c r="A59" s="356" t="s">
        <v>635</v>
      </c>
      <c r="B59" s="558">
        <v>485</v>
      </c>
      <c r="C59" s="541"/>
      <c r="D59" s="558">
        <v>383</v>
      </c>
      <c r="E59" s="542">
        <v>79</v>
      </c>
      <c r="F59" s="541"/>
      <c r="G59" s="558">
        <v>78</v>
      </c>
      <c r="H59" s="542">
        <v>16.100000000000001</v>
      </c>
      <c r="I59" s="541"/>
      <c r="J59" s="541"/>
      <c r="K59" s="558">
        <v>529</v>
      </c>
      <c r="L59" s="558"/>
      <c r="M59" s="561">
        <v>432</v>
      </c>
      <c r="N59" s="543">
        <v>81.7</v>
      </c>
      <c r="O59" s="541"/>
      <c r="P59" s="558">
        <v>91</v>
      </c>
      <c r="Q59" s="542">
        <v>17.2</v>
      </c>
    </row>
    <row r="60" spans="1:16329" ht="4.5" customHeight="1" x14ac:dyDescent="0.2">
      <c r="A60" s="356"/>
      <c r="B60" s="558"/>
      <c r="C60" s="541"/>
      <c r="D60" s="558"/>
      <c r="E60" s="542"/>
      <c r="F60" s="541"/>
      <c r="G60" s="558"/>
      <c r="H60" s="542"/>
      <c r="I60" s="541"/>
      <c r="J60" s="541"/>
      <c r="K60" s="558"/>
      <c r="L60" s="558"/>
      <c r="M60" s="561"/>
      <c r="N60" s="543"/>
      <c r="O60" s="541"/>
      <c r="P60" s="558"/>
      <c r="Q60" s="542"/>
    </row>
    <row r="61" spans="1:16329" s="401" customFormat="1" ht="15" customHeight="1" x14ac:dyDescent="0.2">
      <c r="A61" s="399" t="s">
        <v>665</v>
      </c>
      <c r="B61" s="559">
        <v>4231269</v>
      </c>
      <c r="C61" s="544"/>
      <c r="D61" s="559">
        <v>475419</v>
      </c>
      <c r="E61" s="545">
        <v>11.2</v>
      </c>
      <c r="F61" s="544"/>
      <c r="G61" s="559">
        <v>3718903</v>
      </c>
      <c r="H61" s="545">
        <v>87.9</v>
      </c>
      <c r="I61" s="544"/>
      <c r="J61" s="544"/>
      <c r="K61" s="559">
        <v>4071291</v>
      </c>
      <c r="L61" s="559"/>
      <c r="M61" s="559">
        <v>676877</v>
      </c>
      <c r="N61" s="546">
        <v>16.600000000000001</v>
      </c>
      <c r="O61" s="544"/>
      <c r="P61" s="559">
        <v>3345580</v>
      </c>
      <c r="Q61" s="547">
        <v>82.2</v>
      </c>
      <c r="R61" s="398"/>
      <c r="S61" s="398"/>
      <c r="T61" s="398"/>
      <c r="U61" s="398"/>
      <c r="V61" s="398"/>
      <c r="W61" s="398"/>
      <c r="X61" s="398"/>
      <c r="Y61" s="398"/>
      <c r="Z61" s="398"/>
      <c r="AA61" s="398"/>
      <c r="AB61" s="398"/>
      <c r="AC61" s="398"/>
      <c r="AD61" s="398"/>
      <c r="AE61" s="398"/>
      <c r="AF61" s="398"/>
      <c r="AG61" s="398"/>
      <c r="AH61" s="398"/>
      <c r="AI61" s="398"/>
      <c r="AJ61" s="398"/>
      <c r="AK61" s="398"/>
      <c r="AL61" s="398"/>
      <c r="AM61" s="398"/>
      <c r="AN61" s="398"/>
      <c r="AO61" s="398"/>
      <c r="AP61" s="398"/>
      <c r="AQ61" s="398"/>
      <c r="AR61" s="398"/>
      <c r="AS61" s="398"/>
      <c r="AT61" s="398"/>
      <c r="AU61" s="398"/>
      <c r="AV61" s="398"/>
      <c r="AW61" s="398"/>
      <c r="AX61" s="398"/>
      <c r="AY61" s="398"/>
      <c r="AZ61" s="398"/>
      <c r="BA61" s="398"/>
      <c r="BB61" s="398"/>
      <c r="BC61" s="398"/>
      <c r="BD61" s="398"/>
      <c r="BE61" s="398"/>
      <c r="BF61" s="398"/>
      <c r="BG61" s="398"/>
      <c r="BH61" s="398"/>
      <c r="BI61" s="398"/>
      <c r="BJ61" s="398"/>
      <c r="BK61" s="398"/>
      <c r="BL61" s="398"/>
      <c r="BM61" s="398"/>
      <c r="BN61" s="398"/>
      <c r="BO61" s="398"/>
      <c r="BP61" s="398"/>
      <c r="BQ61" s="398"/>
      <c r="BR61" s="398"/>
      <c r="BS61" s="398"/>
      <c r="BT61" s="398"/>
      <c r="BU61" s="398"/>
      <c r="BV61" s="398"/>
      <c r="BW61" s="398"/>
      <c r="BX61" s="398"/>
      <c r="BY61" s="398"/>
      <c r="BZ61" s="398"/>
      <c r="CA61" s="398"/>
      <c r="CB61" s="398"/>
      <c r="CC61" s="398"/>
      <c r="CD61" s="398"/>
      <c r="CE61" s="398"/>
      <c r="CF61" s="398"/>
      <c r="CG61" s="398"/>
      <c r="CH61" s="398"/>
      <c r="CI61" s="398"/>
      <c r="CJ61" s="398"/>
      <c r="CK61" s="398"/>
      <c r="CL61" s="398"/>
      <c r="CM61" s="398"/>
      <c r="CN61" s="398"/>
      <c r="CO61" s="398"/>
      <c r="CP61" s="398"/>
      <c r="CQ61" s="398"/>
      <c r="CR61" s="398"/>
      <c r="CS61" s="398"/>
      <c r="CT61" s="398"/>
      <c r="CU61" s="398"/>
      <c r="CV61" s="398"/>
      <c r="CW61" s="398"/>
      <c r="CX61" s="398"/>
      <c r="CY61" s="398"/>
      <c r="CZ61" s="398"/>
      <c r="DA61" s="398"/>
      <c r="DB61" s="398"/>
      <c r="DC61" s="398"/>
      <c r="DD61" s="398"/>
      <c r="DE61" s="398"/>
      <c r="DF61" s="398"/>
      <c r="DG61" s="398"/>
      <c r="DH61" s="398"/>
      <c r="DI61" s="398"/>
      <c r="DJ61" s="398"/>
      <c r="DK61" s="398"/>
      <c r="DL61" s="398"/>
      <c r="DM61" s="398"/>
      <c r="DN61" s="398"/>
      <c r="DO61" s="398"/>
      <c r="DP61" s="398"/>
      <c r="DQ61" s="398"/>
      <c r="DR61" s="398"/>
      <c r="DS61" s="398"/>
      <c r="DT61" s="398"/>
      <c r="DU61" s="398"/>
      <c r="DV61" s="398"/>
      <c r="DW61" s="398"/>
      <c r="DX61" s="398"/>
      <c r="DY61" s="398"/>
      <c r="DZ61" s="398"/>
      <c r="EA61" s="398"/>
      <c r="EB61" s="398"/>
      <c r="EC61" s="398"/>
      <c r="ED61" s="398"/>
      <c r="EE61" s="398"/>
      <c r="EF61" s="398"/>
      <c r="EG61" s="398"/>
      <c r="EH61" s="398"/>
      <c r="EI61" s="398"/>
      <c r="EJ61" s="398"/>
      <c r="EK61" s="398"/>
      <c r="EL61" s="398"/>
      <c r="EM61" s="398"/>
      <c r="EN61" s="398"/>
      <c r="EO61" s="398"/>
      <c r="EP61" s="398"/>
      <c r="EQ61" s="398"/>
      <c r="ER61" s="398"/>
      <c r="ES61" s="398"/>
      <c r="ET61" s="398"/>
      <c r="EU61" s="398"/>
      <c r="EV61" s="398"/>
      <c r="EW61" s="398"/>
      <c r="EX61" s="398"/>
      <c r="EY61" s="398"/>
      <c r="EZ61" s="398"/>
      <c r="FA61" s="398"/>
      <c r="FB61" s="398"/>
      <c r="FC61" s="398"/>
      <c r="FD61" s="398"/>
      <c r="FE61" s="398"/>
      <c r="FF61" s="398"/>
      <c r="FG61" s="398"/>
      <c r="FH61" s="398"/>
      <c r="FI61" s="398"/>
      <c r="FJ61" s="398"/>
      <c r="FK61" s="398"/>
      <c r="FL61" s="398"/>
      <c r="FM61" s="398"/>
      <c r="FN61" s="398"/>
      <c r="FO61" s="398"/>
      <c r="FP61" s="398"/>
      <c r="FQ61" s="398"/>
      <c r="FR61" s="398"/>
      <c r="FS61" s="398"/>
      <c r="FT61" s="398"/>
      <c r="FU61" s="398"/>
      <c r="FV61" s="398"/>
      <c r="FW61" s="398"/>
      <c r="FX61" s="398"/>
      <c r="FY61" s="398"/>
      <c r="FZ61" s="398"/>
      <c r="GA61" s="398"/>
      <c r="GB61" s="398"/>
      <c r="GC61" s="398"/>
      <c r="GD61" s="398"/>
      <c r="GE61" s="398"/>
      <c r="GF61" s="398"/>
      <c r="GG61" s="398"/>
      <c r="GH61" s="398"/>
      <c r="GI61" s="398"/>
      <c r="GJ61" s="398"/>
      <c r="GK61" s="398"/>
      <c r="GL61" s="398"/>
      <c r="GM61" s="398"/>
      <c r="GN61" s="398"/>
      <c r="GO61" s="398"/>
      <c r="GP61" s="398"/>
      <c r="GQ61" s="398"/>
      <c r="GR61" s="398"/>
      <c r="GS61" s="398"/>
      <c r="GT61" s="398"/>
      <c r="GU61" s="398"/>
      <c r="GV61" s="398"/>
      <c r="GW61" s="398"/>
      <c r="GX61" s="398"/>
      <c r="GY61" s="398"/>
      <c r="GZ61" s="398"/>
      <c r="HA61" s="398"/>
      <c r="HB61" s="398"/>
      <c r="HC61" s="398"/>
      <c r="HD61" s="398"/>
      <c r="HE61" s="398"/>
      <c r="HF61" s="398"/>
      <c r="HG61" s="398"/>
      <c r="HH61" s="398"/>
      <c r="HI61" s="398"/>
      <c r="HJ61" s="398"/>
      <c r="HK61" s="398"/>
      <c r="HL61" s="398"/>
      <c r="HM61" s="398"/>
      <c r="HN61" s="398"/>
      <c r="HO61" s="398"/>
      <c r="HP61" s="398"/>
      <c r="HQ61" s="398"/>
      <c r="HR61" s="398"/>
      <c r="HS61" s="398"/>
      <c r="HT61" s="398"/>
      <c r="HU61" s="398"/>
      <c r="HV61" s="398"/>
      <c r="HW61" s="398"/>
      <c r="HX61" s="398"/>
      <c r="HY61" s="398"/>
      <c r="HZ61" s="398"/>
      <c r="IA61" s="398"/>
      <c r="IB61" s="398"/>
      <c r="IC61" s="398"/>
      <c r="ID61" s="398"/>
      <c r="IE61" s="398"/>
      <c r="IF61" s="398"/>
      <c r="IG61" s="398"/>
      <c r="IH61" s="398"/>
      <c r="II61" s="398"/>
      <c r="IJ61" s="398"/>
      <c r="IK61" s="398"/>
      <c r="IL61" s="398"/>
      <c r="IM61" s="398"/>
      <c r="IN61" s="398"/>
      <c r="IO61" s="398"/>
      <c r="IP61" s="398"/>
      <c r="IQ61" s="398"/>
      <c r="IR61" s="398"/>
      <c r="IS61" s="398"/>
      <c r="IT61" s="398"/>
      <c r="IU61" s="398"/>
      <c r="IV61" s="398"/>
      <c r="IW61" s="398"/>
      <c r="IX61" s="398"/>
      <c r="IY61" s="398"/>
      <c r="IZ61" s="398"/>
      <c r="JA61" s="398"/>
      <c r="JB61" s="398"/>
      <c r="JC61" s="398"/>
      <c r="JD61" s="398"/>
      <c r="JE61" s="398"/>
      <c r="JF61" s="398"/>
      <c r="JG61" s="398"/>
      <c r="JH61" s="398"/>
      <c r="JI61" s="398"/>
      <c r="JJ61" s="398"/>
      <c r="JK61" s="398"/>
      <c r="JL61" s="398"/>
      <c r="JM61" s="398"/>
      <c r="JN61" s="398"/>
      <c r="JO61" s="398"/>
      <c r="JP61" s="398"/>
      <c r="JQ61" s="398"/>
      <c r="JR61" s="398"/>
      <c r="JS61" s="398"/>
      <c r="JT61" s="398"/>
      <c r="JU61" s="398"/>
      <c r="JV61" s="398"/>
      <c r="JW61" s="398"/>
      <c r="JX61" s="398"/>
      <c r="JY61" s="398"/>
      <c r="JZ61" s="398"/>
      <c r="KA61" s="398"/>
      <c r="KB61" s="398"/>
      <c r="KC61" s="398"/>
      <c r="KD61" s="398"/>
      <c r="KE61" s="398"/>
      <c r="KF61" s="398"/>
      <c r="KG61" s="398"/>
      <c r="KH61" s="398"/>
      <c r="KI61" s="398"/>
      <c r="KJ61" s="398"/>
      <c r="KK61" s="398"/>
      <c r="KL61" s="398"/>
      <c r="KM61" s="398"/>
      <c r="KN61" s="398"/>
      <c r="KO61" s="398"/>
      <c r="KP61" s="398"/>
      <c r="KQ61" s="398"/>
      <c r="KR61" s="398"/>
      <c r="KS61" s="398"/>
      <c r="KT61" s="398"/>
      <c r="KU61" s="398"/>
      <c r="KV61" s="398"/>
      <c r="KW61" s="398"/>
      <c r="KX61" s="398"/>
      <c r="KY61" s="398"/>
      <c r="KZ61" s="398"/>
      <c r="LA61" s="398"/>
      <c r="LB61" s="398"/>
      <c r="LC61" s="398"/>
      <c r="LD61" s="398"/>
      <c r="LE61" s="398"/>
      <c r="LF61" s="398"/>
      <c r="LG61" s="398"/>
      <c r="LH61" s="398"/>
      <c r="LI61" s="398"/>
      <c r="LJ61" s="398"/>
      <c r="LK61" s="398"/>
      <c r="LL61" s="398"/>
      <c r="LM61" s="398"/>
      <c r="LN61" s="398"/>
      <c r="LO61" s="398"/>
      <c r="LP61" s="398"/>
      <c r="LQ61" s="398"/>
      <c r="LR61" s="398"/>
      <c r="LS61" s="398"/>
      <c r="LT61" s="398"/>
      <c r="LU61" s="398"/>
      <c r="LV61" s="398"/>
      <c r="LW61" s="398"/>
      <c r="LX61" s="398"/>
      <c r="LY61" s="398"/>
      <c r="LZ61" s="398"/>
      <c r="MA61" s="398"/>
      <c r="MB61" s="398"/>
      <c r="MC61" s="398"/>
      <c r="MD61" s="398"/>
      <c r="ME61" s="398"/>
      <c r="MF61" s="398"/>
      <c r="MG61" s="398"/>
      <c r="MH61" s="398"/>
      <c r="MI61" s="398"/>
      <c r="MJ61" s="398"/>
      <c r="MK61" s="398"/>
      <c r="ML61" s="398"/>
      <c r="MM61" s="398"/>
      <c r="MN61" s="398"/>
      <c r="MO61" s="398"/>
      <c r="MP61" s="398"/>
      <c r="MQ61" s="398"/>
      <c r="MR61" s="398"/>
      <c r="MS61" s="398"/>
      <c r="MT61" s="398"/>
      <c r="MU61" s="398"/>
      <c r="MV61" s="398"/>
      <c r="MW61" s="398"/>
      <c r="MX61" s="398"/>
      <c r="MY61" s="398"/>
      <c r="MZ61" s="398"/>
      <c r="NA61" s="398"/>
      <c r="NB61" s="398"/>
      <c r="NC61" s="398"/>
      <c r="ND61" s="398"/>
      <c r="NE61" s="398"/>
      <c r="NF61" s="398"/>
      <c r="NG61" s="398"/>
      <c r="NH61" s="398"/>
      <c r="NI61" s="398"/>
      <c r="NJ61" s="398"/>
      <c r="NK61" s="398"/>
      <c r="NL61" s="398"/>
      <c r="NM61" s="398"/>
      <c r="NN61" s="398"/>
      <c r="NO61" s="398"/>
      <c r="NP61" s="398"/>
      <c r="NQ61" s="398"/>
      <c r="NR61" s="398"/>
      <c r="NS61" s="398"/>
      <c r="NT61" s="398"/>
      <c r="NU61" s="398"/>
      <c r="NV61" s="398"/>
      <c r="NW61" s="398"/>
      <c r="NX61" s="398"/>
      <c r="NY61" s="398"/>
      <c r="NZ61" s="398"/>
      <c r="OA61" s="398"/>
      <c r="OB61" s="398"/>
      <c r="OC61" s="398"/>
      <c r="OD61" s="398"/>
      <c r="OE61" s="398"/>
      <c r="OF61" s="398"/>
      <c r="OG61" s="398"/>
      <c r="OH61" s="398"/>
      <c r="OI61" s="398"/>
      <c r="OJ61" s="398"/>
      <c r="OK61" s="398"/>
      <c r="OL61" s="398"/>
      <c r="OM61" s="398"/>
      <c r="ON61" s="398"/>
      <c r="OO61" s="398"/>
      <c r="OP61" s="398"/>
      <c r="OQ61" s="398"/>
      <c r="OR61" s="398"/>
      <c r="OS61" s="398"/>
      <c r="OT61" s="398"/>
      <c r="OU61" s="398"/>
      <c r="OV61" s="398"/>
      <c r="OW61" s="398"/>
      <c r="OX61" s="398"/>
      <c r="OY61" s="398"/>
      <c r="OZ61" s="398"/>
      <c r="PA61" s="398"/>
      <c r="PB61" s="398"/>
      <c r="PC61" s="398"/>
      <c r="PD61" s="398"/>
      <c r="PE61" s="398"/>
      <c r="PF61" s="398"/>
      <c r="PG61" s="398"/>
      <c r="PH61" s="398"/>
      <c r="PI61" s="398"/>
      <c r="PJ61" s="398"/>
      <c r="PK61" s="398"/>
      <c r="PL61" s="398"/>
      <c r="PM61" s="398"/>
      <c r="PN61" s="398"/>
      <c r="PO61" s="398"/>
      <c r="PP61" s="398"/>
      <c r="PQ61" s="398"/>
      <c r="PR61" s="398"/>
      <c r="PS61" s="398"/>
      <c r="PT61" s="398"/>
      <c r="PU61" s="398"/>
      <c r="PV61" s="398"/>
      <c r="PW61" s="398"/>
      <c r="PX61" s="398"/>
      <c r="PY61" s="398"/>
      <c r="PZ61" s="398"/>
      <c r="QA61" s="398"/>
      <c r="QB61" s="398"/>
      <c r="QC61" s="398"/>
      <c r="QD61" s="398"/>
      <c r="QE61" s="398"/>
      <c r="QF61" s="398"/>
      <c r="QG61" s="398"/>
      <c r="QH61" s="398"/>
      <c r="QI61" s="398"/>
      <c r="QJ61" s="398"/>
      <c r="QK61" s="398"/>
      <c r="QL61" s="398"/>
      <c r="QM61" s="398"/>
      <c r="QN61" s="398"/>
      <c r="QO61" s="398"/>
      <c r="QP61" s="398"/>
      <c r="QQ61" s="398"/>
      <c r="QR61" s="398"/>
      <c r="QS61" s="398"/>
      <c r="QT61" s="398"/>
      <c r="QU61" s="398"/>
      <c r="QV61" s="398"/>
      <c r="QW61" s="398"/>
      <c r="QX61" s="398"/>
      <c r="QY61" s="398"/>
      <c r="QZ61" s="398"/>
      <c r="RA61" s="398"/>
      <c r="RB61" s="398"/>
      <c r="RC61" s="398"/>
      <c r="RD61" s="398"/>
      <c r="RE61" s="398"/>
      <c r="RF61" s="398"/>
      <c r="RG61" s="398"/>
      <c r="RH61" s="398"/>
      <c r="RI61" s="398"/>
      <c r="RJ61" s="398"/>
      <c r="RK61" s="398"/>
      <c r="RL61" s="398"/>
      <c r="RM61" s="398"/>
      <c r="RN61" s="398"/>
      <c r="RO61" s="398"/>
      <c r="RP61" s="398"/>
      <c r="RQ61" s="398"/>
      <c r="RR61" s="398"/>
      <c r="RS61" s="398"/>
      <c r="RT61" s="398"/>
      <c r="RU61" s="398"/>
      <c r="RV61" s="398"/>
      <c r="RW61" s="398"/>
      <c r="RX61" s="398"/>
      <c r="RY61" s="398"/>
      <c r="RZ61" s="398"/>
      <c r="SA61" s="398"/>
      <c r="SB61" s="398"/>
      <c r="SC61" s="398"/>
      <c r="SD61" s="398"/>
      <c r="SE61" s="398"/>
      <c r="SF61" s="398"/>
      <c r="SG61" s="398"/>
      <c r="SH61" s="398"/>
      <c r="SI61" s="398"/>
      <c r="SJ61" s="398"/>
      <c r="SK61" s="398"/>
      <c r="SL61" s="398"/>
      <c r="SM61" s="398"/>
      <c r="SN61" s="398"/>
      <c r="SO61" s="398"/>
      <c r="SP61" s="398"/>
      <c r="SQ61" s="398"/>
      <c r="SR61" s="398"/>
      <c r="SS61" s="398"/>
      <c r="ST61" s="398"/>
      <c r="SU61" s="398"/>
      <c r="SV61" s="398"/>
      <c r="SW61" s="398"/>
      <c r="SX61" s="398"/>
      <c r="SY61" s="398"/>
      <c r="SZ61" s="398"/>
      <c r="TA61" s="398"/>
      <c r="TB61" s="398"/>
      <c r="TC61" s="398"/>
      <c r="TD61" s="398"/>
      <c r="TE61" s="398"/>
      <c r="TF61" s="398"/>
      <c r="TG61" s="398"/>
      <c r="TH61" s="398"/>
      <c r="TI61" s="398"/>
      <c r="TJ61" s="398"/>
      <c r="TK61" s="398"/>
      <c r="TL61" s="398"/>
      <c r="TM61" s="398"/>
      <c r="TN61" s="398"/>
      <c r="TO61" s="398"/>
      <c r="TP61" s="398"/>
      <c r="TQ61" s="398"/>
      <c r="TR61" s="398"/>
      <c r="TS61" s="398"/>
      <c r="TT61" s="398"/>
      <c r="TU61" s="398"/>
      <c r="TV61" s="398"/>
      <c r="TW61" s="398"/>
      <c r="TX61" s="398"/>
      <c r="TY61" s="398"/>
      <c r="TZ61" s="398"/>
      <c r="UA61" s="398"/>
      <c r="UB61" s="398"/>
      <c r="UC61" s="398"/>
      <c r="UD61" s="398"/>
      <c r="UE61" s="398"/>
      <c r="UF61" s="398"/>
      <c r="UG61" s="398"/>
      <c r="UH61" s="398"/>
      <c r="UI61" s="398"/>
      <c r="UJ61" s="398"/>
      <c r="UK61" s="398"/>
      <c r="UL61" s="398"/>
      <c r="UM61" s="398"/>
      <c r="UN61" s="398"/>
      <c r="UO61" s="398"/>
      <c r="UP61" s="398"/>
      <c r="UQ61" s="398"/>
      <c r="UR61" s="398"/>
      <c r="US61" s="398"/>
      <c r="UT61" s="398"/>
      <c r="UU61" s="398"/>
      <c r="UV61" s="398"/>
      <c r="UW61" s="398"/>
      <c r="UX61" s="398"/>
      <c r="UY61" s="398"/>
      <c r="UZ61" s="398"/>
      <c r="VA61" s="398"/>
      <c r="VB61" s="398"/>
      <c r="VC61" s="398"/>
      <c r="VD61" s="398"/>
      <c r="VE61" s="398"/>
      <c r="VF61" s="398"/>
      <c r="VG61" s="398"/>
      <c r="VH61" s="398"/>
      <c r="VI61" s="398"/>
      <c r="VJ61" s="398"/>
      <c r="VK61" s="398"/>
      <c r="VL61" s="398"/>
      <c r="VM61" s="398"/>
      <c r="VN61" s="398"/>
      <c r="VO61" s="398"/>
      <c r="VP61" s="398"/>
      <c r="VQ61" s="398"/>
      <c r="VR61" s="398"/>
      <c r="VS61" s="398"/>
      <c r="VT61" s="398"/>
      <c r="VU61" s="398"/>
      <c r="VV61" s="398"/>
      <c r="VW61" s="398"/>
      <c r="VX61" s="398"/>
      <c r="VY61" s="398"/>
      <c r="VZ61" s="398"/>
      <c r="WA61" s="398"/>
      <c r="WB61" s="398"/>
      <c r="WC61" s="398"/>
      <c r="WD61" s="398"/>
      <c r="WE61" s="398"/>
      <c r="WF61" s="398"/>
      <c r="WG61" s="398"/>
      <c r="WH61" s="398"/>
      <c r="WI61" s="398"/>
      <c r="WJ61" s="398"/>
      <c r="WK61" s="398"/>
      <c r="WL61" s="398"/>
      <c r="WM61" s="398"/>
      <c r="WN61" s="398"/>
      <c r="WO61" s="398"/>
      <c r="WP61" s="398"/>
      <c r="WQ61" s="398"/>
      <c r="WR61" s="398"/>
      <c r="WS61" s="398"/>
      <c r="WT61" s="398"/>
      <c r="WU61" s="398"/>
      <c r="WV61" s="398"/>
      <c r="WW61" s="398"/>
      <c r="WX61" s="398"/>
      <c r="WY61" s="398"/>
      <c r="WZ61" s="398"/>
      <c r="XA61" s="398"/>
      <c r="XB61" s="398"/>
      <c r="XC61" s="398"/>
      <c r="XD61" s="398"/>
      <c r="XE61" s="398"/>
      <c r="XF61" s="398"/>
      <c r="XG61" s="398"/>
      <c r="XH61" s="398"/>
      <c r="XI61" s="398"/>
      <c r="XJ61" s="398"/>
      <c r="XK61" s="398"/>
      <c r="XL61" s="398"/>
      <c r="XM61" s="398"/>
      <c r="XN61" s="398"/>
      <c r="XO61" s="398"/>
      <c r="XP61" s="398"/>
      <c r="XQ61" s="398"/>
      <c r="XR61" s="398"/>
      <c r="XS61" s="398"/>
      <c r="XT61" s="398"/>
      <c r="XU61" s="398"/>
      <c r="XV61" s="398"/>
      <c r="XW61" s="398"/>
      <c r="XX61" s="398"/>
      <c r="XY61" s="398"/>
      <c r="XZ61" s="398"/>
      <c r="YA61" s="398"/>
      <c r="YB61" s="398"/>
      <c r="YC61" s="398"/>
      <c r="YD61" s="398"/>
      <c r="YE61" s="398"/>
      <c r="YF61" s="398"/>
      <c r="YG61" s="398"/>
      <c r="YH61" s="398"/>
      <c r="YI61" s="398"/>
      <c r="YJ61" s="398"/>
      <c r="YK61" s="398"/>
      <c r="YL61" s="398"/>
      <c r="YM61" s="398"/>
      <c r="YN61" s="398"/>
      <c r="YO61" s="398"/>
      <c r="YP61" s="398"/>
      <c r="YQ61" s="398"/>
      <c r="YR61" s="398"/>
      <c r="YS61" s="398"/>
      <c r="YT61" s="398"/>
      <c r="YU61" s="398"/>
      <c r="YV61" s="398"/>
      <c r="YW61" s="398"/>
      <c r="YX61" s="398"/>
      <c r="YY61" s="398"/>
      <c r="YZ61" s="398"/>
      <c r="ZA61" s="398"/>
      <c r="ZB61" s="398"/>
      <c r="ZC61" s="398"/>
      <c r="ZD61" s="398"/>
      <c r="ZE61" s="398"/>
      <c r="ZF61" s="398"/>
      <c r="ZG61" s="398"/>
      <c r="ZH61" s="398"/>
      <c r="ZI61" s="398"/>
      <c r="ZJ61" s="398"/>
      <c r="ZK61" s="398"/>
      <c r="ZL61" s="398"/>
      <c r="ZM61" s="398"/>
      <c r="ZN61" s="398"/>
      <c r="ZO61" s="398"/>
      <c r="ZP61" s="398"/>
      <c r="ZQ61" s="398"/>
      <c r="ZR61" s="398"/>
      <c r="ZS61" s="398"/>
      <c r="ZT61" s="398"/>
      <c r="ZU61" s="398"/>
      <c r="ZV61" s="398"/>
      <c r="ZW61" s="398"/>
      <c r="ZX61" s="398"/>
      <c r="ZY61" s="398"/>
      <c r="ZZ61" s="398"/>
      <c r="AAA61" s="398"/>
      <c r="AAB61" s="398"/>
      <c r="AAC61" s="398"/>
      <c r="AAD61" s="398"/>
      <c r="AAE61" s="398"/>
      <c r="AAF61" s="398"/>
      <c r="AAG61" s="398"/>
      <c r="AAH61" s="398"/>
      <c r="AAI61" s="398"/>
      <c r="AAJ61" s="398"/>
      <c r="AAK61" s="398"/>
      <c r="AAL61" s="398"/>
      <c r="AAM61" s="398"/>
      <c r="AAN61" s="398"/>
      <c r="AAO61" s="398"/>
      <c r="AAP61" s="398"/>
      <c r="AAQ61" s="398"/>
      <c r="AAR61" s="398"/>
      <c r="AAS61" s="398"/>
      <c r="AAT61" s="398"/>
      <c r="AAU61" s="398"/>
      <c r="AAV61" s="398"/>
      <c r="AAW61" s="398"/>
      <c r="AAX61" s="398"/>
      <c r="AAY61" s="398"/>
      <c r="AAZ61" s="398"/>
      <c r="ABA61" s="398"/>
      <c r="ABB61" s="398"/>
      <c r="ABC61" s="398"/>
      <c r="ABD61" s="398"/>
      <c r="ABE61" s="398"/>
      <c r="ABF61" s="398"/>
      <c r="ABG61" s="398"/>
      <c r="ABH61" s="398"/>
      <c r="ABI61" s="398"/>
      <c r="ABJ61" s="398"/>
      <c r="ABK61" s="398"/>
      <c r="ABL61" s="398"/>
      <c r="ABM61" s="398"/>
      <c r="ABN61" s="398"/>
      <c r="ABO61" s="398"/>
      <c r="ABP61" s="398"/>
      <c r="ABQ61" s="398"/>
      <c r="ABR61" s="398"/>
      <c r="ABS61" s="398"/>
      <c r="ABT61" s="398"/>
      <c r="ABU61" s="398"/>
      <c r="ABV61" s="398"/>
      <c r="ABW61" s="398"/>
      <c r="ABX61" s="398"/>
      <c r="ABY61" s="398"/>
      <c r="ABZ61" s="398"/>
      <c r="ACA61" s="398"/>
      <c r="ACB61" s="398"/>
      <c r="ACC61" s="398"/>
      <c r="ACD61" s="398"/>
      <c r="ACE61" s="398"/>
      <c r="ACF61" s="398"/>
      <c r="ACG61" s="398"/>
      <c r="ACH61" s="398"/>
      <c r="ACI61" s="398"/>
      <c r="ACJ61" s="398"/>
      <c r="ACK61" s="398"/>
      <c r="ACL61" s="398"/>
      <c r="ACM61" s="398"/>
      <c r="ACN61" s="398"/>
      <c r="ACO61" s="398"/>
      <c r="ACP61" s="398"/>
      <c r="ACQ61" s="398"/>
      <c r="ACR61" s="398"/>
      <c r="ACS61" s="398"/>
      <c r="ACT61" s="398"/>
      <c r="ACU61" s="398"/>
      <c r="ACV61" s="398"/>
      <c r="ACW61" s="398"/>
      <c r="ACX61" s="398"/>
      <c r="ACY61" s="398"/>
      <c r="ACZ61" s="398"/>
      <c r="ADA61" s="398"/>
      <c r="ADB61" s="398"/>
      <c r="ADC61" s="398"/>
      <c r="ADD61" s="398"/>
      <c r="ADE61" s="398"/>
      <c r="ADF61" s="398"/>
      <c r="ADG61" s="398"/>
      <c r="ADH61" s="398"/>
      <c r="ADI61" s="398"/>
      <c r="ADJ61" s="398"/>
      <c r="ADK61" s="398"/>
      <c r="ADL61" s="398"/>
      <c r="ADM61" s="398"/>
      <c r="ADN61" s="398"/>
      <c r="ADO61" s="398"/>
      <c r="ADP61" s="398"/>
      <c r="ADQ61" s="398"/>
      <c r="ADR61" s="398"/>
      <c r="ADS61" s="398"/>
      <c r="ADT61" s="398"/>
      <c r="ADU61" s="398"/>
      <c r="ADV61" s="398"/>
      <c r="ADW61" s="398"/>
      <c r="ADX61" s="398"/>
      <c r="ADY61" s="398"/>
      <c r="ADZ61" s="398"/>
      <c r="AEA61" s="398"/>
      <c r="AEB61" s="398"/>
      <c r="AEC61" s="398"/>
      <c r="AED61" s="398"/>
      <c r="AEE61" s="398"/>
      <c r="AEF61" s="398"/>
      <c r="AEG61" s="398"/>
      <c r="AEH61" s="398"/>
      <c r="AEI61" s="398"/>
      <c r="AEJ61" s="398"/>
      <c r="AEK61" s="398"/>
      <c r="AEL61" s="398"/>
      <c r="AEM61" s="398"/>
      <c r="AEN61" s="398"/>
      <c r="AEO61" s="398"/>
      <c r="AEP61" s="398"/>
      <c r="AEQ61" s="398"/>
      <c r="AER61" s="398"/>
      <c r="AES61" s="398"/>
      <c r="AET61" s="398"/>
      <c r="AEU61" s="398"/>
      <c r="AEV61" s="398"/>
      <c r="AEW61" s="398"/>
      <c r="AEX61" s="398"/>
      <c r="AEY61" s="398"/>
      <c r="AEZ61" s="398"/>
      <c r="AFA61" s="398"/>
      <c r="AFB61" s="398"/>
      <c r="AFC61" s="398"/>
      <c r="AFD61" s="398"/>
      <c r="AFE61" s="398"/>
      <c r="AFF61" s="398"/>
      <c r="AFG61" s="398"/>
      <c r="AFH61" s="398"/>
      <c r="AFI61" s="398"/>
      <c r="AFJ61" s="398"/>
      <c r="AFK61" s="398"/>
      <c r="AFL61" s="398"/>
      <c r="AFM61" s="398"/>
      <c r="AFN61" s="398"/>
      <c r="AFO61" s="398"/>
      <c r="AFP61" s="398"/>
      <c r="AFQ61" s="398"/>
      <c r="AFR61" s="398"/>
      <c r="AFS61" s="398"/>
      <c r="AFT61" s="398"/>
      <c r="AFU61" s="398"/>
      <c r="AFV61" s="398"/>
      <c r="AFW61" s="398"/>
      <c r="AFX61" s="398"/>
      <c r="AFY61" s="398"/>
      <c r="AFZ61" s="398"/>
      <c r="AGA61" s="398"/>
      <c r="AGB61" s="398"/>
      <c r="AGC61" s="398"/>
      <c r="AGD61" s="398"/>
      <c r="AGE61" s="398"/>
      <c r="AGF61" s="398"/>
      <c r="AGG61" s="398"/>
      <c r="AGH61" s="398"/>
      <c r="AGI61" s="398"/>
      <c r="AGJ61" s="398"/>
      <c r="AGK61" s="398"/>
      <c r="AGL61" s="398"/>
      <c r="AGM61" s="398"/>
      <c r="AGN61" s="398"/>
      <c r="AGO61" s="398"/>
      <c r="AGP61" s="398"/>
      <c r="AGQ61" s="398"/>
      <c r="AGR61" s="398"/>
      <c r="AGS61" s="398"/>
      <c r="AGT61" s="398"/>
      <c r="AGU61" s="398"/>
      <c r="AGV61" s="398"/>
      <c r="AGW61" s="398"/>
      <c r="AGX61" s="398"/>
      <c r="AGY61" s="398"/>
      <c r="AGZ61" s="398"/>
      <c r="AHA61" s="398"/>
      <c r="AHB61" s="398"/>
      <c r="AHC61" s="398"/>
      <c r="AHD61" s="398"/>
      <c r="AHE61" s="398"/>
      <c r="AHF61" s="398"/>
      <c r="AHG61" s="398"/>
      <c r="AHH61" s="398"/>
      <c r="AHI61" s="398"/>
      <c r="AHJ61" s="398"/>
      <c r="AHK61" s="398"/>
      <c r="AHL61" s="398"/>
      <c r="AHM61" s="398"/>
      <c r="AHN61" s="398"/>
      <c r="AHO61" s="398"/>
      <c r="AHP61" s="398"/>
      <c r="AHQ61" s="398"/>
      <c r="AHR61" s="398"/>
      <c r="AHS61" s="398"/>
      <c r="AHT61" s="398"/>
      <c r="AHU61" s="398"/>
      <c r="AHV61" s="398"/>
      <c r="AHW61" s="398"/>
      <c r="AHX61" s="398"/>
      <c r="AHY61" s="398"/>
      <c r="AHZ61" s="398"/>
      <c r="AIA61" s="398"/>
      <c r="AIB61" s="398"/>
      <c r="AIC61" s="398"/>
      <c r="AID61" s="398"/>
      <c r="AIE61" s="398"/>
      <c r="AIF61" s="398"/>
      <c r="AIG61" s="398"/>
      <c r="AIH61" s="398"/>
      <c r="AII61" s="398"/>
      <c r="AIJ61" s="398"/>
      <c r="AIK61" s="398"/>
      <c r="AIL61" s="398"/>
      <c r="AIM61" s="398"/>
      <c r="AIN61" s="398"/>
      <c r="AIO61" s="398"/>
      <c r="AIP61" s="398"/>
      <c r="AIQ61" s="398"/>
      <c r="AIR61" s="398"/>
      <c r="AIS61" s="398"/>
      <c r="AIT61" s="398"/>
      <c r="AIU61" s="398"/>
      <c r="AIV61" s="398"/>
      <c r="AIW61" s="398"/>
      <c r="AIX61" s="398"/>
      <c r="AIY61" s="398"/>
      <c r="AIZ61" s="398"/>
      <c r="AJA61" s="398"/>
      <c r="AJB61" s="398"/>
      <c r="AJC61" s="398"/>
      <c r="AJD61" s="398"/>
      <c r="AJE61" s="398"/>
      <c r="AJF61" s="398"/>
      <c r="AJG61" s="398"/>
      <c r="AJH61" s="398"/>
      <c r="AJI61" s="398"/>
      <c r="AJJ61" s="398"/>
      <c r="AJK61" s="398"/>
      <c r="AJL61" s="398"/>
      <c r="AJM61" s="398"/>
      <c r="AJN61" s="398"/>
      <c r="AJO61" s="398"/>
      <c r="AJP61" s="398"/>
      <c r="AJQ61" s="398"/>
      <c r="AJR61" s="398"/>
      <c r="AJS61" s="398"/>
      <c r="AJT61" s="398"/>
      <c r="AJU61" s="398"/>
      <c r="AJV61" s="398"/>
      <c r="AJW61" s="398"/>
      <c r="AJX61" s="398"/>
      <c r="AJY61" s="398"/>
      <c r="AJZ61" s="398"/>
      <c r="AKA61" s="398"/>
      <c r="AKB61" s="398"/>
      <c r="AKC61" s="398"/>
      <c r="AKD61" s="398"/>
      <c r="AKE61" s="398"/>
      <c r="AKF61" s="398"/>
      <c r="AKG61" s="398"/>
      <c r="AKH61" s="398"/>
      <c r="AKI61" s="398"/>
      <c r="AKJ61" s="398"/>
      <c r="AKK61" s="398"/>
      <c r="AKL61" s="398"/>
      <c r="AKM61" s="398"/>
      <c r="AKN61" s="398"/>
      <c r="AKO61" s="398"/>
      <c r="AKP61" s="398"/>
      <c r="AKQ61" s="398"/>
      <c r="AKR61" s="398"/>
      <c r="AKS61" s="398"/>
      <c r="AKT61" s="398"/>
      <c r="AKU61" s="398"/>
      <c r="AKV61" s="398"/>
      <c r="AKW61" s="398"/>
      <c r="AKX61" s="398"/>
      <c r="AKY61" s="398"/>
      <c r="AKZ61" s="398"/>
      <c r="ALA61" s="398"/>
      <c r="ALB61" s="398"/>
      <c r="ALC61" s="398"/>
      <c r="ALD61" s="398"/>
      <c r="ALE61" s="398"/>
      <c r="ALF61" s="398"/>
      <c r="ALG61" s="398"/>
      <c r="ALH61" s="398"/>
      <c r="ALI61" s="398"/>
      <c r="ALJ61" s="398"/>
      <c r="ALK61" s="398"/>
      <c r="ALL61" s="398"/>
      <c r="ALM61" s="398"/>
      <c r="ALN61" s="398"/>
      <c r="ALO61" s="398"/>
      <c r="ALP61" s="398"/>
      <c r="ALQ61" s="398"/>
      <c r="ALR61" s="398"/>
      <c r="ALS61" s="398"/>
      <c r="ALT61" s="398"/>
      <c r="ALU61" s="398"/>
      <c r="ALV61" s="398"/>
      <c r="ALW61" s="398"/>
      <c r="ALX61" s="398"/>
      <c r="ALY61" s="398"/>
      <c r="ALZ61" s="398"/>
      <c r="AMA61" s="398"/>
      <c r="AMB61" s="398"/>
      <c r="AMC61" s="398"/>
      <c r="AMD61" s="398"/>
      <c r="AME61" s="398"/>
      <c r="AMF61" s="398"/>
      <c r="AMG61" s="398"/>
      <c r="AMH61" s="398"/>
      <c r="AMI61" s="398"/>
      <c r="AMJ61" s="398"/>
      <c r="AMK61" s="398"/>
      <c r="AML61" s="398"/>
      <c r="AMM61" s="398"/>
      <c r="AMN61" s="398"/>
      <c r="AMO61" s="398"/>
      <c r="AMP61" s="398"/>
      <c r="AMQ61" s="398"/>
      <c r="AMR61" s="398"/>
      <c r="AMS61" s="398"/>
      <c r="AMT61" s="398"/>
      <c r="AMU61" s="398"/>
      <c r="AMV61" s="398"/>
      <c r="AMW61" s="398"/>
      <c r="AMX61" s="398"/>
      <c r="AMY61" s="398"/>
      <c r="AMZ61" s="398"/>
      <c r="ANA61" s="398"/>
      <c r="ANB61" s="398"/>
      <c r="ANC61" s="398"/>
      <c r="AND61" s="398"/>
      <c r="ANE61" s="398"/>
      <c r="ANF61" s="398"/>
      <c r="ANG61" s="398"/>
      <c r="ANH61" s="398"/>
      <c r="ANI61" s="398"/>
      <c r="ANJ61" s="398"/>
      <c r="ANK61" s="398"/>
      <c r="ANL61" s="398"/>
      <c r="ANM61" s="398"/>
      <c r="ANN61" s="398"/>
      <c r="ANO61" s="398"/>
      <c r="ANP61" s="398"/>
      <c r="ANQ61" s="398"/>
      <c r="ANR61" s="398"/>
      <c r="ANS61" s="398"/>
      <c r="ANT61" s="398"/>
      <c r="ANU61" s="398"/>
      <c r="ANV61" s="398"/>
      <c r="ANW61" s="398"/>
      <c r="ANX61" s="398"/>
      <c r="ANY61" s="398"/>
      <c r="ANZ61" s="398"/>
      <c r="AOA61" s="398"/>
      <c r="AOB61" s="398"/>
      <c r="AOC61" s="398"/>
      <c r="AOD61" s="398"/>
      <c r="AOE61" s="398"/>
      <c r="AOF61" s="398"/>
      <c r="AOG61" s="398"/>
      <c r="AOH61" s="398"/>
      <c r="AOI61" s="398"/>
      <c r="AOJ61" s="398"/>
      <c r="AOK61" s="398"/>
      <c r="AOL61" s="398"/>
      <c r="AOM61" s="398"/>
      <c r="AON61" s="398"/>
      <c r="AOO61" s="398"/>
      <c r="AOP61" s="398"/>
      <c r="AOQ61" s="398"/>
      <c r="AOR61" s="398"/>
      <c r="AOS61" s="398"/>
      <c r="AOT61" s="398"/>
      <c r="AOU61" s="398"/>
      <c r="AOV61" s="398"/>
      <c r="AOW61" s="398"/>
      <c r="AOX61" s="398"/>
      <c r="AOY61" s="398"/>
      <c r="AOZ61" s="398"/>
      <c r="APA61" s="398"/>
      <c r="APB61" s="398"/>
      <c r="APC61" s="398"/>
      <c r="APD61" s="398"/>
      <c r="APE61" s="398"/>
      <c r="APF61" s="398"/>
      <c r="APG61" s="398"/>
      <c r="APH61" s="398"/>
      <c r="API61" s="398"/>
      <c r="APJ61" s="398"/>
      <c r="APK61" s="398"/>
      <c r="APL61" s="398"/>
      <c r="APM61" s="398"/>
      <c r="APN61" s="398"/>
      <c r="APO61" s="398"/>
      <c r="APP61" s="398"/>
      <c r="APQ61" s="398"/>
      <c r="APR61" s="398"/>
      <c r="APS61" s="398"/>
      <c r="APT61" s="398"/>
      <c r="APU61" s="398"/>
      <c r="APV61" s="398"/>
      <c r="APW61" s="398"/>
      <c r="APX61" s="398"/>
      <c r="APY61" s="398"/>
      <c r="APZ61" s="398"/>
      <c r="AQA61" s="398"/>
      <c r="AQB61" s="398"/>
      <c r="AQC61" s="398"/>
      <c r="AQD61" s="398"/>
      <c r="AQE61" s="398"/>
      <c r="AQF61" s="398"/>
      <c r="AQG61" s="398"/>
      <c r="AQH61" s="398"/>
      <c r="AQI61" s="398"/>
      <c r="AQJ61" s="398"/>
      <c r="AQK61" s="398"/>
      <c r="AQL61" s="398"/>
      <c r="AQM61" s="398"/>
      <c r="AQN61" s="398"/>
      <c r="AQO61" s="398"/>
      <c r="AQP61" s="398"/>
      <c r="AQQ61" s="398"/>
      <c r="AQR61" s="398"/>
      <c r="AQS61" s="398"/>
      <c r="AQT61" s="398"/>
      <c r="AQU61" s="398"/>
      <c r="AQV61" s="398"/>
      <c r="AQW61" s="398"/>
      <c r="AQX61" s="398"/>
      <c r="AQY61" s="398"/>
      <c r="AQZ61" s="398"/>
      <c r="ARA61" s="398"/>
      <c r="ARB61" s="398"/>
      <c r="ARC61" s="398"/>
      <c r="ARD61" s="398"/>
      <c r="ARE61" s="398"/>
      <c r="ARF61" s="398"/>
      <c r="ARG61" s="398"/>
      <c r="ARH61" s="398"/>
      <c r="ARI61" s="398"/>
      <c r="ARJ61" s="398"/>
      <c r="ARK61" s="398"/>
      <c r="ARL61" s="398"/>
      <c r="ARM61" s="398"/>
      <c r="ARN61" s="398"/>
      <c r="ARO61" s="398"/>
      <c r="ARP61" s="398"/>
      <c r="ARQ61" s="398"/>
      <c r="ARR61" s="398"/>
      <c r="ARS61" s="398"/>
      <c r="ART61" s="398"/>
      <c r="ARU61" s="398"/>
      <c r="ARV61" s="398"/>
      <c r="ARW61" s="398"/>
      <c r="ARX61" s="398"/>
      <c r="ARY61" s="398"/>
      <c r="ARZ61" s="398"/>
      <c r="ASA61" s="398"/>
      <c r="ASB61" s="398"/>
      <c r="ASC61" s="398"/>
      <c r="ASD61" s="398"/>
      <c r="ASE61" s="398"/>
      <c r="ASF61" s="398"/>
      <c r="ASG61" s="398"/>
      <c r="ASH61" s="398"/>
      <c r="ASI61" s="398"/>
      <c r="ASJ61" s="398"/>
      <c r="ASK61" s="398"/>
      <c r="ASL61" s="398"/>
      <c r="ASM61" s="398"/>
      <c r="ASN61" s="398"/>
      <c r="ASO61" s="398"/>
      <c r="ASP61" s="398"/>
      <c r="ASQ61" s="398"/>
      <c r="ASR61" s="398"/>
      <c r="ASS61" s="398"/>
      <c r="AST61" s="398"/>
      <c r="ASU61" s="398"/>
      <c r="ASV61" s="398"/>
      <c r="ASW61" s="398"/>
      <c r="ASX61" s="398"/>
      <c r="ASY61" s="398"/>
      <c r="ASZ61" s="398"/>
      <c r="ATA61" s="398"/>
      <c r="ATB61" s="398"/>
      <c r="ATC61" s="398"/>
      <c r="ATD61" s="398"/>
      <c r="ATE61" s="398"/>
      <c r="ATF61" s="398"/>
      <c r="ATG61" s="398"/>
      <c r="ATH61" s="398"/>
      <c r="ATI61" s="398"/>
      <c r="ATJ61" s="398"/>
      <c r="ATK61" s="398"/>
      <c r="ATL61" s="398"/>
      <c r="ATM61" s="398"/>
      <c r="ATN61" s="398"/>
      <c r="ATO61" s="398"/>
      <c r="ATP61" s="398"/>
      <c r="ATQ61" s="398"/>
      <c r="ATR61" s="398"/>
      <c r="ATS61" s="398"/>
      <c r="ATT61" s="398"/>
      <c r="ATU61" s="398"/>
      <c r="ATV61" s="398"/>
      <c r="ATW61" s="398"/>
      <c r="ATX61" s="398"/>
      <c r="ATY61" s="398"/>
      <c r="ATZ61" s="398"/>
      <c r="AUA61" s="398"/>
      <c r="AUB61" s="398"/>
      <c r="AUC61" s="398"/>
      <c r="AUD61" s="398"/>
      <c r="AUE61" s="398"/>
      <c r="AUF61" s="398"/>
      <c r="AUG61" s="398"/>
      <c r="AUH61" s="398"/>
      <c r="AUI61" s="398"/>
      <c r="AUJ61" s="398"/>
      <c r="AUK61" s="398"/>
      <c r="AUL61" s="398"/>
      <c r="AUM61" s="398"/>
      <c r="AUN61" s="398"/>
      <c r="AUO61" s="398"/>
      <c r="AUP61" s="398"/>
      <c r="AUQ61" s="398"/>
      <c r="AUR61" s="398"/>
      <c r="AUS61" s="398"/>
      <c r="AUT61" s="398"/>
      <c r="AUU61" s="398"/>
      <c r="AUV61" s="398"/>
      <c r="AUW61" s="398"/>
      <c r="AUX61" s="398"/>
      <c r="AUY61" s="398"/>
      <c r="AUZ61" s="398"/>
      <c r="AVA61" s="398"/>
      <c r="AVB61" s="398"/>
      <c r="AVC61" s="398"/>
      <c r="AVD61" s="398"/>
      <c r="AVE61" s="398"/>
      <c r="AVF61" s="398"/>
      <c r="AVG61" s="398"/>
      <c r="AVH61" s="398"/>
      <c r="AVI61" s="398"/>
      <c r="AVJ61" s="398"/>
      <c r="AVK61" s="398"/>
      <c r="AVL61" s="398"/>
      <c r="AVM61" s="398"/>
      <c r="AVN61" s="398"/>
      <c r="AVO61" s="398"/>
      <c r="AVP61" s="398"/>
      <c r="AVQ61" s="398"/>
      <c r="AVR61" s="398"/>
      <c r="AVS61" s="398"/>
      <c r="AVT61" s="398"/>
      <c r="AVU61" s="398"/>
      <c r="AVV61" s="398"/>
      <c r="AVW61" s="398"/>
      <c r="AVX61" s="398"/>
      <c r="AVY61" s="398"/>
      <c r="AVZ61" s="398"/>
      <c r="AWA61" s="398"/>
      <c r="AWB61" s="398"/>
      <c r="AWC61" s="398"/>
      <c r="AWD61" s="398"/>
      <c r="AWE61" s="398"/>
      <c r="AWF61" s="398"/>
      <c r="AWG61" s="398"/>
      <c r="AWH61" s="398"/>
      <c r="AWI61" s="398"/>
      <c r="AWJ61" s="398"/>
      <c r="AWK61" s="398"/>
      <c r="AWL61" s="398"/>
      <c r="AWM61" s="398"/>
      <c r="AWN61" s="398"/>
      <c r="AWO61" s="398"/>
      <c r="AWP61" s="398"/>
      <c r="AWQ61" s="398"/>
      <c r="AWR61" s="398"/>
      <c r="AWS61" s="398"/>
      <c r="AWT61" s="398"/>
      <c r="AWU61" s="398"/>
      <c r="AWV61" s="398"/>
      <c r="AWW61" s="398"/>
      <c r="AWX61" s="398"/>
      <c r="AWY61" s="398"/>
      <c r="AWZ61" s="398"/>
      <c r="AXA61" s="398"/>
      <c r="AXB61" s="398"/>
      <c r="AXC61" s="398"/>
      <c r="AXD61" s="398"/>
      <c r="AXE61" s="398"/>
      <c r="AXF61" s="398"/>
      <c r="AXG61" s="398"/>
      <c r="AXH61" s="398"/>
      <c r="AXI61" s="398"/>
      <c r="AXJ61" s="398"/>
      <c r="AXK61" s="398"/>
      <c r="AXL61" s="398"/>
      <c r="AXM61" s="398"/>
      <c r="AXN61" s="398"/>
      <c r="AXO61" s="398"/>
      <c r="AXP61" s="398"/>
      <c r="AXQ61" s="398"/>
      <c r="AXR61" s="398"/>
      <c r="AXS61" s="398"/>
      <c r="AXT61" s="398"/>
      <c r="AXU61" s="398"/>
      <c r="AXV61" s="398"/>
      <c r="AXW61" s="398"/>
      <c r="AXX61" s="398"/>
      <c r="AXY61" s="398"/>
      <c r="AXZ61" s="398"/>
      <c r="AYA61" s="398"/>
      <c r="AYB61" s="398"/>
      <c r="AYC61" s="398"/>
      <c r="AYD61" s="398"/>
      <c r="AYE61" s="398"/>
      <c r="AYF61" s="398"/>
      <c r="AYG61" s="398"/>
      <c r="AYH61" s="398"/>
      <c r="AYI61" s="398"/>
      <c r="AYJ61" s="398"/>
      <c r="AYK61" s="398"/>
      <c r="AYL61" s="398"/>
      <c r="AYM61" s="398"/>
      <c r="AYN61" s="398"/>
      <c r="AYO61" s="398"/>
      <c r="AYP61" s="398"/>
      <c r="AYQ61" s="398"/>
      <c r="AYR61" s="398"/>
      <c r="AYS61" s="398"/>
      <c r="AYT61" s="398"/>
      <c r="AYU61" s="398"/>
      <c r="AYV61" s="398"/>
      <c r="AYW61" s="398"/>
      <c r="AYX61" s="398"/>
      <c r="AYY61" s="398"/>
      <c r="AYZ61" s="398"/>
      <c r="AZA61" s="398"/>
      <c r="AZB61" s="398"/>
      <c r="AZC61" s="398"/>
      <c r="AZD61" s="398"/>
      <c r="AZE61" s="398"/>
      <c r="AZF61" s="398"/>
      <c r="AZG61" s="398"/>
      <c r="AZH61" s="398"/>
      <c r="AZI61" s="398"/>
      <c r="AZJ61" s="398"/>
      <c r="AZK61" s="398"/>
      <c r="AZL61" s="398"/>
      <c r="AZM61" s="398"/>
      <c r="AZN61" s="398"/>
      <c r="AZO61" s="398"/>
      <c r="AZP61" s="398"/>
      <c r="AZQ61" s="398"/>
      <c r="AZR61" s="398"/>
      <c r="AZS61" s="398"/>
      <c r="AZT61" s="398"/>
      <c r="AZU61" s="398"/>
      <c r="AZV61" s="398"/>
      <c r="AZW61" s="398"/>
      <c r="AZX61" s="398"/>
      <c r="AZY61" s="398"/>
      <c r="AZZ61" s="398"/>
      <c r="BAA61" s="398"/>
      <c r="BAB61" s="398"/>
      <c r="BAC61" s="398"/>
      <c r="BAD61" s="398"/>
      <c r="BAE61" s="398"/>
      <c r="BAF61" s="398"/>
      <c r="BAG61" s="398"/>
      <c r="BAH61" s="398"/>
      <c r="BAI61" s="398"/>
      <c r="BAJ61" s="398"/>
      <c r="BAK61" s="398"/>
      <c r="BAL61" s="398"/>
      <c r="BAM61" s="398"/>
      <c r="BAN61" s="398"/>
      <c r="BAO61" s="398"/>
      <c r="BAP61" s="398"/>
      <c r="BAQ61" s="398"/>
      <c r="BAR61" s="398"/>
      <c r="BAS61" s="398"/>
      <c r="BAT61" s="398"/>
      <c r="BAU61" s="398"/>
      <c r="BAV61" s="398"/>
      <c r="BAW61" s="398"/>
      <c r="BAX61" s="398"/>
      <c r="BAY61" s="398"/>
      <c r="BAZ61" s="398"/>
      <c r="BBA61" s="398"/>
      <c r="BBB61" s="398"/>
      <c r="BBC61" s="398"/>
      <c r="BBD61" s="398"/>
      <c r="BBE61" s="398"/>
      <c r="BBF61" s="398"/>
      <c r="BBG61" s="398"/>
      <c r="BBH61" s="398"/>
      <c r="BBI61" s="398"/>
      <c r="BBJ61" s="398"/>
      <c r="BBK61" s="398"/>
      <c r="BBL61" s="398"/>
      <c r="BBM61" s="398"/>
      <c r="BBN61" s="398"/>
      <c r="BBO61" s="398"/>
      <c r="BBP61" s="398"/>
      <c r="BBQ61" s="398"/>
      <c r="BBR61" s="398"/>
      <c r="BBS61" s="398"/>
      <c r="BBT61" s="398"/>
      <c r="BBU61" s="398"/>
      <c r="BBV61" s="398"/>
      <c r="BBW61" s="398"/>
      <c r="BBX61" s="398"/>
      <c r="BBY61" s="398"/>
      <c r="BBZ61" s="398"/>
      <c r="BCA61" s="398"/>
      <c r="BCB61" s="398"/>
      <c r="BCC61" s="398"/>
      <c r="BCD61" s="398"/>
      <c r="BCE61" s="398"/>
      <c r="BCF61" s="398"/>
      <c r="BCG61" s="398"/>
      <c r="BCH61" s="398"/>
      <c r="BCI61" s="398"/>
      <c r="BCJ61" s="398"/>
      <c r="BCK61" s="398"/>
      <c r="BCL61" s="398"/>
      <c r="BCM61" s="398"/>
      <c r="BCN61" s="398"/>
      <c r="BCO61" s="398"/>
      <c r="BCP61" s="398"/>
      <c r="BCQ61" s="398"/>
      <c r="BCR61" s="398"/>
      <c r="BCS61" s="398"/>
      <c r="BCT61" s="398"/>
      <c r="BCU61" s="398"/>
      <c r="BCV61" s="398"/>
      <c r="BCW61" s="398"/>
      <c r="BCX61" s="398"/>
      <c r="BCY61" s="398"/>
      <c r="BCZ61" s="398"/>
      <c r="BDA61" s="398"/>
      <c r="BDB61" s="398"/>
      <c r="BDC61" s="398"/>
      <c r="BDD61" s="398"/>
      <c r="BDE61" s="398"/>
      <c r="BDF61" s="398"/>
      <c r="BDG61" s="398"/>
      <c r="BDH61" s="398"/>
      <c r="BDI61" s="398"/>
      <c r="BDJ61" s="398"/>
      <c r="BDK61" s="398"/>
      <c r="BDL61" s="398"/>
      <c r="BDM61" s="398"/>
      <c r="BDN61" s="398"/>
      <c r="BDO61" s="398"/>
      <c r="BDP61" s="398"/>
      <c r="BDQ61" s="398"/>
      <c r="BDR61" s="398"/>
      <c r="BDS61" s="398"/>
      <c r="BDT61" s="398"/>
      <c r="BDU61" s="398"/>
      <c r="BDV61" s="398"/>
      <c r="BDW61" s="398"/>
      <c r="BDX61" s="398"/>
      <c r="BDY61" s="398"/>
      <c r="BDZ61" s="398"/>
      <c r="BEA61" s="398"/>
      <c r="BEB61" s="398"/>
      <c r="BEC61" s="398"/>
      <c r="BED61" s="398"/>
      <c r="BEE61" s="398"/>
      <c r="BEF61" s="398"/>
      <c r="BEG61" s="398"/>
      <c r="BEH61" s="398"/>
      <c r="BEI61" s="398"/>
      <c r="BEJ61" s="398"/>
      <c r="BEK61" s="398"/>
      <c r="BEL61" s="398"/>
      <c r="BEM61" s="398"/>
      <c r="BEN61" s="398"/>
      <c r="BEO61" s="398"/>
      <c r="BEP61" s="398"/>
      <c r="BEQ61" s="398"/>
      <c r="BER61" s="398"/>
      <c r="BES61" s="398"/>
      <c r="BET61" s="398"/>
      <c r="BEU61" s="398"/>
      <c r="BEV61" s="398"/>
      <c r="BEW61" s="398"/>
      <c r="BEX61" s="398"/>
      <c r="BEY61" s="398"/>
      <c r="BEZ61" s="398"/>
      <c r="BFA61" s="398"/>
      <c r="BFB61" s="398"/>
      <c r="BFC61" s="398"/>
      <c r="BFD61" s="398"/>
      <c r="BFE61" s="398"/>
      <c r="BFF61" s="398"/>
      <c r="BFG61" s="398"/>
      <c r="BFH61" s="398"/>
      <c r="BFI61" s="398"/>
      <c r="BFJ61" s="398"/>
      <c r="BFK61" s="398"/>
      <c r="BFL61" s="398"/>
      <c r="BFM61" s="398"/>
      <c r="BFN61" s="398"/>
      <c r="BFO61" s="398"/>
      <c r="BFP61" s="398"/>
      <c r="BFQ61" s="398"/>
      <c r="BFR61" s="398"/>
      <c r="BFS61" s="398"/>
      <c r="BFT61" s="398"/>
      <c r="BFU61" s="398"/>
      <c r="BFV61" s="398"/>
      <c r="BFW61" s="398"/>
      <c r="BFX61" s="398"/>
      <c r="BFY61" s="398"/>
      <c r="BFZ61" s="398"/>
      <c r="BGA61" s="398"/>
      <c r="BGB61" s="398"/>
      <c r="BGC61" s="398"/>
      <c r="BGD61" s="398"/>
      <c r="BGE61" s="398"/>
      <c r="BGF61" s="398"/>
      <c r="BGG61" s="398"/>
      <c r="BGH61" s="398"/>
      <c r="BGI61" s="398"/>
      <c r="BGJ61" s="398"/>
      <c r="BGK61" s="398"/>
      <c r="BGL61" s="398"/>
      <c r="BGM61" s="398"/>
      <c r="BGN61" s="398"/>
      <c r="BGO61" s="398"/>
      <c r="BGP61" s="398"/>
      <c r="BGQ61" s="398"/>
      <c r="BGR61" s="398"/>
      <c r="BGS61" s="398"/>
      <c r="BGT61" s="398"/>
      <c r="BGU61" s="398"/>
      <c r="BGV61" s="398"/>
      <c r="BGW61" s="398"/>
      <c r="BGX61" s="398"/>
      <c r="BGY61" s="398"/>
      <c r="BGZ61" s="398"/>
      <c r="BHA61" s="398"/>
      <c r="BHB61" s="398"/>
      <c r="BHC61" s="398"/>
      <c r="BHD61" s="398"/>
      <c r="BHE61" s="398"/>
      <c r="BHF61" s="398"/>
      <c r="BHG61" s="398"/>
      <c r="BHH61" s="398"/>
      <c r="BHI61" s="398"/>
      <c r="BHJ61" s="398"/>
      <c r="BHK61" s="398"/>
      <c r="BHL61" s="398"/>
      <c r="BHM61" s="398"/>
      <c r="BHN61" s="398"/>
      <c r="BHO61" s="398"/>
      <c r="BHP61" s="398"/>
      <c r="BHQ61" s="398"/>
      <c r="BHR61" s="398"/>
      <c r="BHS61" s="398"/>
      <c r="BHT61" s="398"/>
      <c r="BHU61" s="398"/>
      <c r="BHV61" s="398"/>
      <c r="BHW61" s="398"/>
      <c r="BHX61" s="398"/>
      <c r="BHY61" s="398"/>
      <c r="BHZ61" s="398"/>
      <c r="BIA61" s="398"/>
      <c r="BIB61" s="398"/>
      <c r="BIC61" s="398"/>
      <c r="BID61" s="398"/>
      <c r="BIE61" s="398"/>
      <c r="BIF61" s="398"/>
      <c r="BIG61" s="398"/>
      <c r="BIH61" s="398"/>
      <c r="BII61" s="398"/>
      <c r="BIJ61" s="398"/>
      <c r="BIK61" s="398"/>
      <c r="BIL61" s="398"/>
      <c r="BIM61" s="398"/>
      <c r="BIN61" s="398"/>
      <c r="BIO61" s="398"/>
      <c r="BIP61" s="398"/>
      <c r="BIQ61" s="398"/>
      <c r="BIR61" s="398"/>
      <c r="BIS61" s="398"/>
      <c r="BIT61" s="398"/>
      <c r="BIU61" s="398"/>
      <c r="BIV61" s="398"/>
      <c r="BIW61" s="398"/>
      <c r="BIX61" s="398"/>
      <c r="BIY61" s="398"/>
      <c r="BIZ61" s="398"/>
      <c r="BJA61" s="398"/>
      <c r="BJB61" s="398"/>
      <c r="BJC61" s="398"/>
      <c r="BJD61" s="398"/>
      <c r="BJE61" s="398"/>
      <c r="BJF61" s="398"/>
      <c r="BJG61" s="398"/>
      <c r="BJH61" s="398"/>
      <c r="BJI61" s="398"/>
      <c r="BJJ61" s="398"/>
      <c r="BJK61" s="398"/>
      <c r="BJL61" s="398"/>
      <c r="BJM61" s="398"/>
      <c r="BJN61" s="398"/>
      <c r="BJO61" s="398"/>
      <c r="BJP61" s="398"/>
      <c r="BJQ61" s="398"/>
      <c r="BJR61" s="398"/>
      <c r="BJS61" s="398"/>
      <c r="BJT61" s="398"/>
      <c r="BJU61" s="398"/>
      <c r="BJV61" s="398"/>
      <c r="BJW61" s="398"/>
      <c r="BJX61" s="398"/>
      <c r="BJY61" s="398"/>
      <c r="BJZ61" s="398"/>
      <c r="BKA61" s="398"/>
      <c r="BKB61" s="398"/>
      <c r="BKC61" s="398"/>
      <c r="BKD61" s="398"/>
      <c r="BKE61" s="398"/>
      <c r="BKF61" s="398"/>
      <c r="BKG61" s="398"/>
      <c r="BKH61" s="398"/>
      <c r="BKI61" s="398"/>
      <c r="BKJ61" s="398"/>
      <c r="BKK61" s="398"/>
      <c r="BKL61" s="398"/>
      <c r="BKM61" s="398"/>
      <c r="BKN61" s="398"/>
      <c r="BKO61" s="398"/>
      <c r="BKP61" s="398"/>
      <c r="BKQ61" s="398"/>
      <c r="BKR61" s="398"/>
      <c r="BKS61" s="398"/>
      <c r="BKT61" s="398"/>
      <c r="BKU61" s="398"/>
      <c r="BKV61" s="398"/>
      <c r="BKW61" s="398"/>
      <c r="BKX61" s="398"/>
      <c r="BKY61" s="398"/>
      <c r="BKZ61" s="398"/>
      <c r="BLA61" s="398"/>
      <c r="BLB61" s="398"/>
      <c r="BLC61" s="398"/>
      <c r="BLD61" s="398"/>
      <c r="BLE61" s="398"/>
      <c r="BLF61" s="398"/>
      <c r="BLG61" s="398"/>
      <c r="BLH61" s="398"/>
      <c r="BLI61" s="398"/>
      <c r="BLJ61" s="398"/>
      <c r="BLK61" s="398"/>
      <c r="BLL61" s="398"/>
      <c r="BLM61" s="398"/>
      <c r="BLN61" s="398"/>
      <c r="BLO61" s="398"/>
      <c r="BLP61" s="398"/>
      <c r="BLQ61" s="398"/>
      <c r="BLR61" s="398"/>
      <c r="BLS61" s="398"/>
      <c r="BLT61" s="398"/>
      <c r="BLU61" s="398"/>
      <c r="BLV61" s="398"/>
      <c r="BLW61" s="398"/>
      <c r="BLX61" s="398"/>
      <c r="BLY61" s="398"/>
      <c r="BLZ61" s="398"/>
      <c r="BMA61" s="398"/>
      <c r="BMB61" s="398"/>
      <c r="BMC61" s="398"/>
      <c r="BMD61" s="398"/>
      <c r="BME61" s="398"/>
      <c r="BMF61" s="398"/>
      <c r="BMG61" s="398"/>
      <c r="BMH61" s="398"/>
      <c r="BMI61" s="398"/>
      <c r="BMJ61" s="398"/>
      <c r="BMK61" s="398"/>
      <c r="BML61" s="398"/>
      <c r="BMM61" s="398"/>
      <c r="BMN61" s="398"/>
      <c r="BMO61" s="398"/>
      <c r="BMP61" s="398"/>
      <c r="BMQ61" s="398"/>
      <c r="BMR61" s="398"/>
      <c r="BMS61" s="398"/>
      <c r="BMT61" s="398"/>
      <c r="BMU61" s="398"/>
      <c r="BMV61" s="398"/>
      <c r="BMW61" s="398"/>
      <c r="BMX61" s="398"/>
      <c r="BMY61" s="398"/>
      <c r="BMZ61" s="398"/>
      <c r="BNA61" s="398"/>
      <c r="BNB61" s="398"/>
      <c r="BNC61" s="398"/>
      <c r="BND61" s="398"/>
      <c r="BNE61" s="398"/>
      <c r="BNF61" s="398"/>
      <c r="BNG61" s="398"/>
      <c r="BNH61" s="398"/>
      <c r="BNI61" s="398"/>
      <c r="BNJ61" s="398"/>
      <c r="BNK61" s="398"/>
      <c r="BNL61" s="398"/>
      <c r="BNM61" s="398"/>
      <c r="BNN61" s="398"/>
      <c r="BNO61" s="398"/>
      <c r="BNP61" s="398"/>
      <c r="BNQ61" s="398"/>
      <c r="BNR61" s="398"/>
      <c r="BNS61" s="398"/>
      <c r="BNT61" s="398"/>
      <c r="BNU61" s="398"/>
      <c r="BNV61" s="398"/>
      <c r="BNW61" s="398"/>
      <c r="BNX61" s="398"/>
      <c r="BNY61" s="398"/>
      <c r="BNZ61" s="398"/>
      <c r="BOA61" s="398"/>
      <c r="BOB61" s="398"/>
      <c r="BOC61" s="398"/>
      <c r="BOD61" s="398"/>
      <c r="BOE61" s="398"/>
      <c r="BOF61" s="398"/>
      <c r="BOG61" s="398"/>
      <c r="BOH61" s="398"/>
      <c r="BOI61" s="398"/>
      <c r="BOJ61" s="398"/>
      <c r="BOK61" s="398"/>
      <c r="BOL61" s="398"/>
      <c r="BOM61" s="398"/>
      <c r="BON61" s="398"/>
      <c r="BOO61" s="398"/>
      <c r="BOP61" s="398"/>
      <c r="BOQ61" s="398"/>
      <c r="BOR61" s="398"/>
      <c r="BOS61" s="398"/>
      <c r="BOT61" s="398"/>
      <c r="BOU61" s="398"/>
      <c r="BOV61" s="398"/>
      <c r="BOW61" s="398"/>
      <c r="BOX61" s="398"/>
      <c r="BOY61" s="398"/>
      <c r="BOZ61" s="398"/>
      <c r="BPA61" s="398"/>
      <c r="BPB61" s="398"/>
      <c r="BPC61" s="398"/>
      <c r="BPD61" s="398"/>
      <c r="BPE61" s="398"/>
      <c r="BPF61" s="398"/>
      <c r="BPG61" s="398"/>
      <c r="BPH61" s="398"/>
      <c r="BPI61" s="398"/>
      <c r="BPJ61" s="398"/>
      <c r="BPK61" s="398"/>
      <c r="BPL61" s="398"/>
      <c r="BPM61" s="398"/>
      <c r="BPN61" s="398"/>
      <c r="BPO61" s="398"/>
      <c r="BPP61" s="398"/>
      <c r="BPQ61" s="398"/>
      <c r="BPR61" s="398"/>
      <c r="BPS61" s="398"/>
      <c r="BPT61" s="398"/>
      <c r="BPU61" s="398"/>
      <c r="BPV61" s="398"/>
      <c r="BPW61" s="398"/>
      <c r="BPX61" s="398"/>
      <c r="BPY61" s="398"/>
      <c r="BPZ61" s="398"/>
      <c r="BQA61" s="398"/>
      <c r="BQB61" s="398"/>
      <c r="BQC61" s="398"/>
      <c r="BQD61" s="398"/>
      <c r="BQE61" s="398"/>
      <c r="BQF61" s="398"/>
      <c r="BQG61" s="398"/>
      <c r="BQH61" s="398"/>
      <c r="BQI61" s="398"/>
      <c r="BQJ61" s="398"/>
      <c r="BQK61" s="398"/>
      <c r="BQL61" s="398"/>
      <c r="BQM61" s="398"/>
      <c r="BQN61" s="398"/>
      <c r="BQO61" s="398"/>
      <c r="BQP61" s="398"/>
      <c r="BQQ61" s="398"/>
      <c r="BQR61" s="398"/>
      <c r="BQS61" s="398"/>
      <c r="BQT61" s="398"/>
      <c r="BQU61" s="398"/>
      <c r="BQV61" s="398"/>
      <c r="BQW61" s="398"/>
      <c r="BQX61" s="398"/>
      <c r="BQY61" s="398"/>
      <c r="BQZ61" s="398"/>
      <c r="BRA61" s="398"/>
      <c r="BRB61" s="398"/>
      <c r="BRC61" s="398"/>
      <c r="BRD61" s="398"/>
      <c r="BRE61" s="398"/>
      <c r="BRF61" s="398"/>
      <c r="BRG61" s="398"/>
      <c r="BRH61" s="398"/>
      <c r="BRI61" s="398"/>
      <c r="BRJ61" s="398"/>
      <c r="BRK61" s="398"/>
      <c r="BRL61" s="398"/>
      <c r="BRM61" s="398"/>
      <c r="BRN61" s="398"/>
      <c r="BRO61" s="398"/>
      <c r="BRP61" s="398"/>
      <c r="BRQ61" s="398"/>
      <c r="BRR61" s="398"/>
      <c r="BRS61" s="398"/>
      <c r="BRT61" s="398"/>
      <c r="BRU61" s="398"/>
      <c r="BRV61" s="398"/>
      <c r="BRW61" s="398"/>
      <c r="BRX61" s="398"/>
      <c r="BRY61" s="398"/>
      <c r="BRZ61" s="398"/>
      <c r="BSA61" s="398"/>
      <c r="BSB61" s="398"/>
      <c r="BSC61" s="398"/>
      <c r="BSD61" s="398"/>
      <c r="BSE61" s="398"/>
      <c r="BSF61" s="398"/>
      <c r="BSG61" s="398"/>
      <c r="BSH61" s="398"/>
      <c r="BSI61" s="398"/>
      <c r="BSJ61" s="398"/>
      <c r="BSK61" s="398"/>
      <c r="BSL61" s="398"/>
      <c r="BSM61" s="398"/>
      <c r="BSN61" s="398"/>
      <c r="BSO61" s="398"/>
      <c r="BSP61" s="398"/>
      <c r="BSQ61" s="398"/>
      <c r="BSR61" s="398"/>
      <c r="BSS61" s="398"/>
      <c r="BST61" s="398"/>
      <c r="BSU61" s="398"/>
      <c r="BSV61" s="398"/>
      <c r="BSW61" s="398"/>
      <c r="BSX61" s="398"/>
      <c r="BSY61" s="398"/>
      <c r="BSZ61" s="398"/>
      <c r="BTA61" s="398"/>
      <c r="BTB61" s="398"/>
      <c r="BTC61" s="398"/>
      <c r="BTD61" s="398"/>
      <c r="BTE61" s="398"/>
      <c r="BTF61" s="398"/>
      <c r="BTG61" s="398"/>
      <c r="BTH61" s="398"/>
      <c r="BTI61" s="398"/>
      <c r="BTJ61" s="398"/>
      <c r="BTK61" s="398"/>
      <c r="BTL61" s="398"/>
      <c r="BTM61" s="398"/>
      <c r="BTN61" s="398"/>
      <c r="BTO61" s="398"/>
      <c r="BTP61" s="398"/>
      <c r="BTQ61" s="398"/>
      <c r="BTR61" s="398"/>
      <c r="BTS61" s="398"/>
      <c r="BTT61" s="398"/>
      <c r="BTU61" s="398"/>
      <c r="BTV61" s="398"/>
      <c r="BTW61" s="398"/>
      <c r="BTX61" s="398"/>
      <c r="BTY61" s="398"/>
      <c r="BTZ61" s="398"/>
      <c r="BUA61" s="398"/>
      <c r="BUB61" s="398"/>
      <c r="BUC61" s="398"/>
      <c r="BUD61" s="398"/>
      <c r="BUE61" s="398"/>
      <c r="BUF61" s="398"/>
      <c r="BUG61" s="398"/>
      <c r="BUH61" s="398"/>
      <c r="BUI61" s="398"/>
      <c r="BUJ61" s="398"/>
      <c r="BUK61" s="398"/>
      <c r="BUL61" s="398"/>
      <c r="BUM61" s="398"/>
      <c r="BUN61" s="398"/>
      <c r="BUO61" s="398"/>
      <c r="BUP61" s="398"/>
      <c r="BUQ61" s="398"/>
      <c r="BUR61" s="398"/>
      <c r="BUS61" s="398"/>
      <c r="BUT61" s="398"/>
      <c r="BUU61" s="398"/>
      <c r="BUV61" s="398"/>
      <c r="BUW61" s="398"/>
      <c r="BUX61" s="398"/>
      <c r="BUY61" s="398"/>
      <c r="BUZ61" s="398"/>
      <c r="BVA61" s="398"/>
      <c r="BVB61" s="398"/>
      <c r="BVC61" s="398"/>
      <c r="BVD61" s="398"/>
      <c r="BVE61" s="398"/>
      <c r="BVF61" s="398"/>
      <c r="BVG61" s="398"/>
      <c r="BVH61" s="398"/>
      <c r="BVI61" s="398"/>
      <c r="BVJ61" s="398"/>
      <c r="BVK61" s="398"/>
      <c r="BVL61" s="398"/>
      <c r="BVM61" s="398"/>
      <c r="BVN61" s="398"/>
      <c r="BVO61" s="398"/>
      <c r="BVP61" s="398"/>
      <c r="BVQ61" s="398"/>
      <c r="BVR61" s="398"/>
      <c r="BVS61" s="398"/>
      <c r="BVT61" s="398"/>
      <c r="BVU61" s="398"/>
      <c r="BVV61" s="398"/>
      <c r="BVW61" s="398"/>
      <c r="BVX61" s="398"/>
      <c r="BVY61" s="398"/>
      <c r="BVZ61" s="398"/>
      <c r="BWA61" s="398"/>
      <c r="BWB61" s="398"/>
      <c r="BWC61" s="398"/>
      <c r="BWD61" s="398"/>
      <c r="BWE61" s="398"/>
      <c r="BWF61" s="398"/>
      <c r="BWG61" s="398"/>
      <c r="BWH61" s="398"/>
      <c r="BWI61" s="398"/>
      <c r="BWJ61" s="398"/>
      <c r="BWK61" s="398"/>
      <c r="BWL61" s="398"/>
      <c r="BWM61" s="398"/>
      <c r="BWN61" s="398"/>
      <c r="BWO61" s="398"/>
      <c r="BWP61" s="398"/>
      <c r="BWQ61" s="398"/>
      <c r="BWR61" s="398"/>
      <c r="BWS61" s="398"/>
      <c r="BWT61" s="398"/>
      <c r="BWU61" s="398"/>
      <c r="BWV61" s="398"/>
      <c r="BWW61" s="398"/>
      <c r="BWX61" s="398"/>
      <c r="BWY61" s="398"/>
      <c r="BWZ61" s="398"/>
      <c r="BXA61" s="398"/>
      <c r="BXB61" s="398"/>
      <c r="BXC61" s="398"/>
      <c r="BXD61" s="398"/>
      <c r="BXE61" s="398"/>
      <c r="BXF61" s="398"/>
      <c r="BXG61" s="398"/>
      <c r="BXH61" s="398"/>
      <c r="BXI61" s="398"/>
      <c r="BXJ61" s="398"/>
      <c r="BXK61" s="398"/>
      <c r="BXL61" s="398"/>
      <c r="BXM61" s="398"/>
      <c r="BXN61" s="398"/>
      <c r="BXO61" s="398"/>
      <c r="BXP61" s="398"/>
      <c r="BXQ61" s="398"/>
      <c r="BXR61" s="398"/>
      <c r="BXS61" s="398"/>
      <c r="BXT61" s="398"/>
      <c r="BXU61" s="398"/>
      <c r="BXV61" s="398"/>
      <c r="BXW61" s="398"/>
      <c r="BXX61" s="398"/>
      <c r="BXY61" s="398"/>
      <c r="BXZ61" s="398"/>
      <c r="BYA61" s="398"/>
      <c r="BYB61" s="398"/>
      <c r="BYC61" s="398"/>
      <c r="BYD61" s="398"/>
      <c r="BYE61" s="398"/>
      <c r="BYF61" s="398"/>
      <c r="BYG61" s="398"/>
      <c r="BYH61" s="398"/>
      <c r="BYI61" s="398"/>
      <c r="BYJ61" s="398"/>
      <c r="BYK61" s="398"/>
      <c r="BYL61" s="398"/>
      <c r="BYM61" s="398"/>
      <c r="BYN61" s="398"/>
      <c r="BYO61" s="398"/>
      <c r="BYP61" s="398"/>
      <c r="BYQ61" s="398"/>
      <c r="BYR61" s="398"/>
      <c r="BYS61" s="398"/>
      <c r="BYT61" s="398"/>
      <c r="BYU61" s="398"/>
      <c r="BYV61" s="398"/>
      <c r="BYW61" s="398"/>
      <c r="BYX61" s="398"/>
      <c r="BYY61" s="398"/>
      <c r="BYZ61" s="398"/>
      <c r="BZA61" s="398"/>
      <c r="BZB61" s="398"/>
      <c r="BZC61" s="398"/>
      <c r="BZD61" s="398"/>
      <c r="BZE61" s="398"/>
      <c r="BZF61" s="398"/>
      <c r="BZG61" s="398"/>
      <c r="BZH61" s="398"/>
      <c r="BZI61" s="398"/>
      <c r="BZJ61" s="398"/>
      <c r="BZK61" s="398"/>
      <c r="BZL61" s="398"/>
      <c r="BZM61" s="398"/>
      <c r="BZN61" s="398"/>
      <c r="BZO61" s="398"/>
      <c r="BZP61" s="398"/>
      <c r="BZQ61" s="398"/>
      <c r="BZR61" s="398"/>
      <c r="BZS61" s="398"/>
      <c r="BZT61" s="398"/>
      <c r="BZU61" s="398"/>
      <c r="BZV61" s="398"/>
      <c r="BZW61" s="398"/>
      <c r="BZX61" s="398"/>
      <c r="BZY61" s="398"/>
      <c r="BZZ61" s="398"/>
      <c r="CAA61" s="398"/>
      <c r="CAB61" s="398"/>
      <c r="CAC61" s="398"/>
      <c r="CAD61" s="398"/>
      <c r="CAE61" s="398"/>
      <c r="CAF61" s="398"/>
      <c r="CAG61" s="398"/>
      <c r="CAH61" s="398"/>
      <c r="CAI61" s="398"/>
      <c r="CAJ61" s="398"/>
      <c r="CAK61" s="398"/>
      <c r="CAL61" s="398"/>
      <c r="CAM61" s="398"/>
      <c r="CAN61" s="398"/>
      <c r="CAO61" s="398"/>
      <c r="CAP61" s="398"/>
      <c r="CAQ61" s="398"/>
      <c r="CAR61" s="398"/>
      <c r="CAS61" s="398"/>
      <c r="CAT61" s="398"/>
      <c r="CAU61" s="398"/>
      <c r="CAV61" s="398"/>
      <c r="CAW61" s="398"/>
      <c r="CAX61" s="398"/>
      <c r="CAY61" s="398"/>
      <c r="CAZ61" s="398"/>
      <c r="CBA61" s="398"/>
      <c r="CBB61" s="398"/>
      <c r="CBC61" s="398"/>
      <c r="CBD61" s="398"/>
      <c r="CBE61" s="398"/>
      <c r="CBF61" s="398"/>
      <c r="CBG61" s="398"/>
      <c r="CBH61" s="398"/>
      <c r="CBI61" s="398"/>
      <c r="CBJ61" s="398"/>
      <c r="CBK61" s="398"/>
      <c r="CBL61" s="398"/>
      <c r="CBM61" s="398"/>
      <c r="CBN61" s="398"/>
      <c r="CBO61" s="398"/>
      <c r="CBP61" s="398"/>
      <c r="CBQ61" s="398"/>
      <c r="CBR61" s="398"/>
      <c r="CBS61" s="398"/>
      <c r="CBT61" s="398"/>
      <c r="CBU61" s="398"/>
      <c r="CBV61" s="398"/>
      <c r="CBW61" s="398"/>
      <c r="CBX61" s="398"/>
      <c r="CBY61" s="398"/>
      <c r="CBZ61" s="398"/>
      <c r="CCA61" s="398"/>
      <c r="CCB61" s="398"/>
      <c r="CCC61" s="398"/>
      <c r="CCD61" s="398"/>
      <c r="CCE61" s="398"/>
      <c r="CCF61" s="398"/>
      <c r="CCG61" s="398"/>
      <c r="CCH61" s="398"/>
      <c r="CCI61" s="398"/>
      <c r="CCJ61" s="398"/>
      <c r="CCK61" s="398"/>
      <c r="CCL61" s="398"/>
      <c r="CCM61" s="398"/>
      <c r="CCN61" s="398"/>
      <c r="CCO61" s="398"/>
      <c r="CCP61" s="398"/>
      <c r="CCQ61" s="398"/>
      <c r="CCR61" s="398"/>
      <c r="CCS61" s="398"/>
      <c r="CCT61" s="398"/>
      <c r="CCU61" s="398"/>
      <c r="CCV61" s="398"/>
      <c r="CCW61" s="398"/>
      <c r="CCX61" s="398"/>
      <c r="CCY61" s="398"/>
      <c r="CCZ61" s="398"/>
      <c r="CDA61" s="398"/>
      <c r="CDB61" s="398"/>
      <c r="CDC61" s="398"/>
      <c r="CDD61" s="398"/>
      <c r="CDE61" s="398"/>
      <c r="CDF61" s="398"/>
      <c r="CDG61" s="398"/>
      <c r="CDH61" s="398"/>
      <c r="CDI61" s="398"/>
      <c r="CDJ61" s="398"/>
      <c r="CDK61" s="398"/>
      <c r="CDL61" s="398"/>
      <c r="CDM61" s="398"/>
      <c r="CDN61" s="398"/>
      <c r="CDO61" s="398"/>
      <c r="CDP61" s="398"/>
      <c r="CDQ61" s="398"/>
      <c r="CDR61" s="398"/>
      <c r="CDS61" s="398"/>
      <c r="CDT61" s="398"/>
      <c r="CDU61" s="398"/>
      <c r="CDV61" s="398"/>
      <c r="CDW61" s="398"/>
      <c r="CDX61" s="398"/>
      <c r="CDY61" s="398"/>
      <c r="CDZ61" s="398"/>
      <c r="CEA61" s="398"/>
      <c r="CEB61" s="398"/>
      <c r="CEC61" s="398"/>
      <c r="CED61" s="398"/>
      <c r="CEE61" s="398"/>
      <c r="CEF61" s="398"/>
      <c r="CEG61" s="398"/>
      <c r="CEH61" s="398"/>
      <c r="CEI61" s="398"/>
      <c r="CEJ61" s="398"/>
      <c r="CEK61" s="398"/>
      <c r="CEL61" s="398"/>
      <c r="CEM61" s="398"/>
      <c r="CEN61" s="398"/>
      <c r="CEO61" s="398"/>
      <c r="CEP61" s="398"/>
      <c r="CEQ61" s="398"/>
      <c r="CER61" s="398"/>
      <c r="CES61" s="398"/>
      <c r="CET61" s="398"/>
      <c r="CEU61" s="398"/>
      <c r="CEV61" s="398"/>
      <c r="CEW61" s="398"/>
      <c r="CEX61" s="398"/>
      <c r="CEY61" s="398"/>
      <c r="CEZ61" s="398"/>
      <c r="CFA61" s="398"/>
      <c r="CFB61" s="398"/>
      <c r="CFC61" s="398"/>
      <c r="CFD61" s="398"/>
      <c r="CFE61" s="398"/>
      <c r="CFF61" s="398"/>
      <c r="CFG61" s="398"/>
      <c r="CFH61" s="398"/>
      <c r="CFI61" s="398"/>
      <c r="CFJ61" s="398"/>
      <c r="CFK61" s="398"/>
      <c r="CFL61" s="398"/>
      <c r="CFM61" s="398"/>
      <c r="CFN61" s="398"/>
      <c r="CFO61" s="398"/>
      <c r="CFP61" s="398"/>
      <c r="CFQ61" s="398"/>
      <c r="CFR61" s="398"/>
      <c r="CFS61" s="398"/>
      <c r="CFT61" s="398"/>
      <c r="CFU61" s="398"/>
      <c r="CFV61" s="398"/>
      <c r="CFW61" s="398"/>
      <c r="CFX61" s="398"/>
      <c r="CFY61" s="398"/>
      <c r="CFZ61" s="398"/>
      <c r="CGA61" s="398"/>
      <c r="CGB61" s="398"/>
      <c r="CGC61" s="398"/>
      <c r="CGD61" s="398"/>
      <c r="CGE61" s="398"/>
      <c r="CGF61" s="398"/>
      <c r="CGG61" s="398"/>
      <c r="CGH61" s="398"/>
      <c r="CGI61" s="398"/>
      <c r="CGJ61" s="398"/>
      <c r="CGK61" s="398"/>
      <c r="CGL61" s="398"/>
      <c r="CGM61" s="398"/>
      <c r="CGN61" s="398"/>
      <c r="CGO61" s="398"/>
      <c r="CGP61" s="398"/>
      <c r="CGQ61" s="398"/>
      <c r="CGR61" s="398"/>
      <c r="CGS61" s="398"/>
      <c r="CGT61" s="398"/>
      <c r="CGU61" s="398"/>
      <c r="CGV61" s="398"/>
      <c r="CGW61" s="398"/>
      <c r="CGX61" s="398"/>
      <c r="CGY61" s="398"/>
      <c r="CGZ61" s="398"/>
      <c r="CHA61" s="398"/>
      <c r="CHB61" s="398"/>
      <c r="CHC61" s="398"/>
      <c r="CHD61" s="398"/>
      <c r="CHE61" s="398"/>
      <c r="CHF61" s="398"/>
      <c r="CHG61" s="398"/>
      <c r="CHH61" s="398"/>
      <c r="CHI61" s="398"/>
      <c r="CHJ61" s="398"/>
      <c r="CHK61" s="398"/>
      <c r="CHL61" s="398"/>
      <c r="CHM61" s="398"/>
      <c r="CHN61" s="398"/>
      <c r="CHO61" s="398"/>
      <c r="CHP61" s="398"/>
      <c r="CHQ61" s="398"/>
      <c r="CHR61" s="398"/>
      <c r="CHS61" s="398"/>
      <c r="CHT61" s="398"/>
      <c r="CHU61" s="398"/>
      <c r="CHV61" s="398"/>
      <c r="CHW61" s="398"/>
      <c r="CHX61" s="398"/>
      <c r="CHY61" s="398"/>
      <c r="CHZ61" s="398"/>
      <c r="CIA61" s="398"/>
      <c r="CIB61" s="398"/>
      <c r="CIC61" s="398"/>
      <c r="CID61" s="398"/>
      <c r="CIE61" s="398"/>
      <c r="CIF61" s="398"/>
      <c r="CIG61" s="398"/>
      <c r="CIH61" s="398"/>
      <c r="CII61" s="398"/>
      <c r="CIJ61" s="398"/>
      <c r="CIK61" s="398"/>
      <c r="CIL61" s="398"/>
      <c r="CIM61" s="398"/>
      <c r="CIN61" s="398"/>
      <c r="CIO61" s="398"/>
      <c r="CIP61" s="398"/>
      <c r="CIQ61" s="398"/>
      <c r="CIR61" s="398"/>
      <c r="CIS61" s="398"/>
      <c r="CIT61" s="398"/>
      <c r="CIU61" s="398"/>
      <c r="CIV61" s="398"/>
      <c r="CIW61" s="398"/>
      <c r="CIX61" s="398"/>
      <c r="CIY61" s="398"/>
      <c r="CIZ61" s="398"/>
      <c r="CJA61" s="398"/>
      <c r="CJB61" s="398"/>
      <c r="CJC61" s="398"/>
      <c r="CJD61" s="398"/>
      <c r="CJE61" s="398"/>
      <c r="CJF61" s="398"/>
      <c r="CJG61" s="398"/>
      <c r="CJH61" s="398"/>
      <c r="CJI61" s="398"/>
      <c r="CJJ61" s="398"/>
      <c r="CJK61" s="398"/>
      <c r="CJL61" s="398"/>
      <c r="CJM61" s="398"/>
      <c r="CJN61" s="398"/>
      <c r="CJO61" s="398"/>
      <c r="CJP61" s="398"/>
      <c r="CJQ61" s="398"/>
      <c r="CJR61" s="398"/>
      <c r="CJS61" s="398"/>
      <c r="CJT61" s="398"/>
      <c r="CJU61" s="398"/>
      <c r="CJV61" s="398"/>
      <c r="CJW61" s="398"/>
      <c r="CJX61" s="398"/>
      <c r="CJY61" s="398"/>
      <c r="CJZ61" s="398"/>
      <c r="CKA61" s="398"/>
      <c r="CKB61" s="398"/>
      <c r="CKC61" s="398"/>
      <c r="CKD61" s="398"/>
      <c r="CKE61" s="398"/>
      <c r="CKF61" s="398"/>
      <c r="CKG61" s="398"/>
      <c r="CKH61" s="398"/>
      <c r="CKI61" s="398"/>
      <c r="CKJ61" s="398"/>
      <c r="CKK61" s="398"/>
      <c r="CKL61" s="398"/>
      <c r="CKM61" s="398"/>
      <c r="CKN61" s="398"/>
      <c r="CKO61" s="398"/>
      <c r="CKP61" s="398"/>
      <c r="CKQ61" s="398"/>
      <c r="CKR61" s="398"/>
      <c r="CKS61" s="398"/>
      <c r="CKT61" s="398"/>
      <c r="CKU61" s="398"/>
      <c r="CKV61" s="398"/>
      <c r="CKW61" s="398"/>
      <c r="CKX61" s="398"/>
      <c r="CKY61" s="398"/>
      <c r="CKZ61" s="398"/>
      <c r="CLA61" s="398"/>
      <c r="CLB61" s="398"/>
      <c r="CLC61" s="398"/>
      <c r="CLD61" s="398"/>
      <c r="CLE61" s="398"/>
      <c r="CLF61" s="398"/>
      <c r="CLG61" s="398"/>
      <c r="CLH61" s="398"/>
      <c r="CLI61" s="398"/>
      <c r="CLJ61" s="398"/>
      <c r="CLK61" s="398"/>
      <c r="CLL61" s="398"/>
      <c r="CLM61" s="398"/>
      <c r="CLN61" s="398"/>
      <c r="CLO61" s="398"/>
      <c r="CLP61" s="398"/>
      <c r="CLQ61" s="398"/>
      <c r="CLR61" s="398"/>
      <c r="CLS61" s="398"/>
      <c r="CLT61" s="398"/>
      <c r="CLU61" s="398"/>
      <c r="CLV61" s="398"/>
      <c r="CLW61" s="398"/>
      <c r="CLX61" s="398"/>
      <c r="CLY61" s="398"/>
      <c r="CLZ61" s="398"/>
      <c r="CMA61" s="398"/>
      <c r="CMB61" s="398"/>
      <c r="CMC61" s="398"/>
      <c r="CMD61" s="398"/>
      <c r="CME61" s="398"/>
      <c r="CMF61" s="398"/>
      <c r="CMG61" s="398"/>
      <c r="CMH61" s="398"/>
      <c r="CMI61" s="398"/>
      <c r="CMJ61" s="398"/>
      <c r="CMK61" s="398"/>
      <c r="CML61" s="398"/>
      <c r="CMM61" s="398"/>
      <c r="CMN61" s="398"/>
      <c r="CMO61" s="398"/>
      <c r="CMP61" s="398"/>
      <c r="CMQ61" s="398"/>
      <c r="CMR61" s="398"/>
      <c r="CMS61" s="398"/>
      <c r="CMT61" s="398"/>
      <c r="CMU61" s="398"/>
      <c r="CMV61" s="398"/>
      <c r="CMW61" s="398"/>
      <c r="CMX61" s="398"/>
      <c r="CMY61" s="398"/>
      <c r="CMZ61" s="398"/>
      <c r="CNA61" s="398"/>
      <c r="CNB61" s="398"/>
      <c r="CNC61" s="398"/>
      <c r="CND61" s="398"/>
      <c r="CNE61" s="398"/>
      <c r="CNF61" s="398"/>
      <c r="CNG61" s="398"/>
      <c r="CNH61" s="398"/>
      <c r="CNI61" s="398"/>
      <c r="CNJ61" s="398"/>
      <c r="CNK61" s="398"/>
      <c r="CNL61" s="398"/>
      <c r="CNM61" s="398"/>
      <c r="CNN61" s="398"/>
      <c r="CNO61" s="398"/>
      <c r="CNP61" s="398"/>
      <c r="CNQ61" s="398"/>
      <c r="CNR61" s="398"/>
      <c r="CNS61" s="398"/>
      <c r="CNT61" s="398"/>
      <c r="CNU61" s="398"/>
      <c r="CNV61" s="398"/>
      <c r="CNW61" s="398"/>
      <c r="CNX61" s="398"/>
      <c r="CNY61" s="398"/>
      <c r="CNZ61" s="398"/>
      <c r="COA61" s="398"/>
      <c r="COB61" s="398"/>
      <c r="COC61" s="398"/>
      <c r="COD61" s="398"/>
      <c r="COE61" s="398"/>
      <c r="COF61" s="398"/>
      <c r="COG61" s="398"/>
      <c r="COH61" s="398"/>
      <c r="COI61" s="398"/>
      <c r="COJ61" s="398"/>
      <c r="COK61" s="398"/>
      <c r="COL61" s="398"/>
      <c r="COM61" s="398"/>
      <c r="CON61" s="398"/>
      <c r="COO61" s="398"/>
      <c r="COP61" s="398"/>
      <c r="COQ61" s="398"/>
      <c r="COR61" s="398"/>
      <c r="COS61" s="398"/>
      <c r="COT61" s="398"/>
      <c r="COU61" s="398"/>
      <c r="COV61" s="398"/>
      <c r="COW61" s="398"/>
      <c r="COX61" s="398"/>
      <c r="COY61" s="398"/>
      <c r="COZ61" s="398"/>
      <c r="CPA61" s="398"/>
      <c r="CPB61" s="398"/>
      <c r="CPC61" s="398"/>
      <c r="CPD61" s="398"/>
      <c r="CPE61" s="398"/>
      <c r="CPF61" s="398"/>
      <c r="CPG61" s="398"/>
      <c r="CPH61" s="398"/>
      <c r="CPI61" s="398"/>
      <c r="CPJ61" s="398"/>
      <c r="CPK61" s="398"/>
      <c r="CPL61" s="398"/>
      <c r="CPM61" s="398"/>
      <c r="CPN61" s="398"/>
      <c r="CPO61" s="398"/>
      <c r="CPP61" s="398"/>
      <c r="CPQ61" s="398"/>
      <c r="CPR61" s="398"/>
      <c r="CPS61" s="398"/>
      <c r="CPT61" s="398"/>
      <c r="CPU61" s="398"/>
      <c r="CPV61" s="398"/>
      <c r="CPW61" s="398"/>
      <c r="CPX61" s="398"/>
      <c r="CPY61" s="398"/>
      <c r="CPZ61" s="398"/>
      <c r="CQA61" s="398"/>
      <c r="CQB61" s="398"/>
      <c r="CQC61" s="398"/>
      <c r="CQD61" s="398"/>
      <c r="CQE61" s="398"/>
      <c r="CQF61" s="398"/>
      <c r="CQG61" s="398"/>
      <c r="CQH61" s="398"/>
      <c r="CQI61" s="398"/>
      <c r="CQJ61" s="398"/>
      <c r="CQK61" s="398"/>
      <c r="CQL61" s="398"/>
      <c r="CQM61" s="398"/>
      <c r="CQN61" s="398"/>
      <c r="CQO61" s="398"/>
      <c r="CQP61" s="398"/>
      <c r="CQQ61" s="398"/>
      <c r="CQR61" s="398"/>
      <c r="CQS61" s="398"/>
      <c r="CQT61" s="398"/>
      <c r="CQU61" s="398"/>
      <c r="CQV61" s="398"/>
      <c r="CQW61" s="398"/>
      <c r="CQX61" s="398"/>
      <c r="CQY61" s="398"/>
      <c r="CQZ61" s="398"/>
      <c r="CRA61" s="398"/>
      <c r="CRB61" s="398"/>
      <c r="CRC61" s="398"/>
      <c r="CRD61" s="398"/>
      <c r="CRE61" s="398"/>
      <c r="CRF61" s="398"/>
      <c r="CRG61" s="398"/>
      <c r="CRH61" s="398"/>
      <c r="CRI61" s="398"/>
      <c r="CRJ61" s="398"/>
      <c r="CRK61" s="398"/>
      <c r="CRL61" s="398"/>
      <c r="CRM61" s="398"/>
      <c r="CRN61" s="398"/>
      <c r="CRO61" s="398"/>
      <c r="CRP61" s="398"/>
      <c r="CRQ61" s="398"/>
      <c r="CRR61" s="398"/>
      <c r="CRS61" s="398"/>
      <c r="CRT61" s="398"/>
      <c r="CRU61" s="398"/>
      <c r="CRV61" s="398"/>
      <c r="CRW61" s="398"/>
      <c r="CRX61" s="398"/>
      <c r="CRY61" s="398"/>
      <c r="CRZ61" s="398"/>
      <c r="CSA61" s="398"/>
      <c r="CSB61" s="398"/>
      <c r="CSC61" s="398"/>
      <c r="CSD61" s="398"/>
      <c r="CSE61" s="398"/>
      <c r="CSF61" s="398"/>
      <c r="CSG61" s="398"/>
      <c r="CSH61" s="398"/>
      <c r="CSI61" s="398"/>
      <c r="CSJ61" s="398"/>
      <c r="CSK61" s="398"/>
      <c r="CSL61" s="398"/>
      <c r="CSM61" s="398"/>
      <c r="CSN61" s="398"/>
      <c r="CSO61" s="398"/>
      <c r="CSP61" s="398"/>
      <c r="CSQ61" s="398"/>
      <c r="CSR61" s="398"/>
      <c r="CSS61" s="398"/>
      <c r="CST61" s="398"/>
      <c r="CSU61" s="398"/>
      <c r="CSV61" s="398"/>
      <c r="CSW61" s="398"/>
      <c r="CSX61" s="398"/>
      <c r="CSY61" s="398"/>
      <c r="CSZ61" s="398"/>
      <c r="CTA61" s="398"/>
      <c r="CTB61" s="398"/>
      <c r="CTC61" s="398"/>
      <c r="CTD61" s="398"/>
      <c r="CTE61" s="398"/>
      <c r="CTF61" s="398"/>
      <c r="CTG61" s="398"/>
      <c r="CTH61" s="398"/>
      <c r="CTI61" s="398"/>
      <c r="CTJ61" s="398"/>
      <c r="CTK61" s="398"/>
      <c r="CTL61" s="398"/>
      <c r="CTM61" s="398"/>
      <c r="CTN61" s="398"/>
      <c r="CTO61" s="398"/>
      <c r="CTP61" s="398"/>
      <c r="CTQ61" s="398"/>
      <c r="CTR61" s="398"/>
      <c r="CTS61" s="398"/>
      <c r="CTT61" s="398"/>
      <c r="CTU61" s="398"/>
      <c r="CTV61" s="398"/>
      <c r="CTW61" s="398"/>
      <c r="CTX61" s="398"/>
      <c r="CTY61" s="398"/>
      <c r="CTZ61" s="398"/>
      <c r="CUA61" s="398"/>
      <c r="CUB61" s="398"/>
      <c r="CUC61" s="398"/>
      <c r="CUD61" s="398"/>
      <c r="CUE61" s="398"/>
      <c r="CUF61" s="398"/>
      <c r="CUG61" s="398"/>
      <c r="CUH61" s="398"/>
      <c r="CUI61" s="398"/>
      <c r="CUJ61" s="398"/>
      <c r="CUK61" s="398"/>
      <c r="CUL61" s="398"/>
      <c r="CUM61" s="398"/>
      <c r="CUN61" s="398"/>
      <c r="CUO61" s="398"/>
      <c r="CUP61" s="398"/>
      <c r="CUQ61" s="398"/>
      <c r="CUR61" s="398"/>
      <c r="CUS61" s="398"/>
      <c r="CUT61" s="398"/>
      <c r="CUU61" s="398"/>
      <c r="CUV61" s="398"/>
      <c r="CUW61" s="398"/>
      <c r="CUX61" s="398"/>
      <c r="CUY61" s="398"/>
      <c r="CUZ61" s="398"/>
      <c r="CVA61" s="398"/>
      <c r="CVB61" s="398"/>
      <c r="CVC61" s="398"/>
      <c r="CVD61" s="398"/>
      <c r="CVE61" s="398"/>
      <c r="CVF61" s="398"/>
      <c r="CVG61" s="398"/>
      <c r="CVH61" s="398"/>
      <c r="CVI61" s="398"/>
      <c r="CVJ61" s="398"/>
      <c r="CVK61" s="398"/>
      <c r="CVL61" s="398"/>
      <c r="CVM61" s="398"/>
      <c r="CVN61" s="398"/>
      <c r="CVO61" s="398"/>
      <c r="CVP61" s="398"/>
      <c r="CVQ61" s="398"/>
      <c r="CVR61" s="398"/>
      <c r="CVS61" s="398"/>
      <c r="CVT61" s="398"/>
      <c r="CVU61" s="398"/>
      <c r="CVV61" s="398"/>
      <c r="CVW61" s="398"/>
      <c r="CVX61" s="398"/>
      <c r="CVY61" s="398"/>
      <c r="CVZ61" s="398"/>
      <c r="CWA61" s="398"/>
      <c r="CWB61" s="398"/>
      <c r="CWC61" s="398"/>
      <c r="CWD61" s="398"/>
      <c r="CWE61" s="398"/>
      <c r="CWF61" s="398"/>
      <c r="CWG61" s="398"/>
      <c r="CWH61" s="398"/>
      <c r="CWI61" s="398"/>
      <c r="CWJ61" s="398"/>
      <c r="CWK61" s="398"/>
      <c r="CWL61" s="398"/>
      <c r="CWM61" s="398"/>
      <c r="CWN61" s="398"/>
      <c r="CWO61" s="398"/>
      <c r="CWP61" s="398"/>
      <c r="CWQ61" s="398"/>
      <c r="CWR61" s="398"/>
      <c r="CWS61" s="398"/>
      <c r="CWT61" s="398"/>
      <c r="CWU61" s="398"/>
      <c r="CWV61" s="398"/>
      <c r="CWW61" s="398"/>
      <c r="CWX61" s="398"/>
      <c r="CWY61" s="398"/>
      <c r="CWZ61" s="398"/>
      <c r="CXA61" s="398"/>
      <c r="CXB61" s="398"/>
      <c r="CXC61" s="398"/>
      <c r="CXD61" s="398"/>
      <c r="CXE61" s="398"/>
      <c r="CXF61" s="398"/>
      <c r="CXG61" s="398"/>
      <c r="CXH61" s="398"/>
      <c r="CXI61" s="398"/>
      <c r="CXJ61" s="398"/>
      <c r="CXK61" s="398"/>
      <c r="CXL61" s="398"/>
      <c r="CXM61" s="398"/>
      <c r="CXN61" s="398"/>
      <c r="CXO61" s="398"/>
      <c r="CXP61" s="398"/>
      <c r="CXQ61" s="398"/>
      <c r="CXR61" s="398"/>
      <c r="CXS61" s="398"/>
      <c r="CXT61" s="398"/>
      <c r="CXU61" s="398"/>
      <c r="CXV61" s="398"/>
      <c r="CXW61" s="398"/>
      <c r="CXX61" s="398"/>
      <c r="CXY61" s="398"/>
      <c r="CXZ61" s="398"/>
      <c r="CYA61" s="398"/>
      <c r="CYB61" s="398"/>
      <c r="CYC61" s="398"/>
      <c r="CYD61" s="398"/>
      <c r="CYE61" s="398"/>
      <c r="CYF61" s="398"/>
      <c r="CYG61" s="398"/>
      <c r="CYH61" s="398"/>
      <c r="CYI61" s="398"/>
      <c r="CYJ61" s="398"/>
      <c r="CYK61" s="398"/>
      <c r="CYL61" s="398"/>
      <c r="CYM61" s="398"/>
      <c r="CYN61" s="398"/>
      <c r="CYO61" s="398"/>
      <c r="CYP61" s="398"/>
      <c r="CYQ61" s="398"/>
      <c r="CYR61" s="398"/>
      <c r="CYS61" s="398"/>
      <c r="CYT61" s="398"/>
      <c r="CYU61" s="398"/>
      <c r="CYV61" s="398"/>
      <c r="CYW61" s="398"/>
      <c r="CYX61" s="398"/>
      <c r="CYY61" s="398"/>
      <c r="CYZ61" s="398"/>
      <c r="CZA61" s="398"/>
      <c r="CZB61" s="398"/>
      <c r="CZC61" s="398"/>
      <c r="CZD61" s="398"/>
      <c r="CZE61" s="398"/>
      <c r="CZF61" s="398"/>
      <c r="CZG61" s="398"/>
      <c r="CZH61" s="398"/>
      <c r="CZI61" s="398"/>
      <c r="CZJ61" s="398"/>
      <c r="CZK61" s="398"/>
      <c r="CZL61" s="398"/>
      <c r="CZM61" s="398"/>
      <c r="CZN61" s="398"/>
      <c r="CZO61" s="398"/>
      <c r="CZP61" s="398"/>
      <c r="CZQ61" s="398"/>
      <c r="CZR61" s="398"/>
      <c r="CZS61" s="398"/>
      <c r="CZT61" s="398"/>
      <c r="CZU61" s="398"/>
      <c r="CZV61" s="398"/>
      <c r="CZW61" s="398"/>
      <c r="CZX61" s="398"/>
      <c r="CZY61" s="398"/>
      <c r="CZZ61" s="398"/>
      <c r="DAA61" s="398"/>
      <c r="DAB61" s="398"/>
      <c r="DAC61" s="398"/>
      <c r="DAD61" s="398"/>
      <c r="DAE61" s="398"/>
      <c r="DAF61" s="398"/>
      <c r="DAG61" s="398"/>
      <c r="DAH61" s="398"/>
      <c r="DAI61" s="398"/>
      <c r="DAJ61" s="398"/>
      <c r="DAK61" s="398"/>
      <c r="DAL61" s="398"/>
      <c r="DAM61" s="398"/>
      <c r="DAN61" s="398"/>
      <c r="DAO61" s="398"/>
      <c r="DAP61" s="398"/>
      <c r="DAQ61" s="398"/>
      <c r="DAR61" s="398"/>
      <c r="DAS61" s="398"/>
      <c r="DAT61" s="398"/>
      <c r="DAU61" s="398"/>
      <c r="DAV61" s="398"/>
      <c r="DAW61" s="398"/>
      <c r="DAX61" s="398"/>
      <c r="DAY61" s="398"/>
      <c r="DAZ61" s="398"/>
      <c r="DBA61" s="398"/>
      <c r="DBB61" s="398"/>
      <c r="DBC61" s="398"/>
      <c r="DBD61" s="398"/>
      <c r="DBE61" s="398"/>
      <c r="DBF61" s="398"/>
      <c r="DBG61" s="398"/>
      <c r="DBH61" s="398"/>
      <c r="DBI61" s="398"/>
      <c r="DBJ61" s="398"/>
      <c r="DBK61" s="398"/>
      <c r="DBL61" s="398"/>
      <c r="DBM61" s="398"/>
      <c r="DBN61" s="398"/>
      <c r="DBO61" s="398"/>
      <c r="DBP61" s="398"/>
      <c r="DBQ61" s="398"/>
      <c r="DBR61" s="398"/>
      <c r="DBS61" s="398"/>
      <c r="DBT61" s="398"/>
      <c r="DBU61" s="398"/>
      <c r="DBV61" s="398"/>
      <c r="DBW61" s="398"/>
      <c r="DBX61" s="398"/>
      <c r="DBY61" s="398"/>
      <c r="DBZ61" s="398"/>
      <c r="DCA61" s="398"/>
      <c r="DCB61" s="398"/>
      <c r="DCC61" s="398"/>
      <c r="DCD61" s="398"/>
      <c r="DCE61" s="398"/>
      <c r="DCF61" s="398"/>
      <c r="DCG61" s="398"/>
      <c r="DCH61" s="398"/>
      <c r="DCI61" s="398"/>
      <c r="DCJ61" s="398"/>
      <c r="DCK61" s="398"/>
      <c r="DCL61" s="398"/>
      <c r="DCM61" s="398"/>
      <c r="DCN61" s="398"/>
      <c r="DCO61" s="398"/>
      <c r="DCP61" s="398"/>
      <c r="DCQ61" s="398"/>
      <c r="DCR61" s="398"/>
      <c r="DCS61" s="398"/>
      <c r="DCT61" s="398"/>
      <c r="DCU61" s="398"/>
      <c r="DCV61" s="398"/>
      <c r="DCW61" s="398"/>
      <c r="DCX61" s="398"/>
      <c r="DCY61" s="398"/>
      <c r="DCZ61" s="398"/>
      <c r="DDA61" s="398"/>
      <c r="DDB61" s="398"/>
      <c r="DDC61" s="398"/>
      <c r="DDD61" s="398"/>
      <c r="DDE61" s="398"/>
      <c r="DDF61" s="398"/>
      <c r="DDG61" s="398"/>
      <c r="DDH61" s="398"/>
      <c r="DDI61" s="398"/>
      <c r="DDJ61" s="398"/>
      <c r="DDK61" s="398"/>
      <c r="DDL61" s="398"/>
      <c r="DDM61" s="398"/>
      <c r="DDN61" s="398"/>
      <c r="DDO61" s="398"/>
      <c r="DDP61" s="398"/>
      <c r="DDQ61" s="398"/>
      <c r="DDR61" s="398"/>
      <c r="DDS61" s="398"/>
      <c r="DDT61" s="398"/>
      <c r="DDU61" s="398"/>
      <c r="DDV61" s="398"/>
      <c r="DDW61" s="398"/>
      <c r="DDX61" s="398"/>
      <c r="DDY61" s="398"/>
      <c r="DDZ61" s="398"/>
      <c r="DEA61" s="398"/>
      <c r="DEB61" s="398"/>
      <c r="DEC61" s="398"/>
      <c r="DED61" s="398"/>
      <c r="DEE61" s="398"/>
      <c r="DEF61" s="398"/>
      <c r="DEG61" s="398"/>
      <c r="DEH61" s="398"/>
      <c r="DEI61" s="398"/>
      <c r="DEJ61" s="398"/>
      <c r="DEK61" s="398"/>
      <c r="DEL61" s="398"/>
      <c r="DEM61" s="398"/>
      <c r="DEN61" s="398"/>
      <c r="DEO61" s="398"/>
      <c r="DEP61" s="398"/>
      <c r="DEQ61" s="398"/>
      <c r="DER61" s="398"/>
      <c r="DES61" s="398"/>
      <c r="DET61" s="398"/>
      <c r="DEU61" s="398"/>
      <c r="DEV61" s="398"/>
      <c r="DEW61" s="398"/>
      <c r="DEX61" s="398"/>
      <c r="DEY61" s="398"/>
      <c r="DEZ61" s="398"/>
      <c r="DFA61" s="398"/>
      <c r="DFB61" s="398"/>
      <c r="DFC61" s="398"/>
      <c r="DFD61" s="398"/>
      <c r="DFE61" s="398"/>
      <c r="DFF61" s="398"/>
      <c r="DFG61" s="398"/>
      <c r="DFH61" s="398"/>
      <c r="DFI61" s="398"/>
      <c r="DFJ61" s="398"/>
      <c r="DFK61" s="398"/>
      <c r="DFL61" s="398"/>
      <c r="DFM61" s="398"/>
      <c r="DFN61" s="398"/>
      <c r="DFO61" s="398"/>
      <c r="DFP61" s="398"/>
      <c r="DFQ61" s="398"/>
      <c r="DFR61" s="398"/>
      <c r="DFS61" s="398"/>
      <c r="DFT61" s="398"/>
      <c r="DFU61" s="398"/>
      <c r="DFV61" s="398"/>
      <c r="DFW61" s="398"/>
      <c r="DFX61" s="398"/>
      <c r="DFY61" s="398"/>
      <c r="DFZ61" s="398"/>
      <c r="DGA61" s="398"/>
      <c r="DGB61" s="398"/>
      <c r="DGC61" s="398"/>
      <c r="DGD61" s="398"/>
      <c r="DGE61" s="398"/>
      <c r="DGF61" s="398"/>
      <c r="DGG61" s="398"/>
      <c r="DGH61" s="398"/>
      <c r="DGI61" s="398"/>
      <c r="DGJ61" s="398"/>
      <c r="DGK61" s="398"/>
      <c r="DGL61" s="398"/>
      <c r="DGM61" s="398"/>
      <c r="DGN61" s="398"/>
      <c r="DGO61" s="398"/>
      <c r="DGP61" s="398"/>
      <c r="DGQ61" s="398"/>
      <c r="DGR61" s="398"/>
      <c r="DGS61" s="398"/>
      <c r="DGT61" s="398"/>
      <c r="DGU61" s="398"/>
      <c r="DGV61" s="398"/>
      <c r="DGW61" s="398"/>
      <c r="DGX61" s="398"/>
      <c r="DGY61" s="398"/>
      <c r="DGZ61" s="398"/>
      <c r="DHA61" s="398"/>
      <c r="DHB61" s="398"/>
      <c r="DHC61" s="398"/>
      <c r="DHD61" s="398"/>
      <c r="DHE61" s="398"/>
      <c r="DHF61" s="398"/>
      <c r="DHG61" s="398"/>
      <c r="DHH61" s="398"/>
      <c r="DHI61" s="398"/>
      <c r="DHJ61" s="398"/>
      <c r="DHK61" s="398"/>
      <c r="DHL61" s="398"/>
      <c r="DHM61" s="398"/>
      <c r="DHN61" s="398"/>
      <c r="DHO61" s="398"/>
      <c r="DHP61" s="398"/>
      <c r="DHQ61" s="398"/>
      <c r="DHR61" s="398"/>
      <c r="DHS61" s="398"/>
      <c r="DHT61" s="398"/>
      <c r="DHU61" s="398"/>
      <c r="DHV61" s="398"/>
      <c r="DHW61" s="398"/>
      <c r="DHX61" s="398"/>
      <c r="DHY61" s="398"/>
      <c r="DHZ61" s="398"/>
      <c r="DIA61" s="398"/>
      <c r="DIB61" s="398"/>
      <c r="DIC61" s="398"/>
      <c r="DID61" s="398"/>
      <c r="DIE61" s="398"/>
      <c r="DIF61" s="398"/>
      <c r="DIG61" s="398"/>
      <c r="DIH61" s="398"/>
      <c r="DII61" s="398"/>
      <c r="DIJ61" s="398"/>
      <c r="DIK61" s="398"/>
      <c r="DIL61" s="398"/>
      <c r="DIM61" s="398"/>
      <c r="DIN61" s="398"/>
      <c r="DIO61" s="398"/>
      <c r="DIP61" s="398"/>
      <c r="DIQ61" s="398"/>
      <c r="DIR61" s="398"/>
      <c r="DIS61" s="398"/>
      <c r="DIT61" s="398"/>
      <c r="DIU61" s="398"/>
      <c r="DIV61" s="398"/>
      <c r="DIW61" s="398"/>
      <c r="DIX61" s="398"/>
      <c r="DIY61" s="398"/>
      <c r="DIZ61" s="398"/>
      <c r="DJA61" s="398"/>
      <c r="DJB61" s="398"/>
      <c r="DJC61" s="398"/>
      <c r="DJD61" s="398"/>
      <c r="DJE61" s="398"/>
      <c r="DJF61" s="398"/>
      <c r="DJG61" s="398"/>
      <c r="DJH61" s="398"/>
      <c r="DJI61" s="398"/>
      <c r="DJJ61" s="398"/>
      <c r="DJK61" s="398"/>
      <c r="DJL61" s="398"/>
      <c r="DJM61" s="398"/>
      <c r="DJN61" s="398"/>
      <c r="DJO61" s="398"/>
      <c r="DJP61" s="398"/>
      <c r="DJQ61" s="398"/>
      <c r="DJR61" s="398"/>
      <c r="DJS61" s="398"/>
      <c r="DJT61" s="398"/>
      <c r="DJU61" s="398"/>
      <c r="DJV61" s="398"/>
      <c r="DJW61" s="398"/>
      <c r="DJX61" s="398"/>
      <c r="DJY61" s="398"/>
      <c r="DJZ61" s="398"/>
      <c r="DKA61" s="398"/>
      <c r="DKB61" s="398"/>
      <c r="DKC61" s="398"/>
      <c r="DKD61" s="398"/>
      <c r="DKE61" s="398"/>
      <c r="DKF61" s="398"/>
      <c r="DKG61" s="398"/>
      <c r="DKH61" s="398"/>
      <c r="DKI61" s="398"/>
      <c r="DKJ61" s="398"/>
      <c r="DKK61" s="398"/>
      <c r="DKL61" s="398"/>
      <c r="DKM61" s="398"/>
      <c r="DKN61" s="398"/>
      <c r="DKO61" s="398"/>
      <c r="DKP61" s="398"/>
      <c r="DKQ61" s="398"/>
      <c r="DKR61" s="398"/>
      <c r="DKS61" s="398"/>
      <c r="DKT61" s="398"/>
      <c r="DKU61" s="398"/>
      <c r="DKV61" s="398"/>
      <c r="DKW61" s="398"/>
      <c r="DKX61" s="398"/>
      <c r="DKY61" s="398"/>
      <c r="DKZ61" s="398"/>
      <c r="DLA61" s="398"/>
      <c r="DLB61" s="398"/>
      <c r="DLC61" s="398"/>
      <c r="DLD61" s="398"/>
      <c r="DLE61" s="398"/>
      <c r="DLF61" s="398"/>
      <c r="DLG61" s="398"/>
      <c r="DLH61" s="398"/>
      <c r="DLI61" s="398"/>
      <c r="DLJ61" s="398"/>
      <c r="DLK61" s="398"/>
      <c r="DLL61" s="398"/>
      <c r="DLM61" s="398"/>
      <c r="DLN61" s="398"/>
      <c r="DLO61" s="398"/>
      <c r="DLP61" s="398"/>
      <c r="DLQ61" s="398"/>
      <c r="DLR61" s="398"/>
      <c r="DLS61" s="398"/>
      <c r="DLT61" s="398"/>
      <c r="DLU61" s="398"/>
      <c r="DLV61" s="398"/>
      <c r="DLW61" s="398"/>
      <c r="DLX61" s="398"/>
      <c r="DLY61" s="398"/>
      <c r="DLZ61" s="398"/>
      <c r="DMA61" s="398"/>
      <c r="DMB61" s="398"/>
      <c r="DMC61" s="398"/>
      <c r="DMD61" s="398"/>
      <c r="DME61" s="398"/>
      <c r="DMF61" s="398"/>
      <c r="DMG61" s="398"/>
      <c r="DMH61" s="398"/>
      <c r="DMI61" s="398"/>
      <c r="DMJ61" s="398"/>
      <c r="DMK61" s="398"/>
      <c r="DML61" s="398"/>
      <c r="DMM61" s="398"/>
      <c r="DMN61" s="398"/>
      <c r="DMO61" s="398"/>
      <c r="DMP61" s="398"/>
      <c r="DMQ61" s="398"/>
      <c r="DMR61" s="398"/>
      <c r="DMS61" s="398"/>
      <c r="DMT61" s="398"/>
      <c r="DMU61" s="398"/>
      <c r="DMV61" s="398"/>
      <c r="DMW61" s="398"/>
      <c r="DMX61" s="398"/>
      <c r="DMY61" s="398"/>
      <c r="DMZ61" s="398"/>
      <c r="DNA61" s="398"/>
      <c r="DNB61" s="398"/>
      <c r="DNC61" s="398"/>
      <c r="DND61" s="398"/>
      <c r="DNE61" s="398"/>
      <c r="DNF61" s="398"/>
      <c r="DNG61" s="398"/>
      <c r="DNH61" s="398"/>
      <c r="DNI61" s="398"/>
      <c r="DNJ61" s="398"/>
      <c r="DNK61" s="398"/>
      <c r="DNL61" s="398"/>
      <c r="DNM61" s="398"/>
      <c r="DNN61" s="398"/>
      <c r="DNO61" s="398"/>
      <c r="DNP61" s="398"/>
      <c r="DNQ61" s="398"/>
      <c r="DNR61" s="398"/>
      <c r="DNS61" s="398"/>
      <c r="DNT61" s="398"/>
      <c r="DNU61" s="398"/>
      <c r="DNV61" s="398"/>
      <c r="DNW61" s="398"/>
      <c r="DNX61" s="398"/>
      <c r="DNY61" s="398"/>
      <c r="DNZ61" s="398"/>
      <c r="DOA61" s="398"/>
      <c r="DOB61" s="398"/>
      <c r="DOC61" s="398"/>
      <c r="DOD61" s="398"/>
      <c r="DOE61" s="398"/>
      <c r="DOF61" s="398"/>
      <c r="DOG61" s="398"/>
      <c r="DOH61" s="398"/>
      <c r="DOI61" s="398"/>
      <c r="DOJ61" s="398"/>
      <c r="DOK61" s="398"/>
      <c r="DOL61" s="398"/>
      <c r="DOM61" s="398"/>
      <c r="DON61" s="398"/>
      <c r="DOO61" s="398"/>
      <c r="DOP61" s="398"/>
      <c r="DOQ61" s="398"/>
      <c r="DOR61" s="398"/>
      <c r="DOS61" s="398"/>
      <c r="DOT61" s="398"/>
      <c r="DOU61" s="398"/>
      <c r="DOV61" s="398"/>
      <c r="DOW61" s="398"/>
      <c r="DOX61" s="398"/>
      <c r="DOY61" s="398"/>
      <c r="DOZ61" s="398"/>
      <c r="DPA61" s="398"/>
      <c r="DPB61" s="398"/>
      <c r="DPC61" s="398"/>
      <c r="DPD61" s="398"/>
      <c r="DPE61" s="398"/>
      <c r="DPF61" s="398"/>
      <c r="DPG61" s="398"/>
      <c r="DPH61" s="398"/>
      <c r="DPI61" s="398"/>
      <c r="DPJ61" s="398"/>
      <c r="DPK61" s="398"/>
      <c r="DPL61" s="398"/>
      <c r="DPM61" s="398"/>
      <c r="DPN61" s="398"/>
      <c r="DPO61" s="398"/>
      <c r="DPP61" s="398"/>
      <c r="DPQ61" s="398"/>
      <c r="DPR61" s="398"/>
      <c r="DPS61" s="398"/>
      <c r="DPT61" s="398"/>
      <c r="DPU61" s="398"/>
      <c r="DPV61" s="398"/>
      <c r="DPW61" s="398"/>
      <c r="DPX61" s="398"/>
      <c r="DPY61" s="398"/>
      <c r="DPZ61" s="398"/>
      <c r="DQA61" s="398"/>
      <c r="DQB61" s="398"/>
      <c r="DQC61" s="398"/>
      <c r="DQD61" s="398"/>
      <c r="DQE61" s="398"/>
      <c r="DQF61" s="398"/>
      <c r="DQG61" s="398"/>
      <c r="DQH61" s="398"/>
      <c r="DQI61" s="398"/>
      <c r="DQJ61" s="398"/>
      <c r="DQK61" s="398"/>
      <c r="DQL61" s="398"/>
      <c r="DQM61" s="398"/>
      <c r="DQN61" s="398"/>
      <c r="DQO61" s="398"/>
      <c r="DQP61" s="398"/>
      <c r="DQQ61" s="398"/>
      <c r="DQR61" s="398"/>
      <c r="DQS61" s="398"/>
      <c r="DQT61" s="398"/>
      <c r="DQU61" s="398"/>
      <c r="DQV61" s="398"/>
      <c r="DQW61" s="398"/>
      <c r="DQX61" s="398"/>
      <c r="DQY61" s="398"/>
      <c r="DQZ61" s="398"/>
      <c r="DRA61" s="398"/>
      <c r="DRB61" s="398"/>
      <c r="DRC61" s="398"/>
      <c r="DRD61" s="398"/>
      <c r="DRE61" s="398"/>
      <c r="DRF61" s="398"/>
      <c r="DRG61" s="398"/>
      <c r="DRH61" s="398"/>
      <c r="DRI61" s="398"/>
      <c r="DRJ61" s="398"/>
      <c r="DRK61" s="398"/>
      <c r="DRL61" s="398"/>
      <c r="DRM61" s="398"/>
      <c r="DRN61" s="398"/>
      <c r="DRO61" s="398"/>
      <c r="DRP61" s="398"/>
      <c r="DRQ61" s="398"/>
      <c r="DRR61" s="398"/>
      <c r="DRS61" s="398"/>
      <c r="DRT61" s="398"/>
      <c r="DRU61" s="398"/>
      <c r="DRV61" s="398"/>
      <c r="DRW61" s="398"/>
      <c r="DRX61" s="398"/>
      <c r="DRY61" s="398"/>
      <c r="DRZ61" s="398"/>
      <c r="DSA61" s="398"/>
      <c r="DSB61" s="398"/>
      <c r="DSC61" s="398"/>
      <c r="DSD61" s="398"/>
      <c r="DSE61" s="398"/>
      <c r="DSF61" s="398"/>
      <c r="DSG61" s="398"/>
      <c r="DSH61" s="398"/>
      <c r="DSI61" s="398"/>
      <c r="DSJ61" s="398"/>
      <c r="DSK61" s="398"/>
      <c r="DSL61" s="398"/>
      <c r="DSM61" s="398"/>
      <c r="DSN61" s="398"/>
      <c r="DSO61" s="398"/>
      <c r="DSP61" s="398"/>
      <c r="DSQ61" s="398"/>
      <c r="DSR61" s="398"/>
      <c r="DSS61" s="398"/>
      <c r="DST61" s="398"/>
      <c r="DSU61" s="398"/>
      <c r="DSV61" s="398"/>
      <c r="DSW61" s="398"/>
      <c r="DSX61" s="398"/>
      <c r="DSY61" s="398"/>
      <c r="DSZ61" s="398"/>
      <c r="DTA61" s="398"/>
      <c r="DTB61" s="398"/>
      <c r="DTC61" s="398"/>
      <c r="DTD61" s="398"/>
      <c r="DTE61" s="398"/>
      <c r="DTF61" s="398"/>
      <c r="DTG61" s="398"/>
      <c r="DTH61" s="398"/>
      <c r="DTI61" s="398"/>
      <c r="DTJ61" s="398"/>
      <c r="DTK61" s="398"/>
      <c r="DTL61" s="398"/>
      <c r="DTM61" s="398"/>
      <c r="DTN61" s="398"/>
      <c r="DTO61" s="398"/>
      <c r="DTP61" s="398"/>
      <c r="DTQ61" s="398"/>
      <c r="DTR61" s="398"/>
      <c r="DTS61" s="398"/>
      <c r="DTT61" s="398"/>
      <c r="DTU61" s="398"/>
      <c r="DTV61" s="398"/>
      <c r="DTW61" s="398"/>
      <c r="DTX61" s="398"/>
      <c r="DTY61" s="398"/>
      <c r="DTZ61" s="398"/>
      <c r="DUA61" s="398"/>
      <c r="DUB61" s="398"/>
      <c r="DUC61" s="398"/>
      <c r="DUD61" s="398"/>
      <c r="DUE61" s="398"/>
      <c r="DUF61" s="398"/>
      <c r="DUG61" s="398"/>
      <c r="DUH61" s="398"/>
      <c r="DUI61" s="398"/>
      <c r="DUJ61" s="398"/>
      <c r="DUK61" s="398"/>
      <c r="DUL61" s="398"/>
      <c r="DUM61" s="398"/>
      <c r="DUN61" s="398"/>
      <c r="DUO61" s="398"/>
      <c r="DUP61" s="398"/>
      <c r="DUQ61" s="398"/>
      <c r="DUR61" s="398"/>
      <c r="DUS61" s="398"/>
      <c r="DUT61" s="398"/>
      <c r="DUU61" s="398"/>
      <c r="DUV61" s="398"/>
      <c r="DUW61" s="398"/>
      <c r="DUX61" s="398"/>
      <c r="DUY61" s="398"/>
      <c r="DUZ61" s="398"/>
      <c r="DVA61" s="398"/>
      <c r="DVB61" s="398"/>
      <c r="DVC61" s="398"/>
      <c r="DVD61" s="398"/>
      <c r="DVE61" s="398"/>
      <c r="DVF61" s="398"/>
      <c r="DVG61" s="398"/>
      <c r="DVH61" s="398"/>
      <c r="DVI61" s="398"/>
      <c r="DVJ61" s="398"/>
      <c r="DVK61" s="398"/>
      <c r="DVL61" s="398"/>
      <c r="DVM61" s="398"/>
      <c r="DVN61" s="398"/>
      <c r="DVO61" s="398"/>
      <c r="DVP61" s="398"/>
      <c r="DVQ61" s="398"/>
      <c r="DVR61" s="398"/>
      <c r="DVS61" s="398"/>
      <c r="DVT61" s="398"/>
      <c r="DVU61" s="398"/>
      <c r="DVV61" s="398"/>
      <c r="DVW61" s="398"/>
      <c r="DVX61" s="398"/>
      <c r="DVY61" s="398"/>
      <c r="DVZ61" s="398"/>
      <c r="DWA61" s="398"/>
      <c r="DWB61" s="398"/>
      <c r="DWC61" s="398"/>
      <c r="DWD61" s="398"/>
      <c r="DWE61" s="398"/>
      <c r="DWF61" s="398"/>
      <c r="DWG61" s="398"/>
      <c r="DWH61" s="398"/>
      <c r="DWI61" s="398"/>
      <c r="DWJ61" s="398"/>
      <c r="DWK61" s="398"/>
      <c r="DWL61" s="398"/>
      <c r="DWM61" s="398"/>
      <c r="DWN61" s="398"/>
      <c r="DWO61" s="398"/>
      <c r="DWP61" s="398"/>
      <c r="DWQ61" s="398"/>
      <c r="DWR61" s="398"/>
      <c r="DWS61" s="398"/>
      <c r="DWT61" s="398"/>
      <c r="DWU61" s="398"/>
      <c r="DWV61" s="398"/>
      <c r="DWW61" s="398"/>
      <c r="DWX61" s="398"/>
      <c r="DWY61" s="398"/>
      <c r="DWZ61" s="398"/>
      <c r="DXA61" s="398"/>
      <c r="DXB61" s="398"/>
      <c r="DXC61" s="398"/>
      <c r="DXD61" s="398"/>
      <c r="DXE61" s="398"/>
      <c r="DXF61" s="398"/>
      <c r="DXG61" s="398"/>
      <c r="DXH61" s="398"/>
      <c r="DXI61" s="398"/>
      <c r="DXJ61" s="398"/>
      <c r="DXK61" s="398"/>
      <c r="DXL61" s="398"/>
      <c r="DXM61" s="398"/>
      <c r="DXN61" s="398"/>
      <c r="DXO61" s="398"/>
      <c r="DXP61" s="398"/>
      <c r="DXQ61" s="398"/>
      <c r="DXR61" s="398"/>
      <c r="DXS61" s="398"/>
      <c r="DXT61" s="398"/>
      <c r="DXU61" s="398"/>
      <c r="DXV61" s="398"/>
      <c r="DXW61" s="398"/>
      <c r="DXX61" s="398"/>
      <c r="DXY61" s="398"/>
      <c r="DXZ61" s="398"/>
      <c r="DYA61" s="398"/>
      <c r="DYB61" s="398"/>
      <c r="DYC61" s="398"/>
      <c r="DYD61" s="398"/>
      <c r="DYE61" s="398"/>
      <c r="DYF61" s="398"/>
      <c r="DYG61" s="398"/>
      <c r="DYH61" s="398"/>
      <c r="DYI61" s="398"/>
      <c r="DYJ61" s="398"/>
      <c r="DYK61" s="398"/>
      <c r="DYL61" s="398"/>
      <c r="DYM61" s="398"/>
      <c r="DYN61" s="398"/>
      <c r="DYO61" s="398"/>
      <c r="DYP61" s="398"/>
      <c r="DYQ61" s="398"/>
      <c r="DYR61" s="398"/>
      <c r="DYS61" s="398"/>
      <c r="DYT61" s="398"/>
      <c r="DYU61" s="398"/>
      <c r="DYV61" s="398"/>
      <c r="DYW61" s="398"/>
      <c r="DYX61" s="398"/>
      <c r="DYY61" s="398"/>
      <c r="DYZ61" s="398"/>
      <c r="DZA61" s="398"/>
      <c r="DZB61" s="398"/>
      <c r="DZC61" s="398"/>
      <c r="DZD61" s="398"/>
      <c r="DZE61" s="398"/>
      <c r="DZF61" s="398"/>
      <c r="DZG61" s="398"/>
      <c r="DZH61" s="398"/>
      <c r="DZI61" s="398"/>
      <c r="DZJ61" s="398"/>
      <c r="DZK61" s="398"/>
      <c r="DZL61" s="398"/>
      <c r="DZM61" s="398"/>
      <c r="DZN61" s="398"/>
      <c r="DZO61" s="398"/>
      <c r="DZP61" s="398"/>
      <c r="DZQ61" s="398"/>
      <c r="DZR61" s="398"/>
      <c r="DZS61" s="398"/>
      <c r="DZT61" s="398"/>
      <c r="DZU61" s="398"/>
      <c r="DZV61" s="398"/>
      <c r="DZW61" s="398"/>
      <c r="DZX61" s="398"/>
      <c r="DZY61" s="398"/>
      <c r="DZZ61" s="398"/>
      <c r="EAA61" s="398"/>
      <c r="EAB61" s="398"/>
      <c r="EAC61" s="398"/>
      <c r="EAD61" s="398"/>
      <c r="EAE61" s="398"/>
      <c r="EAF61" s="398"/>
      <c r="EAG61" s="398"/>
      <c r="EAH61" s="398"/>
      <c r="EAI61" s="398"/>
      <c r="EAJ61" s="398"/>
      <c r="EAK61" s="398"/>
      <c r="EAL61" s="398"/>
      <c r="EAM61" s="398"/>
      <c r="EAN61" s="398"/>
      <c r="EAO61" s="398"/>
      <c r="EAP61" s="398"/>
      <c r="EAQ61" s="398"/>
      <c r="EAR61" s="398"/>
      <c r="EAS61" s="398"/>
      <c r="EAT61" s="398"/>
      <c r="EAU61" s="398"/>
      <c r="EAV61" s="398"/>
      <c r="EAW61" s="398"/>
      <c r="EAX61" s="398"/>
      <c r="EAY61" s="398"/>
      <c r="EAZ61" s="398"/>
      <c r="EBA61" s="398"/>
      <c r="EBB61" s="398"/>
      <c r="EBC61" s="398"/>
      <c r="EBD61" s="398"/>
      <c r="EBE61" s="398"/>
      <c r="EBF61" s="398"/>
      <c r="EBG61" s="398"/>
      <c r="EBH61" s="398"/>
      <c r="EBI61" s="398"/>
      <c r="EBJ61" s="398"/>
      <c r="EBK61" s="398"/>
      <c r="EBL61" s="398"/>
      <c r="EBM61" s="398"/>
      <c r="EBN61" s="398"/>
      <c r="EBO61" s="398"/>
      <c r="EBP61" s="398"/>
      <c r="EBQ61" s="398"/>
      <c r="EBR61" s="398"/>
      <c r="EBS61" s="398"/>
      <c r="EBT61" s="398"/>
      <c r="EBU61" s="398"/>
      <c r="EBV61" s="398"/>
      <c r="EBW61" s="398"/>
      <c r="EBX61" s="398"/>
      <c r="EBY61" s="398"/>
      <c r="EBZ61" s="398"/>
      <c r="ECA61" s="398"/>
      <c r="ECB61" s="398"/>
      <c r="ECC61" s="398"/>
      <c r="ECD61" s="398"/>
      <c r="ECE61" s="398"/>
      <c r="ECF61" s="398"/>
      <c r="ECG61" s="398"/>
      <c r="ECH61" s="398"/>
      <c r="ECI61" s="398"/>
      <c r="ECJ61" s="398"/>
      <c r="ECK61" s="398"/>
      <c r="ECL61" s="398"/>
      <c r="ECM61" s="398"/>
      <c r="ECN61" s="398"/>
      <c r="ECO61" s="398"/>
      <c r="ECP61" s="398"/>
      <c r="ECQ61" s="398"/>
      <c r="ECR61" s="398"/>
      <c r="ECS61" s="398"/>
      <c r="ECT61" s="398"/>
      <c r="ECU61" s="398"/>
      <c r="ECV61" s="398"/>
      <c r="ECW61" s="398"/>
      <c r="ECX61" s="398"/>
      <c r="ECY61" s="398"/>
      <c r="ECZ61" s="398"/>
      <c r="EDA61" s="398"/>
      <c r="EDB61" s="398"/>
      <c r="EDC61" s="398"/>
      <c r="EDD61" s="398"/>
      <c r="EDE61" s="398"/>
      <c r="EDF61" s="398"/>
      <c r="EDG61" s="398"/>
      <c r="EDH61" s="398"/>
      <c r="EDI61" s="398"/>
      <c r="EDJ61" s="398"/>
      <c r="EDK61" s="398"/>
      <c r="EDL61" s="398"/>
      <c r="EDM61" s="398"/>
      <c r="EDN61" s="398"/>
      <c r="EDO61" s="398"/>
      <c r="EDP61" s="398"/>
      <c r="EDQ61" s="398"/>
      <c r="EDR61" s="398"/>
      <c r="EDS61" s="398"/>
      <c r="EDT61" s="398"/>
      <c r="EDU61" s="398"/>
      <c r="EDV61" s="398"/>
      <c r="EDW61" s="398"/>
      <c r="EDX61" s="398"/>
      <c r="EDY61" s="398"/>
      <c r="EDZ61" s="398"/>
      <c r="EEA61" s="398"/>
      <c r="EEB61" s="398"/>
      <c r="EEC61" s="398"/>
      <c r="EED61" s="398"/>
      <c r="EEE61" s="398"/>
      <c r="EEF61" s="398"/>
      <c r="EEG61" s="398"/>
      <c r="EEH61" s="398"/>
      <c r="EEI61" s="398"/>
      <c r="EEJ61" s="398"/>
      <c r="EEK61" s="398"/>
      <c r="EEL61" s="398"/>
      <c r="EEM61" s="398"/>
      <c r="EEN61" s="398"/>
      <c r="EEO61" s="398"/>
      <c r="EEP61" s="398"/>
      <c r="EEQ61" s="398"/>
      <c r="EER61" s="398"/>
      <c r="EES61" s="398"/>
      <c r="EET61" s="398"/>
      <c r="EEU61" s="398"/>
      <c r="EEV61" s="398"/>
      <c r="EEW61" s="398"/>
      <c r="EEX61" s="398"/>
      <c r="EEY61" s="398"/>
      <c r="EEZ61" s="398"/>
      <c r="EFA61" s="398"/>
      <c r="EFB61" s="398"/>
      <c r="EFC61" s="398"/>
      <c r="EFD61" s="398"/>
      <c r="EFE61" s="398"/>
      <c r="EFF61" s="398"/>
      <c r="EFG61" s="398"/>
      <c r="EFH61" s="398"/>
      <c r="EFI61" s="398"/>
      <c r="EFJ61" s="398"/>
      <c r="EFK61" s="398"/>
      <c r="EFL61" s="398"/>
      <c r="EFM61" s="398"/>
      <c r="EFN61" s="398"/>
      <c r="EFO61" s="398"/>
      <c r="EFP61" s="398"/>
      <c r="EFQ61" s="398"/>
      <c r="EFR61" s="398"/>
      <c r="EFS61" s="398"/>
      <c r="EFT61" s="398"/>
      <c r="EFU61" s="398"/>
      <c r="EFV61" s="398"/>
      <c r="EFW61" s="398"/>
      <c r="EFX61" s="398"/>
      <c r="EFY61" s="398"/>
      <c r="EFZ61" s="398"/>
      <c r="EGA61" s="398"/>
      <c r="EGB61" s="398"/>
      <c r="EGC61" s="398"/>
      <c r="EGD61" s="398"/>
      <c r="EGE61" s="398"/>
      <c r="EGF61" s="398"/>
      <c r="EGG61" s="398"/>
      <c r="EGH61" s="398"/>
      <c r="EGI61" s="398"/>
      <c r="EGJ61" s="398"/>
      <c r="EGK61" s="398"/>
      <c r="EGL61" s="398"/>
      <c r="EGM61" s="398"/>
      <c r="EGN61" s="398"/>
      <c r="EGO61" s="398"/>
      <c r="EGP61" s="398"/>
      <c r="EGQ61" s="398"/>
      <c r="EGR61" s="398"/>
      <c r="EGS61" s="398"/>
      <c r="EGT61" s="398"/>
      <c r="EGU61" s="398"/>
      <c r="EGV61" s="398"/>
      <c r="EGW61" s="398"/>
      <c r="EGX61" s="398"/>
      <c r="EGY61" s="398"/>
      <c r="EGZ61" s="398"/>
      <c r="EHA61" s="398"/>
      <c r="EHB61" s="398"/>
      <c r="EHC61" s="398"/>
      <c r="EHD61" s="398"/>
      <c r="EHE61" s="398"/>
      <c r="EHF61" s="398"/>
      <c r="EHG61" s="398"/>
      <c r="EHH61" s="398"/>
      <c r="EHI61" s="398"/>
      <c r="EHJ61" s="398"/>
      <c r="EHK61" s="398"/>
      <c r="EHL61" s="398"/>
      <c r="EHM61" s="398"/>
      <c r="EHN61" s="398"/>
      <c r="EHO61" s="398"/>
      <c r="EHP61" s="398"/>
      <c r="EHQ61" s="398"/>
      <c r="EHR61" s="398"/>
      <c r="EHS61" s="398"/>
      <c r="EHT61" s="398"/>
      <c r="EHU61" s="398"/>
      <c r="EHV61" s="398"/>
      <c r="EHW61" s="398"/>
      <c r="EHX61" s="398"/>
      <c r="EHY61" s="398"/>
      <c r="EHZ61" s="398"/>
      <c r="EIA61" s="398"/>
      <c r="EIB61" s="398"/>
      <c r="EIC61" s="398"/>
      <c r="EID61" s="398"/>
      <c r="EIE61" s="398"/>
      <c r="EIF61" s="398"/>
      <c r="EIG61" s="398"/>
      <c r="EIH61" s="398"/>
      <c r="EII61" s="398"/>
      <c r="EIJ61" s="398"/>
      <c r="EIK61" s="398"/>
      <c r="EIL61" s="398"/>
      <c r="EIM61" s="398"/>
      <c r="EIN61" s="398"/>
      <c r="EIO61" s="398"/>
      <c r="EIP61" s="398"/>
      <c r="EIQ61" s="398"/>
      <c r="EIR61" s="398"/>
      <c r="EIS61" s="398"/>
      <c r="EIT61" s="398"/>
      <c r="EIU61" s="398"/>
      <c r="EIV61" s="398"/>
      <c r="EIW61" s="398"/>
      <c r="EIX61" s="398"/>
      <c r="EIY61" s="398"/>
      <c r="EIZ61" s="398"/>
      <c r="EJA61" s="398"/>
      <c r="EJB61" s="398"/>
      <c r="EJC61" s="398"/>
      <c r="EJD61" s="398"/>
      <c r="EJE61" s="398"/>
      <c r="EJF61" s="398"/>
      <c r="EJG61" s="398"/>
      <c r="EJH61" s="398"/>
      <c r="EJI61" s="398"/>
      <c r="EJJ61" s="398"/>
      <c r="EJK61" s="398"/>
      <c r="EJL61" s="398"/>
      <c r="EJM61" s="398"/>
      <c r="EJN61" s="398"/>
      <c r="EJO61" s="398"/>
      <c r="EJP61" s="398"/>
      <c r="EJQ61" s="398"/>
      <c r="EJR61" s="398"/>
      <c r="EJS61" s="398"/>
      <c r="EJT61" s="398"/>
      <c r="EJU61" s="398"/>
      <c r="EJV61" s="398"/>
      <c r="EJW61" s="398"/>
      <c r="EJX61" s="398"/>
      <c r="EJY61" s="398"/>
      <c r="EJZ61" s="398"/>
      <c r="EKA61" s="398"/>
      <c r="EKB61" s="398"/>
      <c r="EKC61" s="398"/>
      <c r="EKD61" s="398"/>
      <c r="EKE61" s="398"/>
      <c r="EKF61" s="398"/>
      <c r="EKG61" s="398"/>
      <c r="EKH61" s="398"/>
      <c r="EKI61" s="398"/>
      <c r="EKJ61" s="398"/>
      <c r="EKK61" s="398"/>
      <c r="EKL61" s="398"/>
      <c r="EKM61" s="398"/>
      <c r="EKN61" s="398"/>
      <c r="EKO61" s="398"/>
      <c r="EKP61" s="398"/>
      <c r="EKQ61" s="398"/>
      <c r="EKR61" s="398"/>
      <c r="EKS61" s="398"/>
      <c r="EKT61" s="398"/>
      <c r="EKU61" s="398"/>
      <c r="EKV61" s="398"/>
      <c r="EKW61" s="398"/>
      <c r="EKX61" s="398"/>
      <c r="EKY61" s="398"/>
      <c r="EKZ61" s="398"/>
      <c r="ELA61" s="398"/>
      <c r="ELB61" s="398"/>
      <c r="ELC61" s="398"/>
      <c r="ELD61" s="398"/>
      <c r="ELE61" s="398"/>
      <c r="ELF61" s="398"/>
      <c r="ELG61" s="398"/>
      <c r="ELH61" s="398"/>
      <c r="ELI61" s="398"/>
      <c r="ELJ61" s="398"/>
      <c r="ELK61" s="398"/>
      <c r="ELL61" s="398"/>
      <c r="ELM61" s="398"/>
      <c r="ELN61" s="398"/>
      <c r="ELO61" s="398"/>
      <c r="ELP61" s="398"/>
      <c r="ELQ61" s="398"/>
      <c r="ELR61" s="398"/>
      <c r="ELS61" s="398"/>
      <c r="ELT61" s="398"/>
      <c r="ELU61" s="398"/>
      <c r="ELV61" s="398"/>
      <c r="ELW61" s="398"/>
      <c r="ELX61" s="398"/>
      <c r="ELY61" s="398"/>
      <c r="ELZ61" s="398"/>
      <c r="EMA61" s="398"/>
      <c r="EMB61" s="398"/>
      <c r="EMC61" s="398"/>
      <c r="EMD61" s="398"/>
      <c r="EME61" s="398"/>
      <c r="EMF61" s="398"/>
      <c r="EMG61" s="398"/>
      <c r="EMH61" s="398"/>
      <c r="EMI61" s="398"/>
      <c r="EMJ61" s="398"/>
      <c r="EMK61" s="398"/>
      <c r="EML61" s="398"/>
      <c r="EMM61" s="398"/>
      <c r="EMN61" s="398"/>
      <c r="EMO61" s="398"/>
      <c r="EMP61" s="398"/>
      <c r="EMQ61" s="398"/>
      <c r="EMR61" s="398"/>
      <c r="EMS61" s="398"/>
      <c r="EMT61" s="398"/>
      <c r="EMU61" s="398"/>
      <c r="EMV61" s="398"/>
      <c r="EMW61" s="398"/>
      <c r="EMX61" s="398"/>
      <c r="EMY61" s="398"/>
      <c r="EMZ61" s="398"/>
      <c r="ENA61" s="398"/>
      <c r="ENB61" s="398"/>
      <c r="ENC61" s="398"/>
      <c r="END61" s="398"/>
      <c r="ENE61" s="398"/>
      <c r="ENF61" s="398"/>
      <c r="ENG61" s="398"/>
      <c r="ENH61" s="398"/>
      <c r="ENI61" s="398"/>
      <c r="ENJ61" s="398"/>
      <c r="ENK61" s="398"/>
      <c r="ENL61" s="398"/>
      <c r="ENM61" s="398"/>
      <c r="ENN61" s="398"/>
      <c r="ENO61" s="398"/>
      <c r="ENP61" s="398"/>
      <c r="ENQ61" s="398"/>
      <c r="ENR61" s="398"/>
      <c r="ENS61" s="398"/>
      <c r="ENT61" s="398"/>
      <c r="ENU61" s="398"/>
      <c r="ENV61" s="398"/>
      <c r="ENW61" s="398"/>
      <c r="ENX61" s="398"/>
      <c r="ENY61" s="398"/>
      <c r="ENZ61" s="398"/>
      <c r="EOA61" s="398"/>
      <c r="EOB61" s="398"/>
      <c r="EOC61" s="398"/>
      <c r="EOD61" s="398"/>
      <c r="EOE61" s="398"/>
      <c r="EOF61" s="398"/>
      <c r="EOG61" s="398"/>
      <c r="EOH61" s="398"/>
      <c r="EOI61" s="398"/>
      <c r="EOJ61" s="398"/>
      <c r="EOK61" s="398"/>
      <c r="EOL61" s="398"/>
      <c r="EOM61" s="398"/>
      <c r="EON61" s="398"/>
      <c r="EOO61" s="398"/>
      <c r="EOP61" s="398"/>
      <c r="EOQ61" s="398"/>
      <c r="EOR61" s="398"/>
      <c r="EOS61" s="398"/>
      <c r="EOT61" s="398"/>
      <c r="EOU61" s="398"/>
      <c r="EOV61" s="398"/>
      <c r="EOW61" s="398"/>
      <c r="EOX61" s="398"/>
      <c r="EOY61" s="398"/>
      <c r="EOZ61" s="398"/>
      <c r="EPA61" s="398"/>
      <c r="EPB61" s="398"/>
      <c r="EPC61" s="398"/>
      <c r="EPD61" s="398"/>
      <c r="EPE61" s="398"/>
      <c r="EPF61" s="398"/>
      <c r="EPG61" s="398"/>
      <c r="EPH61" s="398"/>
      <c r="EPI61" s="398"/>
      <c r="EPJ61" s="398"/>
      <c r="EPK61" s="398"/>
      <c r="EPL61" s="398"/>
      <c r="EPM61" s="398"/>
      <c r="EPN61" s="398"/>
      <c r="EPO61" s="398"/>
      <c r="EPP61" s="398"/>
      <c r="EPQ61" s="398"/>
      <c r="EPR61" s="398"/>
      <c r="EPS61" s="398"/>
      <c r="EPT61" s="398"/>
      <c r="EPU61" s="398"/>
      <c r="EPV61" s="398"/>
      <c r="EPW61" s="398"/>
      <c r="EPX61" s="398"/>
      <c r="EPY61" s="398"/>
      <c r="EPZ61" s="398"/>
      <c r="EQA61" s="398"/>
      <c r="EQB61" s="398"/>
      <c r="EQC61" s="398"/>
      <c r="EQD61" s="398"/>
      <c r="EQE61" s="398"/>
      <c r="EQF61" s="398"/>
      <c r="EQG61" s="398"/>
      <c r="EQH61" s="398"/>
      <c r="EQI61" s="398"/>
      <c r="EQJ61" s="398"/>
      <c r="EQK61" s="398"/>
      <c r="EQL61" s="398"/>
      <c r="EQM61" s="398"/>
      <c r="EQN61" s="398"/>
      <c r="EQO61" s="398"/>
      <c r="EQP61" s="398"/>
      <c r="EQQ61" s="398"/>
      <c r="EQR61" s="398"/>
      <c r="EQS61" s="398"/>
      <c r="EQT61" s="398"/>
      <c r="EQU61" s="398"/>
      <c r="EQV61" s="398"/>
      <c r="EQW61" s="398"/>
      <c r="EQX61" s="398"/>
      <c r="EQY61" s="398"/>
      <c r="EQZ61" s="398"/>
      <c r="ERA61" s="398"/>
      <c r="ERB61" s="398"/>
      <c r="ERC61" s="398"/>
      <c r="ERD61" s="398"/>
      <c r="ERE61" s="398"/>
      <c r="ERF61" s="398"/>
      <c r="ERG61" s="398"/>
      <c r="ERH61" s="398"/>
      <c r="ERI61" s="398"/>
      <c r="ERJ61" s="398"/>
      <c r="ERK61" s="398"/>
      <c r="ERL61" s="398"/>
      <c r="ERM61" s="398"/>
      <c r="ERN61" s="398"/>
      <c r="ERO61" s="398"/>
      <c r="ERP61" s="398"/>
      <c r="ERQ61" s="398"/>
      <c r="ERR61" s="398"/>
      <c r="ERS61" s="398"/>
      <c r="ERT61" s="398"/>
      <c r="ERU61" s="398"/>
      <c r="ERV61" s="398"/>
      <c r="ERW61" s="398"/>
      <c r="ERX61" s="398"/>
      <c r="ERY61" s="398"/>
      <c r="ERZ61" s="398"/>
      <c r="ESA61" s="398"/>
      <c r="ESB61" s="398"/>
      <c r="ESC61" s="398"/>
      <c r="ESD61" s="398"/>
      <c r="ESE61" s="398"/>
      <c r="ESF61" s="398"/>
      <c r="ESG61" s="398"/>
      <c r="ESH61" s="398"/>
      <c r="ESI61" s="398"/>
      <c r="ESJ61" s="398"/>
      <c r="ESK61" s="398"/>
      <c r="ESL61" s="398"/>
      <c r="ESM61" s="398"/>
      <c r="ESN61" s="398"/>
      <c r="ESO61" s="398"/>
      <c r="ESP61" s="398"/>
      <c r="ESQ61" s="398"/>
      <c r="ESR61" s="398"/>
      <c r="ESS61" s="398"/>
      <c r="EST61" s="398"/>
      <c r="ESU61" s="398"/>
      <c r="ESV61" s="398"/>
      <c r="ESW61" s="398"/>
      <c r="ESX61" s="398"/>
      <c r="ESY61" s="398"/>
      <c r="ESZ61" s="398"/>
      <c r="ETA61" s="398"/>
      <c r="ETB61" s="398"/>
      <c r="ETC61" s="398"/>
      <c r="ETD61" s="398"/>
      <c r="ETE61" s="398"/>
      <c r="ETF61" s="398"/>
      <c r="ETG61" s="398"/>
      <c r="ETH61" s="398"/>
      <c r="ETI61" s="398"/>
      <c r="ETJ61" s="398"/>
      <c r="ETK61" s="398"/>
      <c r="ETL61" s="398"/>
      <c r="ETM61" s="398"/>
      <c r="ETN61" s="398"/>
      <c r="ETO61" s="398"/>
      <c r="ETP61" s="398"/>
      <c r="ETQ61" s="398"/>
      <c r="ETR61" s="398"/>
      <c r="ETS61" s="398"/>
      <c r="ETT61" s="398"/>
      <c r="ETU61" s="398"/>
      <c r="ETV61" s="398"/>
      <c r="ETW61" s="398"/>
      <c r="ETX61" s="398"/>
      <c r="ETY61" s="398"/>
      <c r="ETZ61" s="398"/>
      <c r="EUA61" s="398"/>
      <c r="EUB61" s="398"/>
      <c r="EUC61" s="398"/>
      <c r="EUD61" s="398"/>
      <c r="EUE61" s="398"/>
      <c r="EUF61" s="398"/>
      <c r="EUG61" s="398"/>
      <c r="EUH61" s="398"/>
      <c r="EUI61" s="398"/>
      <c r="EUJ61" s="398"/>
      <c r="EUK61" s="398"/>
      <c r="EUL61" s="398"/>
      <c r="EUM61" s="398"/>
      <c r="EUN61" s="398"/>
      <c r="EUO61" s="398"/>
      <c r="EUP61" s="398"/>
      <c r="EUQ61" s="398"/>
      <c r="EUR61" s="398"/>
      <c r="EUS61" s="398"/>
      <c r="EUT61" s="398"/>
      <c r="EUU61" s="398"/>
      <c r="EUV61" s="398"/>
      <c r="EUW61" s="398"/>
      <c r="EUX61" s="398"/>
      <c r="EUY61" s="398"/>
      <c r="EUZ61" s="398"/>
      <c r="EVA61" s="398"/>
      <c r="EVB61" s="398"/>
      <c r="EVC61" s="398"/>
      <c r="EVD61" s="398"/>
      <c r="EVE61" s="398"/>
      <c r="EVF61" s="398"/>
      <c r="EVG61" s="398"/>
      <c r="EVH61" s="398"/>
      <c r="EVI61" s="398"/>
      <c r="EVJ61" s="398"/>
      <c r="EVK61" s="398"/>
      <c r="EVL61" s="398"/>
      <c r="EVM61" s="398"/>
      <c r="EVN61" s="398"/>
      <c r="EVO61" s="398"/>
      <c r="EVP61" s="398"/>
      <c r="EVQ61" s="398"/>
      <c r="EVR61" s="398"/>
      <c r="EVS61" s="398"/>
      <c r="EVT61" s="398"/>
      <c r="EVU61" s="398"/>
      <c r="EVV61" s="398"/>
      <c r="EVW61" s="398"/>
      <c r="EVX61" s="398"/>
      <c r="EVY61" s="398"/>
      <c r="EVZ61" s="398"/>
      <c r="EWA61" s="398"/>
      <c r="EWB61" s="398"/>
      <c r="EWC61" s="398"/>
      <c r="EWD61" s="398"/>
      <c r="EWE61" s="398"/>
      <c r="EWF61" s="398"/>
      <c r="EWG61" s="398"/>
      <c r="EWH61" s="398"/>
      <c r="EWI61" s="398"/>
      <c r="EWJ61" s="398"/>
      <c r="EWK61" s="398"/>
      <c r="EWL61" s="398"/>
      <c r="EWM61" s="398"/>
      <c r="EWN61" s="398"/>
      <c r="EWO61" s="398"/>
      <c r="EWP61" s="398"/>
      <c r="EWQ61" s="398"/>
      <c r="EWR61" s="398"/>
      <c r="EWS61" s="398"/>
      <c r="EWT61" s="398"/>
      <c r="EWU61" s="398"/>
      <c r="EWV61" s="398"/>
      <c r="EWW61" s="398"/>
      <c r="EWX61" s="398"/>
      <c r="EWY61" s="398"/>
      <c r="EWZ61" s="398"/>
      <c r="EXA61" s="398"/>
      <c r="EXB61" s="398"/>
      <c r="EXC61" s="398"/>
      <c r="EXD61" s="398"/>
      <c r="EXE61" s="398"/>
      <c r="EXF61" s="398"/>
      <c r="EXG61" s="398"/>
      <c r="EXH61" s="398"/>
      <c r="EXI61" s="398"/>
      <c r="EXJ61" s="398"/>
      <c r="EXK61" s="398"/>
      <c r="EXL61" s="398"/>
      <c r="EXM61" s="398"/>
      <c r="EXN61" s="398"/>
      <c r="EXO61" s="398"/>
      <c r="EXP61" s="398"/>
      <c r="EXQ61" s="398"/>
      <c r="EXR61" s="398"/>
      <c r="EXS61" s="398"/>
      <c r="EXT61" s="398"/>
      <c r="EXU61" s="398"/>
      <c r="EXV61" s="398"/>
      <c r="EXW61" s="398"/>
      <c r="EXX61" s="398"/>
      <c r="EXY61" s="398"/>
      <c r="EXZ61" s="398"/>
      <c r="EYA61" s="398"/>
      <c r="EYB61" s="398"/>
      <c r="EYC61" s="398"/>
      <c r="EYD61" s="398"/>
      <c r="EYE61" s="398"/>
      <c r="EYF61" s="398"/>
      <c r="EYG61" s="398"/>
      <c r="EYH61" s="398"/>
      <c r="EYI61" s="398"/>
      <c r="EYJ61" s="398"/>
      <c r="EYK61" s="398"/>
      <c r="EYL61" s="398"/>
      <c r="EYM61" s="398"/>
      <c r="EYN61" s="398"/>
      <c r="EYO61" s="398"/>
      <c r="EYP61" s="398"/>
      <c r="EYQ61" s="398"/>
      <c r="EYR61" s="398"/>
      <c r="EYS61" s="398"/>
      <c r="EYT61" s="398"/>
      <c r="EYU61" s="398"/>
      <c r="EYV61" s="398"/>
      <c r="EYW61" s="398"/>
      <c r="EYX61" s="398"/>
      <c r="EYY61" s="398"/>
      <c r="EYZ61" s="398"/>
      <c r="EZA61" s="398"/>
      <c r="EZB61" s="398"/>
      <c r="EZC61" s="398"/>
      <c r="EZD61" s="398"/>
      <c r="EZE61" s="398"/>
      <c r="EZF61" s="398"/>
      <c r="EZG61" s="398"/>
      <c r="EZH61" s="398"/>
      <c r="EZI61" s="398"/>
      <c r="EZJ61" s="398"/>
      <c r="EZK61" s="398"/>
      <c r="EZL61" s="398"/>
      <c r="EZM61" s="398"/>
      <c r="EZN61" s="398"/>
      <c r="EZO61" s="398"/>
      <c r="EZP61" s="398"/>
      <c r="EZQ61" s="398"/>
      <c r="EZR61" s="398"/>
      <c r="EZS61" s="398"/>
      <c r="EZT61" s="398"/>
      <c r="EZU61" s="398"/>
      <c r="EZV61" s="398"/>
      <c r="EZW61" s="398"/>
      <c r="EZX61" s="398"/>
      <c r="EZY61" s="398"/>
      <c r="EZZ61" s="398"/>
      <c r="FAA61" s="398"/>
      <c r="FAB61" s="398"/>
      <c r="FAC61" s="398"/>
      <c r="FAD61" s="398"/>
      <c r="FAE61" s="398"/>
      <c r="FAF61" s="398"/>
      <c r="FAG61" s="398"/>
      <c r="FAH61" s="398"/>
      <c r="FAI61" s="398"/>
      <c r="FAJ61" s="398"/>
      <c r="FAK61" s="398"/>
      <c r="FAL61" s="398"/>
      <c r="FAM61" s="398"/>
      <c r="FAN61" s="398"/>
      <c r="FAO61" s="398"/>
      <c r="FAP61" s="398"/>
      <c r="FAQ61" s="398"/>
      <c r="FAR61" s="398"/>
      <c r="FAS61" s="398"/>
      <c r="FAT61" s="398"/>
      <c r="FAU61" s="398"/>
      <c r="FAV61" s="398"/>
      <c r="FAW61" s="398"/>
      <c r="FAX61" s="398"/>
      <c r="FAY61" s="398"/>
      <c r="FAZ61" s="398"/>
      <c r="FBA61" s="398"/>
      <c r="FBB61" s="398"/>
      <c r="FBC61" s="398"/>
      <c r="FBD61" s="398"/>
      <c r="FBE61" s="398"/>
      <c r="FBF61" s="398"/>
      <c r="FBG61" s="398"/>
      <c r="FBH61" s="398"/>
      <c r="FBI61" s="398"/>
      <c r="FBJ61" s="398"/>
      <c r="FBK61" s="398"/>
      <c r="FBL61" s="398"/>
      <c r="FBM61" s="398"/>
      <c r="FBN61" s="398"/>
      <c r="FBO61" s="398"/>
      <c r="FBP61" s="398"/>
      <c r="FBQ61" s="398"/>
      <c r="FBR61" s="398"/>
      <c r="FBS61" s="398"/>
      <c r="FBT61" s="398"/>
      <c r="FBU61" s="398"/>
      <c r="FBV61" s="398"/>
      <c r="FBW61" s="398"/>
      <c r="FBX61" s="398"/>
      <c r="FBY61" s="398"/>
      <c r="FBZ61" s="398"/>
      <c r="FCA61" s="398"/>
      <c r="FCB61" s="398"/>
      <c r="FCC61" s="398"/>
      <c r="FCD61" s="398"/>
      <c r="FCE61" s="398"/>
      <c r="FCF61" s="398"/>
      <c r="FCG61" s="398"/>
      <c r="FCH61" s="398"/>
      <c r="FCI61" s="398"/>
      <c r="FCJ61" s="398"/>
      <c r="FCK61" s="398"/>
      <c r="FCL61" s="398"/>
      <c r="FCM61" s="398"/>
      <c r="FCN61" s="398"/>
      <c r="FCO61" s="398"/>
      <c r="FCP61" s="398"/>
      <c r="FCQ61" s="398"/>
      <c r="FCR61" s="398"/>
      <c r="FCS61" s="398"/>
      <c r="FCT61" s="398"/>
      <c r="FCU61" s="398"/>
      <c r="FCV61" s="398"/>
      <c r="FCW61" s="398"/>
      <c r="FCX61" s="398"/>
      <c r="FCY61" s="398"/>
      <c r="FCZ61" s="398"/>
      <c r="FDA61" s="398"/>
      <c r="FDB61" s="398"/>
      <c r="FDC61" s="398"/>
      <c r="FDD61" s="398"/>
      <c r="FDE61" s="398"/>
      <c r="FDF61" s="398"/>
      <c r="FDG61" s="398"/>
      <c r="FDH61" s="398"/>
      <c r="FDI61" s="398"/>
      <c r="FDJ61" s="398"/>
      <c r="FDK61" s="398"/>
      <c r="FDL61" s="398"/>
      <c r="FDM61" s="398"/>
      <c r="FDN61" s="398"/>
      <c r="FDO61" s="398"/>
      <c r="FDP61" s="398"/>
      <c r="FDQ61" s="398"/>
      <c r="FDR61" s="398"/>
      <c r="FDS61" s="398"/>
      <c r="FDT61" s="398"/>
      <c r="FDU61" s="398"/>
      <c r="FDV61" s="398"/>
      <c r="FDW61" s="398"/>
      <c r="FDX61" s="398"/>
      <c r="FDY61" s="398"/>
      <c r="FDZ61" s="398"/>
      <c r="FEA61" s="398"/>
      <c r="FEB61" s="398"/>
      <c r="FEC61" s="398"/>
      <c r="FED61" s="398"/>
      <c r="FEE61" s="398"/>
      <c r="FEF61" s="398"/>
      <c r="FEG61" s="398"/>
      <c r="FEH61" s="398"/>
      <c r="FEI61" s="398"/>
      <c r="FEJ61" s="398"/>
      <c r="FEK61" s="398"/>
      <c r="FEL61" s="398"/>
      <c r="FEM61" s="398"/>
      <c r="FEN61" s="398"/>
      <c r="FEO61" s="398"/>
      <c r="FEP61" s="398"/>
      <c r="FEQ61" s="398"/>
      <c r="FER61" s="398"/>
      <c r="FES61" s="398"/>
      <c r="FET61" s="398"/>
      <c r="FEU61" s="398"/>
      <c r="FEV61" s="398"/>
      <c r="FEW61" s="398"/>
      <c r="FEX61" s="398"/>
      <c r="FEY61" s="398"/>
      <c r="FEZ61" s="398"/>
      <c r="FFA61" s="398"/>
      <c r="FFB61" s="398"/>
      <c r="FFC61" s="398"/>
      <c r="FFD61" s="398"/>
      <c r="FFE61" s="398"/>
      <c r="FFF61" s="398"/>
      <c r="FFG61" s="398"/>
      <c r="FFH61" s="398"/>
      <c r="FFI61" s="398"/>
      <c r="FFJ61" s="398"/>
      <c r="FFK61" s="398"/>
      <c r="FFL61" s="398"/>
      <c r="FFM61" s="398"/>
      <c r="FFN61" s="398"/>
      <c r="FFO61" s="398"/>
      <c r="FFP61" s="398"/>
      <c r="FFQ61" s="398"/>
      <c r="FFR61" s="398"/>
      <c r="FFS61" s="398"/>
      <c r="FFT61" s="398"/>
      <c r="FFU61" s="398"/>
      <c r="FFV61" s="398"/>
      <c r="FFW61" s="398"/>
      <c r="FFX61" s="398"/>
      <c r="FFY61" s="398"/>
      <c r="FFZ61" s="398"/>
      <c r="FGA61" s="398"/>
      <c r="FGB61" s="398"/>
      <c r="FGC61" s="398"/>
      <c r="FGD61" s="398"/>
      <c r="FGE61" s="398"/>
      <c r="FGF61" s="398"/>
      <c r="FGG61" s="398"/>
      <c r="FGH61" s="398"/>
      <c r="FGI61" s="398"/>
      <c r="FGJ61" s="398"/>
      <c r="FGK61" s="398"/>
      <c r="FGL61" s="398"/>
      <c r="FGM61" s="398"/>
      <c r="FGN61" s="398"/>
      <c r="FGO61" s="398"/>
      <c r="FGP61" s="398"/>
      <c r="FGQ61" s="398"/>
      <c r="FGR61" s="398"/>
      <c r="FGS61" s="398"/>
      <c r="FGT61" s="398"/>
      <c r="FGU61" s="398"/>
      <c r="FGV61" s="398"/>
      <c r="FGW61" s="398"/>
      <c r="FGX61" s="398"/>
      <c r="FGY61" s="398"/>
      <c r="FGZ61" s="398"/>
      <c r="FHA61" s="398"/>
      <c r="FHB61" s="398"/>
      <c r="FHC61" s="398"/>
      <c r="FHD61" s="398"/>
      <c r="FHE61" s="398"/>
      <c r="FHF61" s="398"/>
      <c r="FHG61" s="398"/>
      <c r="FHH61" s="398"/>
      <c r="FHI61" s="398"/>
      <c r="FHJ61" s="398"/>
      <c r="FHK61" s="398"/>
      <c r="FHL61" s="398"/>
      <c r="FHM61" s="398"/>
      <c r="FHN61" s="398"/>
      <c r="FHO61" s="398"/>
      <c r="FHP61" s="398"/>
      <c r="FHQ61" s="398"/>
      <c r="FHR61" s="398"/>
      <c r="FHS61" s="398"/>
      <c r="FHT61" s="398"/>
      <c r="FHU61" s="398"/>
      <c r="FHV61" s="398"/>
      <c r="FHW61" s="398"/>
      <c r="FHX61" s="398"/>
      <c r="FHY61" s="398"/>
      <c r="FHZ61" s="398"/>
      <c r="FIA61" s="398"/>
      <c r="FIB61" s="398"/>
      <c r="FIC61" s="398"/>
      <c r="FID61" s="398"/>
      <c r="FIE61" s="398"/>
      <c r="FIF61" s="398"/>
      <c r="FIG61" s="398"/>
      <c r="FIH61" s="398"/>
      <c r="FII61" s="398"/>
      <c r="FIJ61" s="398"/>
      <c r="FIK61" s="398"/>
      <c r="FIL61" s="398"/>
      <c r="FIM61" s="398"/>
      <c r="FIN61" s="398"/>
      <c r="FIO61" s="398"/>
      <c r="FIP61" s="398"/>
      <c r="FIQ61" s="398"/>
      <c r="FIR61" s="398"/>
      <c r="FIS61" s="398"/>
      <c r="FIT61" s="398"/>
      <c r="FIU61" s="398"/>
      <c r="FIV61" s="398"/>
      <c r="FIW61" s="398"/>
      <c r="FIX61" s="398"/>
      <c r="FIY61" s="398"/>
      <c r="FIZ61" s="398"/>
      <c r="FJA61" s="398"/>
      <c r="FJB61" s="398"/>
      <c r="FJC61" s="398"/>
      <c r="FJD61" s="398"/>
      <c r="FJE61" s="398"/>
      <c r="FJF61" s="398"/>
      <c r="FJG61" s="398"/>
      <c r="FJH61" s="398"/>
      <c r="FJI61" s="398"/>
      <c r="FJJ61" s="398"/>
      <c r="FJK61" s="398"/>
      <c r="FJL61" s="398"/>
      <c r="FJM61" s="398"/>
      <c r="FJN61" s="398"/>
      <c r="FJO61" s="398"/>
      <c r="FJP61" s="398"/>
      <c r="FJQ61" s="398"/>
      <c r="FJR61" s="398"/>
      <c r="FJS61" s="398"/>
      <c r="FJT61" s="398"/>
      <c r="FJU61" s="398"/>
      <c r="FJV61" s="398"/>
      <c r="FJW61" s="398"/>
      <c r="FJX61" s="398"/>
      <c r="FJY61" s="398"/>
      <c r="FJZ61" s="398"/>
      <c r="FKA61" s="398"/>
      <c r="FKB61" s="398"/>
      <c r="FKC61" s="398"/>
      <c r="FKD61" s="398"/>
      <c r="FKE61" s="398"/>
      <c r="FKF61" s="398"/>
      <c r="FKG61" s="398"/>
      <c r="FKH61" s="398"/>
      <c r="FKI61" s="398"/>
      <c r="FKJ61" s="398"/>
      <c r="FKK61" s="398"/>
      <c r="FKL61" s="398"/>
      <c r="FKM61" s="398"/>
      <c r="FKN61" s="398"/>
      <c r="FKO61" s="398"/>
      <c r="FKP61" s="398"/>
      <c r="FKQ61" s="398"/>
      <c r="FKR61" s="398"/>
      <c r="FKS61" s="398"/>
      <c r="FKT61" s="398"/>
      <c r="FKU61" s="398"/>
      <c r="FKV61" s="398"/>
      <c r="FKW61" s="398"/>
      <c r="FKX61" s="398"/>
      <c r="FKY61" s="398"/>
      <c r="FKZ61" s="398"/>
      <c r="FLA61" s="398"/>
      <c r="FLB61" s="398"/>
      <c r="FLC61" s="398"/>
      <c r="FLD61" s="398"/>
      <c r="FLE61" s="398"/>
      <c r="FLF61" s="398"/>
      <c r="FLG61" s="398"/>
      <c r="FLH61" s="398"/>
      <c r="FLI61" s="398"/>
      <c r="FLJ61" s="398"/>
      <c r="FLK61" s="398"/>
      <c r="FLL61" s="398"/>
      <c r="FLM61" s="398"/>
      <c r="FLN61" s="398"/>
      <c r="FLO61" s="398"/>
      <c r="FLP61" s="398"/>
      <c r="FLQ61" s="398"/>
      <c r="FLR61" s="398"/>
      <c r="FLS61" s="398"/>
      <c r="FLT61" s="398"/>
      <c r="FLU61" s="398"/>
      <c r="FLV61" s="398"/>
      <c r="FLW61" s="398"/>
      <c r="FLX61" s="398"/>
      <c r="FLY61" s="398"/>
      <c r="FLZ61" s="398"/>
      <c r="FMA61" s="398"/>
      <c r="FMB61" s="398"/>
      <c r="FMC61" s="398"/>
      <c r="FMD61" s="398"/>
      <c r="FME61" s="398"/>
      <c r="FMF61" s="398"/>
      <c r="FMG61" s="398"/>
      <c r="FMH61" s="398"/>
      <c r="FMI61" s="398"/>
      <c r="FMJ61" s="398"/>
      <c r="FMK61" s="398"/>
      <c r="FML61" s="398"/>
      <c r="FMM61" s="398"/>
      <c r="FMN61" s="398"/>
      <c r="FMO61" s="398"/>
      <c r="FMP61" s="398"/>
      <c r="FMQ61" s="398"/>
      <c r="FMR61" s="398"/>
      <c r="FMS61" s="398"/>
      <c r="FMT61" s="398"/>
      <c r="FMU61" s="398"/>
      <c r="FMV61" s="398"/>
      <c r="FMW61" s="398"/>
      <c r="FMX61" s="398"/>
      <c r="FMY61" s="398"/>
      <c r="FMZ61" s="398"/>
      <c r="FNA61" s="398"/>
      <c r="FNB61" s="398"/>
      <c r="FNC61" s="398"/>
      <c r="FND61" s="398"/>
      <c r="FNE61" s="398"/>
      <c r="FNF61" s="398"/>
      <c r="FNG61" s="398"/>
      <c r="FNH61" s="398"/>
      <c r="FNI61" s="398"/>
      <c r="FNJ61" s="398"/>
      <c r="FNK61" s="398"/>
      <c r="FNL61" s="398"/>
      <c r="FNM61" s="398"/>
      <c r="FNN61" s="398"/>
      <c r="FNO61" s="398"/>
      <c r="FNP61" s="398"/>
      <c r="FNQ61" s="398"/>
      <c r="FNR61" s="398"/>
      <c r="FNS61" s="398"/>
      <c r="FNT61" s="398"/>
      <c r="FNU61" s="398"/>
      <c r="FNV61" s="398"/>
      <c r="FNW61" s="398"/>
      <c r="FNX61" s="398"/>
      <c r="FNY61" s="398"/>
      <c r="FNZ61" s="398"/>
      <c r="FOA61" s="398"/>
      <c r="FOB61" s="398"/>
      <c r="FOC61" s="398"/>
      <c r="FOD61" s="398"/>
      <c r="FOE61" s="398"/>
      <c r="FOF61" s="398"/>
      <c r="FOG61" s="398"/>
      <c r="FOH61" s="398"/>
      <c r="FOI61" s="398"/>
      <c r="FOJ61" s="398"/>
      <c r="FOK61" s="398"/>
      <c r="FOL61" s="398"/>
      <c r="FOM61" s="398"/>
      <c r="FON61" s="398"/>
      <c r="FOO61" s="398"/>
      <c r="FOP61" s="398"/>
      <c r="FOQ61" s="398"/>
      <c r="FOR61" s="398"/>
      <c r="FOS61" s="398"/>
      <c r="FOT61" s="398"/>
      <c r="FOU61" s="398"/>
      <c r="FOV61" s="398"/>
      <c r="FOW61" s="398"/>
      <c r="FOX61" s="398"/>
      <c r="FOY61" s="398"/>
      <c r="FOZ61" s="398"/>
      <c r="FPA61" s="398"/>
      <c r="FPB61" s="398"/>
      <c r="FPC61" s="398"/>
      <c r="FPD61" s="398"/>
      <c r="FPE61" s="398"/>
      <c r="FPF61" s="398"/>
      <c r="FPG61" s="398"/>
      <c r="FPH61" s="398"/>
      <c r="FPI61" s="398"/>
      <c r="FPJ61" s="398"/>
      <c r="FPK61" s="398"/>
      <c r="FPL61" s="398"/>
      <c r="FPM61" s="398"/>
      <c r="FPN61" s="398"/>
      <c r="FPO61" s="398"/>
      <c r="FPP61" s="398"/>
      <c r="FPQ61" s="398"/>
      <c r="FPR61" s="398"/>
      <c r="FPS61" s="398"/>
      <c r="FPT61" s="398"/>
      <c r="FPU61" s="398"/>
      <c r="FPV61" s="398"/>
      <c r="FPW61" s="398"/>
      <c r="FPX61" s="398"/>
      <c r="FPY61" s="398"/>
      <c r="FPZ61" s="398"/>
      <c r="FQA61" s="398"/>
      <c r="FQB61" s="398"/>
      <c r="FQC61" s="398"/>
      <c r="FQD61" s="398"/>
      <c r="FQE61" s="398"/>
      <c r="FQF61" s="398"/>
      <c r="FQG61" s="398"/>
      <c r="FQH61" s="398"/>
      <c r="FQI61" s="398"/>
      <c r="FQJ61" s="398"/>
      <c r="FQK61" s="398"/>
      <c r="FQL61" s="398"/>
      <c r="FQM61" s="398"/>
      <c r="FQN61" s="398"/>
      <c r="FQO61" s="398"/>
      <c r="FQP61" s="398"/>
      <c r="FQQ61" s="398"/>
      <c r="FQR61" s="398"/>
      <c r="FQS61" s="398"/>
      <c r="FQT61" s="398"/>
      <c r="FQU61" s="398"/>
      <c r="FQV61" s="398"/>
      <c r="FQW61" s="398"/>
      <c r="FQX61" s="398"/>
      <c r="FQY61" s="398"/>
      <c r="FQZ61" s="398"/>
      <c r="FRA61" s="398"/>
      <c r="FRB61" s="398"/>
      <c r="FRC61" s="398"/>
      <c r="FRD61" s="398"/>
      <c r="FRE61" s="398"/>
      <c r="FRF61" s="398"/>
      <c r="FRG61" s="398"/>
      <c r="FRH61" s="398"/>
      <c r="FRI61" s="398"/>
      <c r="FRJ61" s="398"/>
      <c r="FRK61" s="398"/>
      <c r="FRL61" s="398"/>
      <c r="FRM61" s="398"/>
      <c r="FRN61" s="398"/>
      <c r="FRO61" s="398"/>
      <c r="FRP61" s="398"/>
      <c r="FRQ61" s="398"/>
      <c r="FRR61" s="398"/>
      <c r="FRS61" s="398"/>
      <c r="FRT61" s="398"/>
      <c r="FRU61" s="398"/>
      <c r="FRV61" s="398"/>
      <c r="FRW61" s="398"/>
      <c r="FRX61" s="398"/>
      <c r="FRY61" s="398"/>
      <c r="FRZ61" s="398"/>
      <c r="FSA61" s="398"/>
      <c r="FSB61" s="398"/>
      <c r="FSC61" s="398"/>
      <c r="FSD61" s="398"/>
      <c r="FSE61" s="398"/>
      <c r="FSF61" s="398"/>
      <c r="FSG61" s="398"/>
      <c r="FSH61" s="398"/>
      <c r="FSI61" s="398"/>
      <c r="FSJ61" s="398"/>
      <c r="FSK61" s="398"/>
      <c r="FSL61" s="398"/>
      <c r="FSM61" s="398"/>
      <c r="FSN61" s="398"/>
      <c r="FSO61" s="398"/>
      <c r="FSP61" s="398"/>
      <c r="FSQ61" s="398"/>
      <c r="FSR61" s="398"/>
      <c r="FSS61" s="398"/>
      <c r="FST61" s="398"/>
      <c r="FSU61" s="398"/>
      <c r="FSV61" s="398"/>
      <c r="FSW61" s="398"/>
      <c r="FSX61" s="398"/>
      <c r="FSY61" s="398"/>
      <c r="FSZ61" s="398"/>
      <c r="FTA61" s="398"/>
      <c r="FTB61" s="398"/>
      <c r="FTC61" s="398"/>
      <c r="FTD61" s="398"/>
      <c r="FTE61" s="398"/>
      <c r="FTF61" s="398"/>
      <c r="FTG61" s="398"/>
      <c r="FTH61" s="398"/>
      <c r="FTI61" s="398"/>
      <c r="FTJ61" s="398"/>
      <c r="FTK61" s="398"/>
      <c r="FTL61" s="398"/>
      <c r="FTM61" s="398"/>
      <c r="FTN61" s="398"/>
      <c r="FTO61" s="398"/>
      <c r="FTP61" s="398"/>
      <c r="FTQ61" s="398"/>
      <c r="FTR61" s="398"/>
      <c r="FTS61" s="398"/>
      <c r="FTT61" s="398"/>
      <c r="FTU61" s="398"/>
      <c r="FTV61" s="398"/>
      <c r="FTW61" s="398"/>
      <c r="FTX61" s="398"/>
      <c r="FTY61" s="398"/>
      <c r="FTZ61" s="398"/>
      <c r="FUA61" s="398"/>
      <c r="FUB61" s="398"/>
      <c r="FUC61" s="398"/>
      <c r="FUD61" s="398"/>
      <c r="FUE61" s="398"/>
      <c r="FUF61" s="398"/>
      <c r="FUG61" s="398"/>
      <c r="FUH61" s="398"/>
      <c r="FUI61" s="398"/>
      <c r="FUJ61" s="398"/>
      <c r="FUK61" s="398"/>
      <c r="FUL61" s="398"/>
      <c r="FUM61" s="398"/>
      <c r="FUN61" s="398"/>
      <c r="FUO61" s="398"/>
      <c r="FUP61" s="398"/>
      <c r="FUQ61" s="398"/>
      <c r="FUR61" s="398"/>
      <c r="FUS61" s="398"/>
      <c r="FUT61" s="398"/>
      <c r="FUU61" s="398"/>
      <c r="FUV61" s="398"/>
      <c r="FUW61" s="398"/>
      <c r="FUX61" s="398"/>
      <c r="FUY61" s="398"/>
      <c r="FUZ61" s="398"/>
      <c r="FVA61" s="398"/>
      <c r="FVB61" s="398"/>
      <c r="FVC61" s="398"/>
      <c r="FVD61" s="398"/>
      <c r="FVE61" s="398"/>
      <c r="FVF61" s="398"/>
      <c r="FVG61" s="398"/>
      <c r="FVH61" s="398"/>
      <c r="FVI61" s="398"/>
      <c r="FVJ61" s="398"/>
      <c r="FVK61" s="398"/>
      <c r="FVL61" s="398"/>
      <c r="FVM61" s="398"/>
      <c r="FVN61" s="398"/>
      <c r="FVO61" s="398"/>
      <c r="FVP61" s="398"/>
      <c r="FVQ61" s="398"/>
      <c r="FVR61" s="398"/>
      <c r="FVS61" s="398"/>
      <c r="FVT61" s="398"/>
      <c r="FVU61" s="398"/>
      <c r="FVV61" s="398"/>
      <c r="FVW61" s="398"/>
      <c r="FVX61" s="398"/>
      <c r="FVY61" s="398"/>
      <c r="FVZ61" s="398"/>
      <c r="FWA61" s="398"/>
      <c r="FWB61" s="398"/>
      <c r="FWC61" s="398"/>
      <c r="FWD61" s="398"/>
      <c r="FWE61" s="398"/>
      <c r="FWF61" s="398"/>
      <c r="FWG61" s="398"/>
      <c r="FWH61" s="398"/>
      <c r="FWI61" s="398"/>
      <c r="FWJ61" s="398"/>
      <c r="FWK61" s="398"/>
      <c r="FWL61" s="398"/>
      <c r="FWM61" s="398"/>
      <c r="FWN61" s="398"/>
      <c r="FWO61" s="398"/>
      <c r="FWP61" s="398"/>
      <c r="FWQ61" s="398"/>
      <c r="FWR61" s="398"/>
      <c r="FWS61" s="398"/>
      <c r="FWT61" s="398"/>
      <c r="FWU61" s="398"/>
      <c r="FWV61" s="398"/>
      <c r="FWW61" s="398"/>
      <c r="FWX61" s="398"/>
      <c r="FWY61" s="398"/>
      <c r="FWZ61" s="398"/>
      <c r="FXA61" s="398"/>
      <c r="FXB61" s="398"/>
      <c r="FXC61" s="398"/>
      <c r="FXD61" s="398"/>
      <c r="FXE61" s="398"/>
      <c r="FXF61" s="398"/>
      <c r="FXG61" s="398"/>
      <c r="FXH61" s="398"/>
      <c r="FXI61" s="398"/>
      <c r="FXJ61" s="398"/>
      <c r="FXK61" s="398"/>
      <c r="FXL61" s="398"/>
      <c r="FXM61" s="398"/>
      <c r="FXN61" s="398"/>
      <c r="FXO61" s="398"/>
      <c r="FXP61" s="398"/>
      <c r="FXQ61" s="398"/>
      <c r="FXR61" s="398"/>
      <c r="FXS61" s="398"/>
      <c r="FXT61" s="398"/>
      <c r="FXU61" s="398"/>
      <c r="FXV61" s="398"/>
      <c r="FXW61" s="398"/>
      <c r="FXX61" s="398"/>
      <c r="FXY61" s="398"/>
      <c r="FXZ61" s="398"/>
      <c r="FYA61" s="398"/>
      <c r="FYB61" s="398"/>
      <c r="FYC61" s="398"/>
      <c r="FYD61" s="398"/>
      <c r="FYE61" s="398"/>
      <c r="FYF61" s="398"/>
      <c r="FYG61" s="398"/>
      <c r="FYH61" s="398"/>
      <c r="FYI61" s="398"/>
      <c r="FYJ61" s="398"/>
      <c r="FYK61" s="398"/>
      <c r="FYL61" s="398"/>
      <c r="FYM61" s="398"/>
      <c r="FYN61" s="398"/>
      <c r="FYO61" s="398"/>
      <c r="FYP61" s="398"/>
      <c r="FYQ61" s="398"/>
      <c r="FYR61" s="398"/>
      <c r="FYS61" s="398"/>
      <c r="FYT61" s="398"/>
      <c r="FYU61" s="398"/>
      <c r="FYV61" s="398"/>
      <c r="FYW61" s="398"/>
      <c r="FYX61" s="398"/>
      <c r="FYY61" s="398"/>
      <c r="FYZ61" s="398"/>
      <c r="FZA61" s="398"/>
      <c r="FZB61" s="398"/>
      <c r="FZC61" s="398"/>
      <c r="FZD61" s="398"/>
      <c r="FZE61" s="398"/>
      <c r="FZF61" s="398"/>
      <c r="FZG61" s="398"/>
      <c r="FZH61" s="398"/>
      <c r="FZI61" s="398"/>
      <c r="FZJ61" s="398"/>
      <c r="FZK61" s="398"/>
      <c r="FZL61" s="398"/>
      <c r="FZM61" s="398"/>
      <c r="FZN61" s="398"/>
      <c r="FZO61" s="398"/>
      <c r="FZP61" s="398"/>
      <c r="FZQ61" s="398"/>
      <c r="FZR61" s="398"/>
      <c r="FZS61" s="398"/>
      <c r="FZT61" s="398"/>
      <c r="FZU61" s="398"/>
      <c r="FZV61" s="398"/>
      <c r="FZW61" s="398"/>
      <c r="FZX61" s="398"/>
      <c r="FZY61" s="398"/>
      <c r="FZZ61" s="398"/>
      <c r="GAA61" s="398"/>
      <c r="GAB61" s="398"/>
      <c r="GAC61" s="398"/>
      <c r="GAD61" s="398"/>
      <c r="GAE61" s="398"/>
      <c r="GAF61" s="398"/>
      <c r="GAG61" s="398"/>
      <c r="GAH61" s="398"/>
      <c r="GAI61" s="398"/>
      <c r="GAJ61" s="398"/>
      <c r="GAK61" s="398"/>
      <c r="GAL61" s="398"/>
      <c r="GAM61" s="398"/>
      <c r="GAN61" s="398"/>
      <c r="GAO61" s="398"/>
      <c r="GAP61" s="398"/>
      <c r="GAQ61" s="398"/>
      <c r="GAR61" s="398"/>
      <c r="GAS61" s="398"/>
      <c r="GAT61" s="398"/>
      <c r="GAU61" s="398"/>
      <c r="GAV61" s="398"/>
      <c r="GAW61" s="398"/>
      <c r="GAX61" s="398"/>
      <c r="GAY61" s="398"/>
      <c r="GAZ61" s="398"/>
      <c r="GBA61" s="398"/>
      <c r="GBB61" s="398"/>
      <c r="GBC61" s="398"/>
      <c r="GBD61" s="398"/>
      <c r="GBE61" s="398"/>
      <c r="GBF61" s="398"/>
      <c r="GBG61" s="398"/>
      <c r="GBH61" s="398"/>
      <c r="GBI61" s="398"/>
      <c r="GBJ61" s="398"/>
      <c r="GBK61" s="398"/>
      <c r="GBL61" s="398"/>
      <c r="GBM61" s="398"/>
      <c r="GBN61" s="398"/>
      <c r="GBO61" s="398"/>
      <c r="GBP61" s="398"/>
      <c r="GBQ61" s="398"/>
      <c r="GBR61" s="398"/>
      <c r="GBS61" s="398"/>
      <c r="GBT61" s="398"/>
      <c r="GBU61" s="398"/>
      <c r="GBV61" s="398"/>
      <c r="GBW61" s="398"/>
      <c r="GBX61" s="398"/>
      <c r="GBY61" s="398"/>
      <c r="GBZ61" s="398"/>
      <c r="GCA61" s="398"/>
      <c r="GCB61" s="398"/>
      <c r="GCC61" s="398"/>
      <c r="GCD61" s="398"/>
      <c r="GCE61" s="398"/>
      <c r="GCF61" s="398"/>
      <c r="GCG61" s="398"/>
      <c r="GCH61" s="398"/>
      <c r="GCI61" s="398"/>
      <c r="GCJ61" s="398"/>
      <c r="GCK61" s="398"/>
      <c r="GCL61" s="398"/>
      <c r="GCM61" s="398"/>
      <c r="GCN61" s="398"/>
      <c r="GCO61" s="398"/>
      <c r="GCP61" s="398"/>
      <c r="GCQ61" s="398"/>
      <c r="GCR61" s="398"/>
      <c r="GCS61" s="398"/>
      <c r="GCT61" s="398"/>
      <c r="GCU61" s="398"/>
      <c r="GCV61" s="398"/>
      <c r="GCW61" s="398"/>
      <c r="GCX61" s="398"/>
      <c r="GCY61" s="398"/>
      <c r="GCZ61" s="398"/>
      <c r="GDA61" s="398"/>
      <c r="GDB61" s="398"/>
      <c r="GDC61" s="398"/>
      <c r="GDD61" s="398"/>
      <c r="GDE61" s="398"/>
      <c r="GDF61" s="398"/>
      <c r="GDG61" s="398"/>
      <c r="GDH61" s="398"/>
      <c r="GDI61" s="398"/>
      <c r="GDJ61" s="398"/>
      <c r="GDK61" s="398"/>
      <c r="GDL61" s="398"/>
      <c r="GDM61" s="398"/>
      <c r="GDN61" s="398"/>
      <c r="GDO61" s="398"/>
      <c r="GDP61" s="398"/>
      <c r="GDQ61" s="398"/>
      <c r="GDR61" s="398"/>
      <c r="GDS61" s="398"/>
      <c r="GDT61" s="398"/>
      <c r="GDU61" s="398"/>
      <c r="GDV61" s="398"/>
      <c r="GDW61" s="398"/>
      <c r="GDX61" s="398"/>
      <c r="GDY61" s="398"/>
      <c r="GDZ61" s="398"/>
      <c r="GEA61" s="398"/>
      <c r="GEB61" s="398"/>
      <c r="GEC61" s="398"/>
      <c r="GED61" s="398"/>
      <c r="GEE61" s="398"/>
      <c r="GEF61" s="398"/>
      <c r="GEG61" s="398"/>
      <c r="GEH61" s="398"/>
      <c r="GEI61" s="398"/>
      <c r="GEJ61" s="398"/>
      <c r="GEK61" s="398"/>
      <c r="GEL61" s="398"/>
      <c r="GEM61" s="398"/>
      <c r="GEN61" s="398"/>
      <c r="GEO61" s="398"/>
      <c r="GEP61" s="398"/>
      <c r="GEQ61" s="398"/>
      <c r="GER61" s="398"/>
      <c r="GES61" s="398"/>
      <c r="GET61" s="398"/>
      <c r="GEU61" s="398"/>
      <c r="GEV61" s="398"/>
      <c r="GEW61" s="398"/>
      <c r="GEX61" s="398"/>
      <c r="GEY61" s="398"/>
      <c r="GEZ61" s="398"/>
      <c r="GFA61" s="398"/>
      <c r="GFB61" s="398"/>
      <c r="GFC61" s="398"/>
      <c r="GFD61" s="398"/>
      <c r="GFE61" s="398"/>
      <c r="GFF61" s="398"/>
      <c r="GFG61" s="398"/>
      <c r="GFH61" s="398"/>
      <c r="GFI61" s="398"/>
      <c r="GFJ61" s="398"/>
      <c r="GFK61" s="398"/>
      <c r="GFL61" s="398"/>
      <c r="GFM61" s="398"/>
      <c r="GFN61" s="398"/>
      <c r="GFO61" s="398"/>
      <c r="GFP61" s="398"/>
      <c r="GFQ61" s="398"/>
      <c r="GFR61" s="398"/>
      <c r="GFS61" s="398"/>
      <c r="GFT61" s="398"/>
      <c r="GFU61" s="398"/>
      <c r="GFV61" s="398"/>
      <c r="GFW61" s="398"/>
      <c r="GFX61" s="398"/>
      <c r="GFY61" s="398"/>
      <c r="GFZ61" s="398"/>
      <c r="GGA61" s="398"/>
      <c r="GGB61" s="398"/>
      <c r="GGC61" s="398"/>
      <c r="GGD61" s="398"/>
      <c r="GGE61" s="398"/>
      <c r="GGF61" s="398"/>
      <c r="GGG61" s="398"/>
      <c r="GGH61" s="398"/>
      <c r="GGI61" s="398"/>
      <c r="GGJ61" s="398"/>
      <c r="GGK61" s="398"/>
      <c r="GGL61" s="398"/>
      <c r="GGM61" s="398"/>
      <c r="GGN61" s="398"/>
      <c r="GGO61" s="398"/>
      <c r="GGP61" s="398"/>
      <c r="GGQ61" s="398"/>
      <c r="GGR61" s="398"/>
      <c r="GGS61" s="398"/>
      <c r="GGT61" s="398"/>
      <c r="GGU61" s="398"/>
      <c r="GGV61" s="398"/>
      <c r="GGW61" s="398"/>
      <c r="GGX61" s="398"/>
      <c r="GGY61" s="398"/>
      <c r="GGZ61" s="398"/>
      <c r="GHA61" s="398"/>
      <c r="GHB61" s="398"/>
      <c r="GHC61" s="398"/>
      <c r="GHD61" s="398"/>
      <c r="GHE61" s="398"/>
      <c r="GHF61" s="398"/>
      <c r="GHG61" s="398"/>
      <c r="GHH61" s="398"/>
      <c r="GHI61" s="398"/>
      <c r="GHJ61" s="398"/>
      <c r="GHK61" s="398"/>
      <c r="GHL61" s="398"/>
      <c r="GHM61" s="398"/>
      <c r="GHN61" s="398"/>
      <c r="GHO61" s="398"/>
      <c r="GHP61" s="398"/>
      <c r="GHQ61" s="398"/>
      <c r="GHR61" s="398"/>
      <c r="GHS61" s="398"/>
      <c r="GHT61" s="398"/>
      <c r="GHU61" s="398"/>
      <c r="GHV61" s="398"/>
      <c r="GHW61" s="398"/>
      <c r="GHX61" s="398"/>
      <c r="GHY61" s="398"/>
      <c r="GHZ61" s="398"/>
      <c r="GIA61" s="398"/>
      <c r="GIB61" s="398"/>
      <c r="GIC61" s="398"/>
      <c r="GID61" s="398"/>
      <c r="GIE61" s="398"/>
      <c r="GIF61" s="398"/>
      <c r="GIG61" s="398"/>
      <c r="GIH61" s="398"/>
      <c r="GII61" s="398"/>
      <c r="GIJ61" s="398"/>
      <c r="GIK61" s="398"/>
      <c r="GIL61" s="398"/>
      <c r="GIM61" s="398"/>
      <c r="GIN61" s="398"/>
      <c r="GIO61" s="398"/>
      <c r="GIP61" s="398"/>
      <c r="GIQ61" s="398"/>
      <c r="GIR61" s="398"/>
      <c r="GIS61" s="398"/>
      <c r="GIT61" s="398"/>
      <c r="GIU61" s="398"/>
      <c r="GIV61" s="398"/>
      <c r="GIW61" s="398"/>
      <c r="GIX61" s="398"/>
      <c r="GIY61" s="398"/>
      <c r="GIZ61" s="398"/>
      <c r="GJA61" s="398"/>
      <c r="GJB61" s="398"/>
      <c r="GJC61" s="398"/>
      <c r="GJD61" s="398"/>
      <c r="GJE61" s="398"/>
      <c r="GJF61" s="398"/>
      <c r="GJG61" s="398"/>
      <c r="GJH61" s="398"/>
      <c r="GJI61" s="398"/>
      <c r="GJJ61" s="398"/>
      <c r="GJK61" s="398"/>
      <c r="GJL61" s="398"/>
      <c r="GJM61" s="398"/>
      <c r="GJN61" s="398"/>
      <c r="GJO61" s="398"/>
      <c r="GJP61" s="398"/>
      <c r="GJQ61" s="398"/>
      <c r="GJR61" s="398"/>
      <c r="GJS61" s="398"/>
      <c r="GJT61" s="398"/>
      <c r="GJU61" s="398"/>
      <c r="GJV61" s="398"/>
      <c r="GJW61" s="398"/>
      <c r="GJX61" s="398"/>
      <c r="GJY61" s="398"/>
      <c r="GJZ61" s="398"/>
      <c r="GKA61" s="398"/>
      <c r="GKB61" s="398"/>
      <c r="GKC61" s="398"/>
      <c r="GKD61" s="398"/>
      <c r="GKE61" s="398"/>
      <c r="GKF61" s="398"/>
      <c r="GKG61" s="398"/>
      <c r="GKH61" s="398"/>
      <c r="GKI61" s="398"/>
      <c r="GKJ61" s="398"/>
      <c r="GKK61" s="398"/>
      <c r="GKL61" s="398"/>
      <c r="GKM61" s="398"/>
      <c r="GKN61" s="398"/>
      <c r="GKO61" s="398"/>
      <c r="GKP61" s="398"/>
      <c r="GKQ61" s="398"/>
      <c r="GKR61" s="398"/>
      <c r="GKS61" s="398"/>
      <c r="GKT61" s="398"/>
      <c r="GKU61" s="398"/>
      <c r="GKV61" s="398"/>
      <c r="GKW61" s="398"/>
      <c r="GKX61" s="398"/>
      <c r="GKY61" s="398"/>
      <c r="GKZ61" s="398"/>
      <c r="GLA61" s="398"/>
      <c r="GLB61" s="398"/>
      <c r="GLC61" s="398"/>
      <c r="GLD61" s="398"/>
      <c r="GLE61" s="398"/>
      <c r="GLF61" s="398"/>
      <c r="GLG61" s="398"/>
      <c r="GLH61" s="398"/>
      <c r="GLI61" s="398"/>
      <c r="GLJ61" s="398"/>
      <c r="GLK61" s="398"/>
      <c r="GLL61" s="398"/>
      <c r="GLM61" s="398"/>
      <c r="GLN61" s="398"/>
      <c r="GLO61" s="398"/>
      <c r="GLP61" s="398"/>
      <c r="GLQ61" s="398"/>
      <c r="GLR61" s="398"/>
      <c r="GLS61" s="398"/>
      <c r="GLT61" s="398"/>
      <c r="GLU61" s="398"/>
      <c r="GLV61" s="398"/>
      <c r="GLW61" s="398"/>
      <c r="GLX61" s="398"/>
      <c r="GLY61" s="398"/>
      <c r="GLZ61" s="398"/>
      <c r="GMA61" s="398"/>
      <c r="GMB61" s="398"/>
      <c r="GMC61" s="398"/>
      <c r="GMD61" s="398"/>
      <c r="GME61" s="398"/>
      <c r="GMF61" s="398"/>
      <c r="GMG61" s="398"/>
      <c r="GMH61" s="398"/>
      <c r="GMI61" s="398"/>
      <c r="GMJ61" s="398"/>
      <c r="GMK61" s="398"/>
      <c r="GML61" s="398"/>
      <c r="GMM61" s="398"/>
      <c r="GMN61" s="398"/>
      <c r="GMO61" s="398"/>
      <c r="GMP61" s="398"/>
      <c r="GMQ61" s="398"/>
      <c r="GMR61" s="398"/>
      <c r="GMS61" s="398"/>
      <c r="GMT61" s="398"/>
      <c r="GMU61" s="398"/>
      <c r="GMV61" s="398"/>
      <c r="GMW61" s="398"/>
      <c r="GMX61" s="398"/>
      <c r="GMY61" s="398"/>
      <c r="GMZ61" s="398"/>
      <c r="GNA61" s="398"/>
      <c r="GNB61" s="398"/>
      <c r="GNC61" s="398"/>
      <c r="GND61" s="398"/>
      <c r="GNE61" s="398"/>
      <c r="GNF61" s="398"/>
      <c r="GNG61" s="398"/>
      <c r="GNH61" s="398"/>
      <c r="GNI61" s="398"/>
      <c r="GNJ61" s="398"/>
      <c r="GNK61" s="398"/>
      <c r="GNL61" s="398"/>
      <c r="GNM61" s="398"/>
      <c r="GNN61" s="398"/>
      <c r="GNO61" s="398"/>
      <c r="GNP61" s="398"/>
      <c r="GNQ61" s="398"/>
      <c r="GNR61" s="398"/>
      <c r="GNS61" s="398"/>
      <c r="GNT61" s="398"/>
      <c r="GNU61" s="398"/>
      <c r="GNV61" s="398"/>
      <c r="GNW61" s="398"/>
      <c r="GNX61" s="398"/>
      <c r="GNY61" s="398"/>
      <c r="GNZ61" s="398"/>
      <c r="GOA61" s="398"/>
      <c r="GOB61" s="398"/>
      <c r="GOC61" s="398"/>
      <c r="GOD61" s="398"/>
      <c r="GOE61" s="398"/>
      <c r="GOF61" s="398"/>
      <c r="GOG61" s="398"/>
      <c r="GOH61" s="398"/>
      <c r="GOI61" s="398"/>
      <c r="GOJ61" s="398"/>
      <c r="GOK61" s="398"/>
      <c r="GOL61" s="398"/>
      <c r="GOM61" s="398"/>
      <c r="GON61" s="398"/>
      <c r="GOO61" s="398"/>
      <c r="GOP61" s="398"/>
      <c r="GOQ61" s="398"/>
      <c r="GOR61" s="398"/>
      <c r="GOS61" s="398"/>
      <c r="GOT61" s="398"/>
      <c r="GOU61" s="398"/>
      <c r="GOV61" s="398"/>
      <c r="GOW61" s="398"/>
      <c r="GOX61" s="398"/>
      <c r="GOY61" s="398"/>
      <c r="GOZ61" s="398"/>
      <c r="GPA61" s="398"/>
      <c r="GPB61" s="398"/>
      <c r="GPC61" s="398"/>
      <c r="GPD61" s="398"/>
      <c r="GPE61" s="398"/>
      <c r="GPF61" s="398"/>
      <c r="GPG61" s="398"/>
      <c r="GPH61" s="398"/>
      <c r="GPI61" s="398"/>
      <c r="GPJ61" s="398"/>
      <c r="GPK61" s="398"/>
      <c r="GPL61" s="398"/>
      <c r="GPM61" s="398"/>
      <c r="GPN61" s="398"/>
      <c r="GPO61" s="398"/>
      <c r="GPP61" s="398"/>
      <c r="GPQ61" s="398"/>
      <c r="GPR61" s="398"/>
      <c r="GPS61" s="398"/>
      <c r="GPT61" s="398"/>
      <c r="GPU61" s="398"/>
      <c r="GPV61" s="398"/>
      <c r="GPW61" s="398"/>
      <c r="GPX61" s="398"/>
      <c r="GPY61" s="398"/>
      <c r="GPZ61" s="398"/>
      <c r="GQA61" s="398"/>
      <c r="GQB61" s="398"/>
      <c r="GQC61" s="398"/>
      <c r="GQD61" s="398"/>
      <c r="GQE61" s="398"/>
      <c r="GQF61" s="398"/>
      <c r="GQG61" s="398"/>
      <c r="GQH61" s="398"/>
      <c r="GQI61" s="398"/>
      <c r="GQJ61" s="398"/>
      <c r="GQK61" s="398"/>
      <c r="GQL61" s="398"/>
      <c r="GQM61" s="398"/>
      <c r="GQN61" s="398"/>
      <c r="GQO61" s="398"/>
      <c r="GQP61" s="398"/>
      <c r="GQQ61" s="398"/>
      <c r="GQR61" s="398"/>
      <c r="GQS61" s="398"/>
      <c r="GQT61" s="398"/>
      <c r="GQU61" s="398"/>
      <c r="GQV61" s="398"/>
      <c r="GQW61" s="398"/>
      <c r="GQX61" s="398"/>
      <c r="GQY61" s="398"/>
      <c r="GQZ61" s="398"/>
      <c r="GRA61" s="398"/>
      <c r="GRB61" s="398"/>
      <c r="GRC61" s="398"/>
      <c r="GRD61" s="398"/>
      <c r="GRE61" s="398"/>
      <c r="GRF61" s="398"/>
      <c r="GRG61" s="398"/>
      <c r="GRH61" s="398"/>
      <c r="GRI61" s="398"/>
      <c r="GRJ61" s="398"/>
      <c r="GRK61" s="398"/>
      <c r="GRL61" s="398"/>
      <c r="GRM61" s="398"/>
      <c r="GRN61" s="398"/>
      <c r="GRO61" s="398"/>
      <c r="GRP61" s="398"/>
      <c r="GRQ61" s="398"/>
      <c r="GRR61" s="398"/>
      <c r="GRS61" s="398"/>
      <c r="GRT61" s="398"/>
      <c r="GRU61" s="398"/>
      <c r="GRV61" s="398"/>
      <c r="GRW61" s="398"/>
      <c r="GRX61" s="398"/>
      <c r="GRY61" s="398"/>
      <c r="GRZ61" s="398"/>
      <c r="GSA61" s="398"/>
      <c r="GSB61" s="398"/>
      <c r="GSC61" s="398"/>
      <c r="GSD61" s="398"/>
      <c r="GSE61" s="398"/>
      <c r="GSF61" s="398"/>
      <c r="GSG61" s="398"/>
      <c r="GSH61" s="398"/>
      <c r="GSI61" s="398"/>
      <c r="GSJ61" s="398"/>
      <c r="GSK61" s="398"/>
      <c r="GSL61" s="398"/>
      <c r="GSM61" s="398"/>
      <c r="GSN61" s="398"/>
      <c r="GSO61" s="398"/>
      <c r="GSP61" s="398"/>
      <c r="GSQ61" s="398"/>
      <c r="GSR61" s="398"/>
      <c r="GSS61" s="398"/>
      <c r="GST61" s="398"/>
      <c r="GSU61" s="398"/>
      <c r="GSV61" s="398"/>
      <c r="GSW61" s="398"/>
      <c r="GSX61" s="398"/>
      <c r="GSY61" s="398"/>
      <c r="GSZ61" s="398"/>
      <c r="GTA61" s="398"/>
      <c r="GTB61" s="398"/>
      <c r="GTC61" s="398"/>
      <c r="GTD61" s="398"/>
      <c r="GTE61" s="398"/>
      <c r="GTF61" s="398"/>
      <c r="GTG61" s="398"/>
      <c r="GTH61" s="398"/>
      <c r="GTI61" s="398"/>
      <c r="GTJ61" s="398"/>
      <c r="GTK61" s="398"/>
      <c r="GTL61" s="398"/>
      <c r="GTM61" s="398"/>
      <c r="GTN61" s="398"/>
      <c r="GTO61" s="398"/>
      <c r="GTP61" s="398"/>
      <c r="GTQ61" s="398"/>
      <c r="GTR61" s="398"/>
      <c r="GTS61" s="398"/>
      <c r="GTT61" s="398"/>
      <c r="GTU61" s="398"/>
      <c r="GTV61" s="398"/>
      <c r="GTW61" s="398"/>
      <c r="GTX61" s="398"/>
      <c r="GTY61" s="398"/>
      <c r="GTZ61" s="398"/>
      <c r="GUA61" s="398"/>
      <c r="GUB61" s="398"/>
      <c r="GUC61" s="398"/>
      <c r="GUD61" s="398"/>
      <c r="GUE61" s="398"/>
      <c r="GUF61" s="398"/>
      <c r="GUG61" s="398"/>
      <c r="GUH61" s="398"/>
      <c r="GUI61" s="398"/>
      <c r="GUJ61" s="398"/>
      <c r="GUK61" s="398"/>
      <c r="GUL61" s="398"/>
      <c r="GUM61" s="398"/>
      <c r="GUN61" s="398"/>
      <c r="GUO61" s="398"/>
      <c r="GUP61" s="398"/>
      <c r="GUQ61" s="398"/>
      <c r="GUR61" s="398"/>
      <c r="GUS61" s="398"/>
      <c r="GUT61" s="398"/>
      <c r="GUU61" s="398"/>
      <c r="GUV61" s="398"/>
      <c r="GUW61" s="398"/>
      <c r="GUX61" s="398"/>
      <c r="GUY61" s="398"/>
      <c r="GUZ61" s="398"/>
      <c r="GVA61" s="398"/>
      <c r="GVB61" s="398"/>
      <c r="GVC61" s="398"/>
      <c r="GVD61" s="398"/>
      <c r="GVE61" s="398"/>
      <c r="GVF61" s="398"/>
      <c r="GVG61" s="398"/>
      <c r="GVH61" s="398"/>
      <c r="GVI61" s="398"/>
      <c r="GVJ61" s="398"/>
      <c r="GVK61" s="398"/>
      <c r="GVL61" s="398"/>
      <c r="GVM61" s="398"/>
      <c r="GVN61" s="398"/>
      <c r="GVO61" s="398"/>
      <c r="GVP61" s="398"/>
      <c r="GVQ61" s="398"/>
      <c r="GVR61" s="398"/>
      <c r="GVS61" s="398"/>
      <c r="GVT61" s="398"/>
      <c r="GVU61" s="398"/>
      <c r="GVV61" s="398"/>
      <c r="GVW61" s="398"/>
      <c r="GVX61" s="398"/>
      <c r="GVY61" s="398"/>
      <c r="GVZ61" s="398"/>
      <c r="GWA61" s="398"/>
      <c r="GWB61" s="398"/>
      <c r="GWC61" s="398"/>
      <c r="GWD61" s="398"/>
      <c r="GWE61" s="398"/>
      <c r="GWF61" s="398"/>
      <c r="GWG61" s="398"/>
      <c r="GWH61" s="398"/>
      <c r="GWI61" s="398"/>
      <c r="GWJ61" s="398"/>
      <c r="GWK61" s="398"/>
      <c r="GWL61" s="398"/>
      <c r="GWM61" s="398"/>
      <c r="GWN61" s="398"/>
      <c r="GWO61" s="398"/>
      <c r="GWP61" s="398"/>
      <c r="GWQ61" s="398"/>
      <c r="GWR61" s="398"/>
      <c r="GWS61" s="398"/>
      <c r="GWT61" s="398"/>
      <c r="GWU61" s="398"/>
      <c r="GWV61" s="398"/>
      <c r="GWW61" s="398"/>
      <c r="GWX61" s="398"/>
      <c r="GWY61" s="398"/>
      <c r="GWZ61" s="398"/>
      <c r="GXA61" s="398"/>
      <c r="GXB61" s="398"/>
      <c r="GXC61" s="398"/>
      <c r="GXD61" s="398"/>
      <c r="GXE61" s="398"/>
      <c r="GXF61" s="398"/>
      <c r="GXG61" s="398"/>
      <c r="GXH61" s="398"/>
      <c r="GXI61" s="398"/>
      <c r="GXJ61" s="398"/>
      <c r="GXK61" s="398"/>
      <c r="GXL61" s="398"/>
      <c r="GXM61" s="398"/>
      <c r="GXN61" s="398"/>
      <c r="GXO61" s="398"/>
      <c r="GXP61" s="398"/>
      <c r="GXQ61" s="398"/>
      <c r="GXR61" s="398"/>
      <c r="GXS61" s="398"/>
      <c r="GXT61" s="398"/>
      <c r="GXU61" s="398"/>
      <c r="GXV61" s="398"/>
      <c r="GXW61" s="398"/>
      <c r="GXX61" s="398"/>
      <c r="GXY61" s="398"/>
      <c r="GXZ61" s="398"/>
      <c r="GYA61" s="398"/>
      <c r="GYB61" s="398"/>
      <c r="GYC61" s="398"/>
      <c r="GYD61" s="398"/>
      <c r="GYE61" s="398"/>
      <c r="GYF61" s="398"/>
      <c r="GYG61" s="398"/>
      <c r="GYH61" s="398"/>
      <c r="GYI61" s="398"/>
      <c r="GYJ61" s="398"/>
      <c r="GYK61" s="398"/>
      <c r="GYL61" s="398"/>
      <c r="GYM61" s="398"/>
      <c r="GYN61" s="398"/>
      <c r="GYO61" s="398"/>
      <c r="GYP61" s="398"/>
      <c r="GYQ61" s="398"/>
      <c r="GYR61" s="398"/>
      <c r="GYS61" s="398"/>
      <c r="GYT61" s="398"/>
      <c r="GYU61" s="398"/>
      <c r="GYV61" s="398"/>
      <c r="GYW61" s="398"/>
      <c r="GYX61" s="398"/>
      <c r="GYY61" s="398"/>
      <c r="GYZ61" s="398"/>
      <c r="GZA61" s="398"/>
      <c r="GZB61" s="398"/>
      <c r="GZC61" s="398"/>
      <c r="GZD61" s="398"/>
      <c r="GZE61" s="398"/>
      <c r="GZF61" s="398"/>
      <c r="GZG61" s="398"/>
      <c r="GZH61" s="398"/>
      <c r="GZI61" s="398"/>
      <c r="GZJ61" s="398"/>
      <c r="GZK61" s="398"/>
      <c r="GZL61" s="398"/>
      <c r="GZM61" s="398"/>
      <c r="GZN61" s="398"/>
      <c r="GZO61" s="398"/>
      <c r="GZP61" s="398"/>
      <c r="GZQ61" s="398"/>
      <c r="GZR61" s="398"/>
      <c r="GZS61" s="398"/>
      <c r="GZT61" s="398"/>
      <c r="GZU61" s="398"/>
      <c r="GZV61" s="398"/>
      <c r="GZW61" s="398"/>
      <c r="GZX61" s="398"/>
      <c r="GZY61" s="398"/>
      <c r="GZZ61" s="398"/>
      <c r="HAA61" s="398"/>
      <c r="HAB61" s="398"/>
      <c r="HAC61" s="398"/>
      <c r="HAD61" s="398"/>
      <c r="HAE61" s="398"/>
      <c r="HAF61" s="398"/>
      <c r="HAG61" s="398"/>
      <c r="HAH61" s="398"/>
      <c r="HAI61" s="398"/>
      <c r="HAJ61" s="398"/>
      <c r="HAK61" s="398"/>
      <c r="HAL61" s="398"/>
      <c r="HAM61" s="398"/>
      <c r="HAN61" s="398"/>
      <c r="HAO61" s="398"/>
      <c r="HAP61" s="398"/>
      <c r="HAQ61" s="398"/>
      <c r="HAR61" s="398"/>
      <c r="HAS61" s="398"/>
      <c r="HAT61" s="398"/>
      <c r="HAU61" s="398"/>
      <c r="HAV61" s="398"/>
      <c r="HAW61" s="398"/>
      <c r="HAX61" s="398"/>
      <c r="HAY61" s="398"/>
      <c r="HAZ61" s="398"/>
      <c r="HBA61" s="398"/>
      <c r="HBB61" s="398"/>
      <c r="HBC61" s="398"/>
      <c r="HBD61" s="398"/>
      <c r="HBE61" s="398"/>
      <c r="HBF61" s="398"/>
      <c r="HBG61" s="398"/>
      <c r="HBH61" s="398"/>
      <c r="HBI61" s="398"/>
      <c r="HBJ61" s="398"/>
      <c r="HBK61" s="398"/>
      <c r="HBL61" s="398"/>
      <c r="HBM61" s="398"/>
      <c r="HBN61" s="398"/>
      <c r="HBO61" s="398"/>
      <c r="HBP61" s="398"/>
      <c r="HBQ61" s="398"/>
      <c r="HBR61" s="398"/>
      <c r="HBS61" s="398"/>
      <c r="HBT61" s="398"/>
      <c r="HBU61" s="398"/>
      <c r="HBV61" s="398"/>
      <c r="HBW61" s="398"/>
      <c r="HBX61" s="398"/>
      <c r="HBY61" s="398"/>
      <c r="HBZ61" s="398"/>
      <c r="HCA61" s="398"/>
      <c r="HCB61" s="398"/>
      <c r="HCC61" s="398"/>
      <c r="HCD61" s="398"/>
      <c r="HCE61" s="398"/>
      <c r="HCF61" s="398"/>
      <c r="HCG61" s="398"/>
      <c r="HCH61" s="398"/>
      <c r="HCI61" s="398"/>
      <c r="HCJ61" s="398"/>
      <c r="HCK61" s="398"/>
      <c r="HCL61" s="398"/>
      <c r="HCM61" s="398"/>
      <c r="HCN61" s="398"/>
      <c r="HCO61" s="398"/>
      <c r="HCP61" s="398"/>
      <c r="HCQ61" s="398"/>
      <c r="HCR61" s="398"/>
      <c r="HCS61" s="398"/>
      <c r="HCT61" s="398"/>
      <c r="HCU61" s="398"/>
      <c r="HCV61" s="398"/>
      <c r="HCW61" s="398"/>
      <c r="HCX61" s="398"/>
      <c r="HCY61" s="398"/>
      <c r="HCZ61" s="398"/>
      <c r="HDA61" s="398"/>
      <c r="HDB61" s="398"/>
      <c r="HDC61" s="398"/>
      <c r="HDD61" s="398"/>
      <c r="HDE61" s="398"/>
      <c r="HDF61" s="398"/>
      <c r="HDG61" s="398"/>
      <c r="HDH61" s="398"/>
      <c r="HDI61" s="398"/>
      <c r="HDJ61" s="398"/>
      <c r="HDK61" s="398"/>
      <c r="HDL61" s="398"/>
      <c r="HDM61" s="398"/>
      <c r="HDN61" s="398"/>
      <c r="HDO61" s="398"/>
      <c r="HDP61" s="398"/>
      <c r="HDQ61" s="398"/>
      <c r="HDR61" s="398"/>
      <c r="HDS61" s="398"/>
      <c r="HDT61" s="398"/>
      <c r="HDU61" s="398"/>
      <c r="HDV61" s="398"/>
      <c r="HDW61" s="398"/>
      <c r="HDX61" s="398"/>
      <c r="HDY61" s="398"/>
      <c r="HDZ61" s="398"/>
      <c r="HEA61" s="398"/>
      <c r="HEB61" s="398"/>
      <c r="HEC61" s="398"/>
      <c r="HED61" s="398"/>
      <c r="HEE61" s="398"/>
      <c r="HEF61" s="398"/>
      <c r="HEG61" s="398"/>
      <c r="HEH61" s="398"/>
      <c r="HEI61" s="398"/>
      <c r="HEJ61" s="398"/>
      <c r="HEK61" s="398"/>
      <c r="HEL61" s="398"/>
      <c r="HEM61" s="398"/>
      <c r="HEN61" s="398"/>
      <c r="HEO61" s="398"/>
      <c r="HEP61" s="398"/>
      <c r="HEQ61" s="398"/>
      <c r="HER61" s="398"/>
      <c r="HES61" s="398"/>
      <c r="HET61" s="398"/>
      <c r="HEU61" s="398"/>
      <c r="HEV61" s="398"/>
      <c r="HEW61" s="398"/>
      <c r="HEX61" s="398"/>
      <c r="HEY61" s="398"/>
      <c r="HEZ61" s="398"/>
      <c r="HFA61" s="398"/>
      <c r="HFB61" s="398"/>
      <c r="HFC61" s="398"/>
      <c r="HFD61" s="398"/>
      <c r="HFE61" s="398"/>
      <c r="HFF61" s="398"/>
      <c r="HFG61" s="398"/>
      <c r="HFH61" s="398"/>
      <c r="HFI61" s="398"/>
      <c r="HFJ61" s="398"/>
      <c r="HFK61" s="398"/>
      <c r="HFL61" s="398"/>
      <c r="HFM61" s="398"/>
      <c r="HFN61" s="398"/>
      <c r="HFO61" s="398"/>
      <c r="HFP61" s="398"/>
      <c r="HFQ61" s="398"/>
      <c r="HFR61" s="398"/>
      <c r="HFS61" s="398"/>
      <c r="HFT61" s="398"/>
      <c r="HFU61" s="398"/>
      <c r="HFV61" s="398"/>
      <c r="HFW61" s="398"/>
      <c r="HFX61" s="398"/>
      <c r="HFY61" s="398"/>
      <c r="HFZ61" s="398"/>
      <c r="HGA61" s="398"/>
      <c r="HGB61" s="398"/>
      <c r="HGC61" s="398"/>
      <c r="HGD61" s="398"/>
      <c r="HGE61" s="398"/>
      <c r="HGF61" s="398"/>
      <c r="HGG61" s="398"/>
      <c r="HGH61" s="398"/>
      <c r="HGI61" s="398"/>
      <c r="HGJ61" s="398"/>
      <c r="HGK61" s="398"/>
      <c r="HGL61" s="398"/>
      <c r="HGM61" s="398"/>
      <c r="HGN61" s="398"/>
      <c r="HGO61" s="398"/>
      <c r="HGP61" s="398"/>
      <c r="HGQ61" s="398"/>
      <c r="HGR61" s="398"/>
      <c r="HGS61" s="398"/>
      <c r="HGT61" s="398"/>
      <c r="HGU61" s="398"/>
      <c r="HGV61" s="398"/>
      <c r="HGW61" s="398"/>
      <c r="HGX61" s="398"/>
      <c r="HGY61" s="398"/>
      <c r="HGZ61" s="398"/>
      <c r="HHA61" s="398"/>
      <c r="HHB61" s="398"/>
      <c r="HHC61" s="398"/>
      <c r="HHD61" s="398"/>
      <c r="HHE61" s="398"/>
      <c r="HHF61" s="398"/>
      <c r="HHG61" s="398"/>
      <c r="HHH61" s="398"/>
      <c r="HHI61" s="398"/>
      <c r="HHJ61" s="398"/>
      <c r="HHK61" s="398"/>
      <c r="HHL61" s="398"/>
      <c r="HHM61" s="398"/>
      <c r="HHN61" s="398"/>
      <c r="HHO61" s="398"/>
      <c r="HHP61" s="398"/>
      <c r="HHQ61" s="398"/>
      <c r="HHR61" s="398"/>
      <c r="HHS61" s="398"/>
      <c r="HHT61" s="398"/>
      <c r="HHU61" s="398"/>
      <c r="HHV61" s="398"/>
      <c r="HHW61" s="398"/>
      <c r="HHX61" s="398"/>
      <c r="HHY61" s="398"/>
      <c r="HHZ61" s="398"/>
      <c r="HIA61" s="398"/>
      <c r="HIB61" s="398"/>
      <c r="HIC61" s="398"/>
      <c r="HID61" s="398"/>
      <c r="HIE61" s="398"/>
      <c r="HIF61" s="398"/>
      <c r="HIG61" s="398"/>
      <c r="HIH61" s="398"/>
      <c r="HII61" s="398"/>
      <c r="HIJ61" s="398"/>
      <c r="HIK61" s="398"/>
      <c r="HIL61" s="398"/>
      <c r="HIM61" s="398"/>
      <c r="HIN61" s="398"/>
      <c r="HIO61" s="398"/>
      <c r="HIP61" s="398"/>
      <c r="HIQ61" s="398"/>
      <c r="HIR61" s="398"/>
      <c r="HIS61" s="398"/>
      <c r="HIT61" s="398"/>
      <c r="HIU61" s="398"/>
      <c r="HIV61" s="398"/>
      <c r="HIW61" s="398"/>
      <c r="HIX61" s="398"/>
      <c r="HIY61" s="398"/>
      <c r="HIZ61" s="398"/>
      <c r="HJA61" s="398"/>
      <c r="HJB61" s="398"/>
      <c r="HJC61" s="398"/>
      <c r="HJD61" s="398"/>
      <c r="HJE61" s="398"/>
      <c r="HJF61" s="398"/>
      <c r="HJG61" s="398"/>
      <c r="HJH61" s="398"/>
      <c r="HJI61" s="398"/>
      <c r="HJJ61" s="398"/>
      <c r="HJK61" s="398"/>
      <c r="HJL61" s="398"/>
      <c r="HJM61" s="398"/>
      <c r="HJN61" s="398"/>
      <c r="HJO61" s="398"/>
      <c r="HJP61" s="398"/>
      <c r="HJQ61" s="398"/>
      <c r="HJR61" s="398"/>
      <c r="HJS61" s="398"/>
      <c r="HJT61" s="398"/>
      <c r="HJU61" s="398"/>
      <c r="HJV61" s="398"/>
      <c r="HJW61" s="398"/>
      <c r="HJX61" s="398"/>
      <c r="HJY61" s="398"/>
      <c r="HJZ61" s="398"/>
      <c r="HKA61" s="398"/>
      <c r="HKB61" s="398"/>
      <c r="HKC61" s="398"/>
      <c r="HKD61" s="398"/>
      <c r="HKE61" s="398"/>
      <c r="HKF61" s="398"/>
      <c r="HKG61" s="398"/>
      <c r="HKH61" s="398"/>
      <c r="HKI61" s="398"/>
      <c r="HKJ61" s="398"/>
      <c r="HKK61" s="398"/>
      <c r="HKL61" s="398"/>
      <c r="HKM61" s="398"/>
      <c r="HKN61" s="398"/>
      <c r="HKO61" s="398"/>
      <c r="HKP61" s="398"/>
      <c r="HKQ61" s="398"/>
      <c r="HKR61" s="398"/>
      <c r="HKS61" s="398"/>
      <c r="HKT61" s="398"/>
      <c r="HKU61" s="398"/>
      <c r="HKV61" s="398"/>
      <c r="HKW61" s="398"/>
      <c r="HKX61" s="398"/>
      <c r="HKY61" s="398"/>
      <c r="HKZ61" s="398"/>
      <c r="HLA61" s="398"/>
      <c r="HLB61" s="398"/>
      <c r="HLC61" s="398"/>
      <c r="HLD61" s="398"/>
      <c r="HLE61" s="398"/>
      <c r="HLF61" s="398"/>
      <c r="HLG61" s="398"/>
      <c r="HLH61" s="398"/>
      <c r="HLI61" s="398"/>
      <c r="HLJ61" s="398"/>
      <c r="HLK61" s="398"/>
      <c r="HLL61" s="398"/>
      <c r="HLM61" s="398"/>
      <c r="HLN61" s="398"/>
      <c r="HLO61" s="398"/>
      <c r="HLP61" s="398"/>
      <c r="HLQ61" s="398"/>
      <c r="HLR61" s="398"/>
      <c r="HLS61" s="398"/>
      <c r="HLT61" s="398"/>
      <c r="HLU61" s="398"/>
      <c r="HLV61" s="398"/>
      <c r="HLW61" s="398"/>
      <c r="HLX61" s="398"/>
      <c r="HLY61" s="398"/>
      <c r="HLZ61" s="398"/>
      <c r="HMA61" s="398"/>
      <c r="HMB61" s="398"/>
      <c r="HMC61" s="398"/>
      <c r="HMD61" s="398"/>
      <c r="HME61" s="398"/>
      <c r="HMF61" s="398"/>
      <c r="HMG61" s="398"/>
      <c r="HMH61" s="398"/>
      <c r="HMI61" s="398"/>
      <c r="HMJ61" s="398"/>
      <c r="HMK61" s="398"/>
      <c r="HML61" s="398"/>
      <c r="HMM61" s="398"/>
      <c r="HMN61" s="398"/>
      <c r="HMO61" s="398"/>
      <c r="HMP61" s="398"/>
      <c r="HMQ61" s="398"/>
      <c r="HMR61" s="398"/>
      <c r="HMS61" s="398"/>
      <c r="HMT61" s="398"/>
      <c r="HMU61" s="398"/>
      <c r="HMV61" s="398"/>
      <c r="HMW61" s="398"/>
      <c r="HMX61" s="398"/>
      <c r="HMY61" s="398"/>
      <c r="HMZ61" s="398"/>
      <c r="HNA61" s="398"/>
      <c r="HNB61" s="398"/>
      <c r="HNC61" s="398"/>
      <c r="HND61" s="398"/>
      <c r="HNE61" s="398"/>
      <c r="HNF61" s="398"/>
      <c r="HNG61" s="398"/>
      <c r="HNH61" s="398"/>
      <c r="HNI61" s="398"/>
      <c r="HNJ61" s="398"/>
      <c r="HNK61" s="398"/>
      <c r="HNL61" s="398"/>
      <c r="HNM61" s="398"/>
      <c r="HNN61" s="398"/>
      <c r="HNO61" s="398"/>
      <c r="HNP61" s="398"/>
      <c r="HNQ61" s="398"/>
      <c r="HNR61" s="398"/>
      <c r="HNS61" s="398"/>
      <c r="HNT61" s="398"/>
      <c r="HNU61" s="398"/>
      <c r="HNV61" s="398"/>
      <c r="HNW61" s="398"/>
      <c r="HNX61" s="398"/>
      <c r="HNY61" s="398"/>
      <c r="HNZ61" s="398"/>
      <c r="HOA61" s="398"/>
      <c r="HOB61" s="398"/>
      <c r="HOC61" s="398"/>
      <c r="HOD61" s="398"/>
      <c r="HOE61" s="398"/>
      <c r="HOF61" s="398"/>
      <c r="HOG61" s="398"/>
      <c r="HOH61" s="398"/>
      <c r="HOI61" s="398"/>
      <c r="HOJ61" s="398"/>
      <c r="HOK61" s="398"/>
      <c r="HOL61" s="398"/>
      <c r="HOM61" s="398"/>
      <c r="HON61" s="398"/>
      <c r="HOO61" s="398"/>
      <c r="HOP61" s="398"/>
      <c r="HOQ61" s="398"/>
      <c r="HOR61" s="398"/>
      <c r="HOS61" s="398"/>
      <c r="HOT61" s="398"/>
      <c r="HOU61" s="398"/>
      <c r="HOV61" s="398"/>
      <c r="HOW61" s="398"/>
      <c r="HOX61" s="398"/>
      <c r="HOY61" s="398"/>
      <c r="HOZ61" s="398"/>
      <c r="HPA61" s="398"/>
      <c r="HPB61" s="398"/>
      <c r="HPC61" s="398"/>
      <c r="HPD61" s="398"/>
      <c r="HPE61" s="398"/>
      <c r="HPF61" s="398"/>
      <c r="HPG61" s="398"/>
      <c r="HPH61" s="398"/>
      <c r="HPI61" s="398"/>
      <c r="HPJ61" s="398"/>
      <c r="HPK61" s="398"/>
      <c r="HPL61" s="398"/>
      <c r="HPM61" s="398"/>
      <c r="HPN61" s="398"/>
      <c r="HPO61" s="398"/>
      <c r="HPP61" s="398"/>
      <c r="HPQ61" s="398"/>
      <c r="HPR61" s="398"/>
      <c r="HPS61" s="398"/>
      <c r="HPT61" s="398"/>
      <c r="HPU61" s="398"/>
      <c r="HPV61" s="398"/>
      <c r="HPW61" s="398"/>
      <c r="HPX61" s="398"/>
      <c r="HPY61" s="398"/>
      <c r="HPZ61" s="398"/>
      <c r="HQA61" s="398"/>
      <c r="HQB61" s="398"/>
      <c r="HQC61" s="398"/>
      <c r="HQD61" s="398"/>
      <c r="HQE61" s="398"/>
      <c r="HQF61" s="398"/>
      <c r="HQG61" s="398"/>
      <c r="HQH61" s="398"/>
      <c r="HQI61" s="398"/>
      <c r="HQJ61" s="398"/>
      <c r="HQK61" s="398"/>
      <c r="HQL61" s="398"/>
      <c r="HQM61" s="398"/>
      <c r="HQN61" s="398"/>
      <c r="HQO61" s="398"/>
      <c r="HQP61" s="398"/>
      <c r="HQQ61" s="398"/>
      <c r="HQR61" s="398"/>
      <c r="HQS61" s="398"/>
      <c r="HQT61" s="398"/>
      <c r="HQU61" s="398"/>
      <c r="HQV61" s="398"/>
      <c r="HQW61" s="398"/>
      <c r="HQX61" s="398"/>
      <c r="HQY61" s="398"/>
      <c r="HQZ61" s="398"/>
      <c r="HRA61" s="398"/>
      <c r="HRB61" s="398"/>
      <c r="HRC61" s="398"/>
      <c r="HRD61" s="398"/>
      <c r="HRE61" s="398"/>
      <c r="HRF61" s="398"/>
      <c r="HRG61" s="398"/>
      <c r="HRH61" s="398"/>
      <c r="HRI61" s="398"/>
      <c r="HRJ61" s="398"/>
      <c r="HRK61" s="398"/>
      <c r="HRL61" s="398"/>
      <c r="HRM61" s="398"/>
      <c r="HRN61" s="398"/>
      <c r="HRO61" s="398"/>
      <c r="HRP61" s="398"/>
      <c r="HRQ61" s="398"/>
      <c r="HRR61" s="398"/>
      <c r="HRS61" s="398"/>
      <c r="HRT61" s="398"/>
      <c r="HRU61" s="398"/>
      <c r="HRV61" s="398"/>
      <c r="HRW61" s="398"/>
      <c r="HRX61" s="398"/>
      <c r="HRY61" s="398"/>
      <c r="HRZ61" s="398"/>
      <c r="HSA61" s="398"/>
      <c r="HSB61" s="398"/>
      <c r="HSC61" s="398"/>
      <c r="HSD61" s="398"/>
      <c r="HSE61" s="398"/>
      <c r="HSF61" s="398"/>
      <c r="HSG61" s="398"/>
      <c r="HSH61" s="398"/>
      <c r="HSI61" s="398"/>
      <c r="HSJ61" s="398"/>
      <c r="HSK61" s="398"/>
      <c r="HSL61" s="398"/>
      <c r="HSM61" s="398"/>
      <c r="HSN61" s="398"/>
      <c r="HSO61" s="398"/>
      <c r="HSP61" s="398"/>
      <c r="HSQ61" s="398"/>
      <c r="HSR61" s="398"/>
      <c r="HSS61" s="398"/>
      <c r="HST61" s="398"/>
      <c r="HSU61" s="398"/>
      <c r="HSV61" s="398"/>
      <c r="HSW61" s="398"/>
      <c r="HSX61" s="398"/>
      <c r="HSY61" s="398"/>
      <c r="HSZ61" s="398"/>
      <c r="HTA61" s="398"/>
      <c r="HTB61" s="398"/>
      <c r="HTC61" s="398"/>
      <c r="HTD61" s="398"/>
      <c r="HTE61" s="398"/>
      <c r="HTF61" s="398"/>
      <c r="HTG61" s="398"/>
      <c r="HTH61" s="398"/>
      <c r="HTI61" s="398"/>
      <c r="HTJ61" s="398"/>
      <c r="HTK61" s="398"/>
      <c r="HTL61" s="398"/>
      <c r="HTM61" s="398"/>
      <c r="HTN61" s="398"/>
      <c r="HTO61" s="398"/>
      <c r="HTP61" s="398"/>
      <c r="HTQ61" s="398"/>
      <c r="HTR61" s="398"/>
      <c r="HTS61" s="398"/>
      <c r="HTT61" s="398"/>
      <c r="HTU61" s="398"/>
      <c r="HTV61" s="398"/>
      <c r="HTW61" s="398"/>
      <c r="HTX61" s="398"/>
      <c r="HTY61" s="398"/>
      <c r="HTZ61" s="398"/>
      <c r="HUA61" s="398"/>
      <c r="HUB61" s="398"/>
      <c r="HUC61" s="398"/>
      <c r="HUD61" s="398"/>
      <c r="HUE61" s="398"/>
      <c r="HUF61" s="398"/>
      <c r="HUG61" s="398"/>
      <c r="HUH61" s="398"/>
      <c r="HUI61" s="398"/>
      <c r="HUJ61" s="398"/>
      <c r="HUK61" s="398"/>
      <c r="HUL61" s="398"/>
      <c r="HUM61" s="398"/>
      <c r="HUN61" s="398"/>
      <c r="HUO61" s="398"/>
      <c r="HUP61" s="398"/>
      <c r="HUQ61" s="398"/>
      <c r="HUR61" s="398"/>
      <c r="HUS61" s="398"/>
      <c r="HUT61" s="398"/>
      <c r="HUU61" s="398"/>
      <c r="HUV61" s="398"/>
      <c r="HUW61" s="398"/>
      <c r="HUX61" s="398"/>
      <c r="HUY61" s="398"/>
      <c r="HUZ61" s="398"/>
      <c r="HVA61" s="398"/>
      <c r="HVB61" s="398"/>
      <c r="HVC61" s="398"/>
      <c r="HVD61" s="398"/>
      <c r="HVE61" s="398"/>
      <c r="HVF61" s="398"/>
      <c r="HVG61" s="398"/>
      <c r="HVH61" s="398"/>
      <c r="HVI61" s="398"/>
      <c r="HVJ61" s="398"/>
      <c r="HVK61" s="398"/>
      <c r="HVL61" s="398"/>
      <c r="HVM61" s="398"/>
      <c r="HVN61" s="398"/>
      <c r="HVO61" s="398"/>
      <c r="HVP61" s="398"/>
      <c r="HVQ61" s="398"/>
      <c r="HVR61" s="398"/>
      <c r="HVS61" s="398"/>
      <c r="HVT61" s="398"/>
      <c r="HVU61" s="398"/>
      <c r="HVV61" s="398"/>
      <c r="HVW61" s="398"/>
      <c r="HVX61" s="398"/>
      <c r="HVY61" s="398"/>
      <c r="HVZ61" s="398"/>
      <c r="HWA61" s="398"/>
      <c r="HWB61" s="398"/>
      <c r="HWC61" s="398"/>
      <c r="HWD61" s="398"/>
      <c r="HWE61" s="398"/>
      <c r="HWF61" s="398"/>
      <c r="HWG61" s="398"/>
      <c r="HWH61" s="398"/>
      <c r="HWI61" s="398"/>
      <c r="HWJ61" s="398"/>
      <c r="HWK61" s="398"/>
      <c r="HWL61" s="398"/>
      <c r="HWM61" s="398"/>
      <c r="HWN61" s="398"/>
      <c r="HWO61" s="398"/>
      <c r="HWP61" s="398"/>
      <c r="HWQ61" s="398"/>
      <c r="HWR61" s="398"/>
      <c r="HWS61" s="398"/>
      <c r="HWT61" s="398"/>
      <c r="HWU61" s="398"/>
      <c r="HWV61" s="398"/>
      <c r="HWW61" s="398"/>
      <c r="HWX61" s="398"/>
      <c r="HWY61" s="398"/>
      <c r="HWZ61" s="398"/>
      <c r="HXA61" s="398"/>
      <c r="HXB61" s="398"/>
      <c r="HXC61" s="398"/>
      <c r="HXD61" s="398"/>
      <c r="HXE61" s="398"/>
      <c r="HXF61" s="398"/>
      <c r="HXG61" s="398"/>
      <c r="HXH61" s="398"/>
      <c r="HXI61" s="398"/>
      <c r="HXJ61" s="398"/>
      <c r="HXK61" s="398"/>
      <c r="HXL61" s="398"/>
      <c r="HXM61" s="398"/>
      <c r="HXN61" s="398"/>
      <c r="HXO61" s="398"/>
      <c r="HXP61" s="398"/>
      <c r="HXQ61" s="398"/>
      <c r="HXR61" s="398"/>
      <c r="HXS61" s="398"/>
      <c r="HXT61" s="398"/>
      <c r="HXU61" s="398"/>
      <c r="HXV61" s="398"/>
      <c r="HXW61" s="398"/>
      <c r="HXX61" s="398"/>
      <c r="HXY61" s="398"/>
      <c r="HXZ61" s="398"/>
      <c r="HYA61" s="398"/>
      <c r="HYB61" s="398"/>
      <c r="HYC61" s="398"/>
      <c r="HYD61" s="398"/>
      <c r="HYE61" s="398"/>
      <c r="HYF61" s="398"/>
      <c r="HYG61" s="398"/>
      <c r="HYH61" s="398"/>
      <c r="HYI61" s="398"/>
      <c r="HYJ61" s="398"/>
      <c r="HYK61" s="398"/>
      <c r="HYL61" s="398"/>
      <c r="HYM61" s="398"/>
      <c r="HYN61" s="398"/>
      <c r="HYO61" s="398"/>
      <c r="HYP61" s="398"/>
      <c r="HYQ61" s="398"/>
      <c r="HYR61" s="398"/>
      <c r="HYS61" s="398"/>
      <c r="HYT61" s="398"/>
      <c r="HYU61" s="398"/>
      <c r="HYV61" s="398"/>
      <c r="HYW61" s="398"/>
      <c r="HYX61" s="398"/>
      <c r="HYY61" s="398"/>
      <c r="HYZ61" s="398"/>
      <c r="HZA61" s="398"/>
      <c r="HZB61" s="398"/>
      <c r="HZC61" s="398"/>
      <c r="HZD61" s="398"/>
      <c r="HZE61" s="398"/>
      <c r="HZF61" s="398"/>
      <c r="HZG61" s="398"/>
      <c r="HZH61" s="398"/>
      <c r="HZI61" s="398"/>
      <c r="HZJ61" s="398"/>
      <c r="HZK61" s="398"/>
      <c r="HZL61" s="398"/>
      <c r="HZM61" s="398"/>
      <c r="HZN61" s="398"/>
      <c r="HZO61" s="398"/>
      <c r="HZP61" s="398"/>
      <c r="HZQ61" s="398"/>
      <c r="HZR61" s="398"/>
      <c r="HZS61" s="398"/>
      <c r="HZT61" s="398"/>
      <c r="HZU61" s="398"/>
      <c r="HZV61" s="398"/>
      <c r="HZW61" s="398"/>
      <c r="HZX61" s="398"/>
      <c r="HZY61" s="398"/>
      <c r="HZZ61" s="398"/>
      <c r="IAA61" s="398"/>
      <c r="IAB61" s="398"/>
      <c r="IAC61" s="398"/>
      <c r="IAD61" s="398"/>
      <c r="IAE61" s="398"/>
      <c r="IAF61" s="398"/>
      <c r="IAG61" s="398"/>
      <c r="IAH61" s="398"/>
      <c r="IAI61" s="398"/>
      <c r="IAJ61" s="398"/>
      <c r="IAK61" s="398"/>
      <c r="IAL61" s="398"/>
      <c r="IAM61" s="398"/>
      <c r="IAN61" s="398"/>
      <c r="IAO61" s="398"/>
      <c r="IAP61" s="398"/>
      <c r="IAQ61" s="398"/>
      <c r="IAR61" s="398"/>
      <c r="IAS61" s="398"/>
      <c r="IAT61" s="398"/>
      <c r="IAU61" s="398"/>
      <c r="IAV61" s="398"/>
      <c r="IAW61" s="398"/>
      <c r="IAX61" s="398"/>
      <c r="IAY61" s="398"/>
      <c r="IAZ61" s="398"/>
      <c r="IBA61" s="398"/>
      <c r="IBB61" s="398"/>
      <c r="IBC61" s="398"/>
      <c r="IBD61" s="398"/>
      <c r="IBE61" s="398"/>
      <c r="IBF61" s="398"/>
      <c r="IBG61" s="398"/>
      <c r="IBH61" s="398"/>
      <c r="IBI61" s="398"/>
      <c r="IBJ61" s="398"/>
      <c r="IBK61" s="398"/>
      <c r="IBL61" s="398"/>
      <c r="IBM61" s="398"/>
      <c r="IBN61" s="398"/>
      <c r="IBO61" s="398"/>
      <c r="IBP61" s="398"/>
      <c r="IBQ61" s="398"/>
      <c r="IBR61" s="398"/>
      <c r="IBS61" s="398"/>
      <c r="IBT61" s="398"/>
      <c r="IBU61" s="398"/>
      <c r="IBV61" s="398"/>
      <c r="IBW61" s="398"/>
      <c r="IBX61" s="398"/>
      <c r="IBY61" s="398"/>
      <c r="IBZ61" s="398"/>
      <c r="ICA61" s="398"/>
      <c r="ICB61" s="398"/>
      <c r="ICC61" s="398"/>
      <c r="ICD61" s="398"/>
      <c r="ICE61" s="398"/>
      <c r="ICF61" s="398"/>
      <c r="ICG61" s="398"/>
      <c r="ICH61" s="398"/>
      <c r="ICI61" s="398"/>
      <c r="ICJ61" s="398"/>
      <c r="ICK61" s="398"/>
      <c r="ICL61" s="398"/>
      <c r="ICM61" s="398"/>
      <c r="ICN61" s="398"/>
      <c r="ICO61" s="398"/>
      <c r="ICP61" s="398"/>
      <c r="ICQ61" s="398"/>
      <c r="ICR61" s="398"/>
      <c r="ICS61" s="398"/>
      <c r="ICT61" s="398"/>
      <c r="ICU61" s="398"/>
      <c r="ICV61" s="398"/>
      <c r="ICW61" s="398"/>
      <c r="ICX61" s="398"/>
      <c r="ICY61" s="398"/>
      <c r="ICZ61" s="398"/>
      <c r="IDA61" s="398"/>
      <c r="IDB61" s="398"/>
      <c r="IDC61" s="398"/>
      <c r="IDD61" s="398"/>
      <c r="IDE61" s="398"/>
      <c r="IDF61" s="398"/>
      <c r="IDG61" s="398"/>
      <c r="IDH61" s="398"/>
      <c r="IDI61" s="398"/>
      <c r="IDJ61" s="398"/>
      <c r="IDK61" s="398"/>
      <c r="IDL61" s="398"/>
      <c r="IDM61" s="398"/>
      <c r="IDN61" s="398"/>
      <c r="IDO61" s="398"/>
      <c r="IDP61" s="398"/>
      <c r="IDQ61" s="398"/>
      <c r="IDR61" s="398"/>
      <c r="IDS61" s="398"/>
      <c r="IDT61" s="398"/>
      <c r="IDU61" s="398"/>
      <c r="IDV61" s="398"/>
      <c r="IDW61" s="398"/>
      <c r="IDX61" s="398"/>
      <c r="IDY61" s="398"/>
      <c r="IDZ61" s="398"/>
      <c r="IEA61" s="398"/>
      <c r="IEB61" s="398"/>
      <c r="IEC61" s="398"/>
      <c r="IED61" s="398"/>
      <c r="IEE61" s="398"/>
      <c r="IEF61" s="398"/>
      <c r="IEG61" s="398"/>
      <c r="IEH61" s="398"/>
      <c r="IEI61" s="398"/>
      <c r="IEJ61" s="398"/>
      <c r="IEK61" s="398"/>
      <c r="IEL61" s="398"/>
      <c r="IEM61" s="398"/>
      <c r="IEN61" s="398"/>
      <c r="IEO61" s="398"/>
      <c r="IEP61" s="398"/>
      <c r="IEQ61" s="398"/>
      <c r="IER61" s="398"/>
      <c r="IES61" s="398"/>
      <c r="IET61" s="398"/>
      <c r="IEU61" s="398"/>
      <c r="IEV61" s="398"/>
      <c r="IEW61" s="398"/>
      <c r="IEX61" s="398"/>
      <c r="IEY61" s="398"/>
      <c r="IEZ61" s="398"/>
      <c r="IFA61" s="398"/>
      <c r="IFB61" s="398"/>
      <c r="IFC61" s="398"/>
      <c r="IFD61" s="398"/>
      <c r="IFE61" s="398"/>
      <c r="IFF61" s="398"/>
      <c r="IFG61" s="398"/>
      <c r="IFH61" s="398"/>
      <c r="IFI61" s="398"/>
      <c r="IFJ61" s="398"/>
      <c r="IFK61" s="398"/>
      <c r="IFL61" s="398"/>
      <c r="IFM61" s="398"/>
      <c r="IFN61" s="398"/>
      <c r="IFO61" s="398"/>
      <c r="IFP61" s="398"/>
      <c r="IFQ61" s="398"/>
      <c r="IFR61" s="398"/>
      <c r="IFS61" s="398"/>
      <c r="IFT61" s="398"/>
      <c r="IFU61" s="398"/>
      <c r="IFV61" s="398"/>
      <c r="IFW61" s="398"/>
      <c r="IFX61" s="398"/>
      <c r="IFY61" s="398"/>
      <c r="IFZ61" s="398"/>
      <c r="IGA61" s="398"/>
      <c r="IGB61" s="398"/>
      <c r="IGC61" s="398"/>
      <c r="IGD61" s="398"/>
      <c r="IGE61" s="398"/>
      <c r="IGF61" s="398"/>
      <c r="IGG61" s="398"/>
      <c r="IGH61" s="398"/>
      <c r="IGI61" s="398"/>
      <c r="IGJ61" s="398"/>
      <c r="IGK61" s="398"/>
      <c r="IGL61" s="398"/>
      <c r="IGM61" s="398"/>
      <c r="IGN61" s="398"/>
      <c r="IGO61" s="398"/>
      <c r="IGP61" s="398"/>
      <c r="IGQ61" s="398"/>
      <c r="IGR61" s="398"/>
      <c r="IGS61" s="398"/>
      <c r="IGT61" s="398"/>
      <c r="IGU61" s="398"/>
      <c r="IGV61" s="398"/>
      <c r="IGW61" s="398"/>
      <c r="IGX61" s="398"/>
      <c r="IGY61" s="398"/>
      <c r="IGZ61" s="398"/>
      <c r="IHA61" s="398"/>
      <c r="IHB61" s="398"/>
      <c r="IHC61" s="398"/>
      <c r="IHD61" s="398"/>
      <c r="IHE61" s="398"/>
      <c r="IHF61" s="398"/>
      <c r="IHG61" s="398"/>
      <c r="IHH61" s="398"/>
      <c r="IHI61" s="398"/>
      <c r="IHJ61" s="398"/>
      <c r="IHK61" s="398"/>
      <c r="IHL61" s="398"/>
      <c r="IHM61" s="398"/>
      <c r="IHN61" s="398"/>
      <c r="IHO61" s="398"/>
      <c r="IHP61" s="398"/>
      <c r="IHQ61" s="398"/>
      <c r="IHR61" s="398"/>
      <c r="IHS61" s="398"/>
      <c r="IHT61" s="398"/>
      <c r="IHU61" s="398"/>
      <c r="IHV61" s="398"/>
      <c r="IHW61" s="398"/>
      <c r="IHX61" s="398"/>
      <c r="IHY61" s="398"/>
      <c r="IHZ61" s="398"/>
      <c r="IIA61" s="398"/>
      <c r="IIB61" s="398"/>
      <c r="IIC61" s="398"/>
      <c r="IID61" s="398"/>
      <c r="IIE61" s="398"/>
      <c r="IIF61" s="398"/>
      <c r="IIG61" s="398"/>
      <c r="IIH61" s="398"/>
      <c r="III61" s="398"/>
      <c r="IIJ61" s="398"/>
      <c r="IIK61" s="398"/>
      <c r="IIL61" s="398"/>
      <c r="IIM61" s="398"/>
      <c r="IIN61" s="398"/>
      <c r="IIO61" s="398"/>
      <c r="IIP61" s="398"/>
      <c r="IIQ61" s="398"/>
      <c r="IIR61" s="398"/>
      <c r="IIS61" s="398"/>
      <c r="IIT61" s="398"/>
      <c r="IIU61" s="398"/>
      <c r="IIV61" s="398"/>
      <c r="IIW61" s="398"/>
      <c r="IIX61" s="398"/>
      <c r="IIY61" s="398"/>
      <c r="IIZ61" s="398"/>
      <c r="IJA61" s="398"/>
      <c r="IJB61" s="398"/>
      <c r="IJC61" s="398"/>
      <c r="IJD61" s="398"/>
      <c r="IJE61" s="398"/>
      <c r="IJF61" s="398"/>
      <c r="IJG61" s="398"/>
      <c r="IJH61" s="398"/>
      <c r="IJI61" s="398"/>
      <c r="IJJ61" s="398"/>
      <c r="IJK61" s="398"/>
      <c r="IJL61" s="398"/>
      <c r="IJM61" s="398"/>
      <c r="IJN61" s="398"/>
      <c r="IJO61" s="398"/>
      <c r="IJP61" s="398"/>
      <c r="IJQ61" s="398"/>
      <c r="IJR61" s="398"/>
      <c r="IJS61" s="398"/>
      <c r="IJT61" s="398"/>
      <c r="IJU61" s="398"/>
      <c r="IJV61" s="398"/>
      <c r="IJW61" s="398"/>
      <c r="IJX61" s="398"/>
      <c r="IJY61" s="398"/>
      <c r="IJZ61" s="398"/>
      <c r="IKA61" s="398"/>
      <c r="IKB61" s="398"/>
      <c r="IKC61" s="398"/>
      <c r="IKD61" s="398"/>
      <c r="IKE61" s="398"/>
      <c r="IKF61" s="398"/>
      <c r="IKG61" s="398"/>
      <c r="IKH61" s="398"/>
      <c r="IKI61" s="398"/>
      <c r="IKJ61" s="398"/>
      <c r="IKK61" s="398"/>
      <c r="IKL61" s="398"/>
      <c r="IKM61" s="398"/>
      <c r="IKN61" s="398"/>
      <c r="IKO61" s="398"/>
      <c r="IKP61" s="398"/>
      <c r="IKQ61" s="398"/>
      <c r="IKR61" s="398"/>
      <c r="IKS61" s="398"/>
      <c r="IKT61" s="398"/>
      <c r="IKU61" s="398"/>
      <c r="IKV61" s="398"/>
      <c r="IKW61" s="398"/>
      <c r="IKX61" s="398"/>
      <c r="IKY61" s="398"/>
      <c r="IKZ61" s="398"/>
      <c r="ILA61" s="398"/>
      <c r="ILB61" s="398"/>
      <c r="ILC61" s="398"/>
      <c r="ILD61" s="398"/>
      <c r="ILE61" s="398"/>
      <c r="ILF61" s="398"/>
      <c r="ILG61" s="398"/>
      <c r="ILH61" s="398"/>
      <c r="ILI61" s="398"/>
      <c r="ILJ61" s="398"/>
      <c r="ILK61" s="398"/>
      <c r="ILL61" s="398"/>
      <c r="ILM61" s="398"/>
      <c r="ILN61" s="398"/>
      <c r="ILO61" s="398"/>
      <c r="ILP61" s="398"/>
      <c r="ILQ61" s="398"/>
      <c r="ILR61" s="398"/>
      <c r="ILS61" s="398"/>
      <c r="ILT61" s="398"/>
      <c r="ILU61" s="398"/>
      <c r="ILV61" s="398"/>
      <c r="ILW61" s="398"/>
      <c r="ILX61" s="398"/>
      <c r="ILY61" s="398"/>
      <c r="ILZ61" s="398"/>
      <c r="IMA61" s="398"/>
      <c r="IMB61" s="398"/>
      <c r="IMC61" s="398"/>
      <c r="IMD61" s="398"/>
      <c r="IME61" s="398"/>
      <c r="IMF61" s="398"/>
      <c r="IMG61" s="398"/>
      <c r="IMH61" s="398"/>
      <c r="IMI61" s="398"/>
      <c r="IMJ61" s="398"/>
      <c r="IMK61" s="398"/>
      <c r="IML61" s="398"/>
      <c r="IMM61" s="398"/>
      <c r="IMN61" s="398"/>
      <c r="IMO61" s="398"/>
      <c r="IMP61" s="398"/>
      <c r="IMQ61" s="398"/>
      <c r="IMR61" s="398"/>
      <c r="IMS61" s="398"/>
      <c r="IMT61" s="398"/>
      <c r="IMU61" s="398"/>
      <c r="IMV61" s="398"/>
      <c r="IMW61" s="398"/>
      <c r="IMX61" s="398"/>
      <c r="IMY61" s="398"/>
      <c r="IMZ61" s="398"/>
      <c r="INA61" s="398"/>
      <c r="INB61" s="398"/>
      <c r="INC61" s="398"/>
      <c r="IND61" s="398"/>
      <c r="INE61" s="398"/>
      <c r="INF61" s="398"/>
      <c r="ING61" s="398"/>
      <c r="INH61" s="398"/>
      <c r="INI61" s="398"/>
      <c r="INJ61" s="398"/>
      <c r="INK61" s="398"/>
      <c r="INL61" s="398"/>
      <c r="INM61" s="398"/>
      <c r="INN61" s="398"/>
      <c r="INO61" s="398"/>
      <c r="INP61" s="398"/>
      <c r="INQ61" s="398"/>
      <c r="INR61" s="398"/>
      <c r="INS61" s="398"/>
      <c r="INT61" s="398"/>
      <c r="INU61" s="398"/>
      <c r="INV61" s="398"/>
      <c r="INW61" s="398"/>
      <c r="INX61" s="398"/>
      <c r="INY61" s="398"/>
      <c r="INZ61" s="398"/>
      <c r="IOA61" s="398"/>
      <c r="IOB61" s="398"/>
      <c r="IOC61" s="398"/>
      <c r="IOD61" s="398"/>
      <c r="IOE61" s="398"/>
      <c r="IOF61" s="398"/>
      <c r="IOG61" s="398"/>
      <c r="IOH61" s="398"/>
      <c r="IOI61" s="398"/>
      <c r="IOJ61" s="398"/>
      <c r="IOK61" s="398"/>
      <c r="IOL61" s="398"/>
      <c r="IOM61" s="398"/>
      <c r="ION61" s="398"/>
      <c r="IOO61" s="398"/>
      <c r="IOP61" s="398"/>
      <c r="IOQ61" s="398"/>
      <c r="IOR61" s="398"/>
      <c r="IOS61" s="398"/>
      <c r="IOT61" s="398"/>
      <c r="IOU61" s="398"/>
      <c r="IOV61" s="398"/>
      <c r="IOW61" s="398"/>
      <c r="IOX61" s="398"/>
      <c r="IOY61" s="398"/>
      <c r="IOZ61" s="398"/>
      <c r="IPA61" s="398"/>
      <c r="IPB61" s="398"/>
      <c r="IPC61" s="398"/>
      <c r="IPD61" s="398"/>
      <c r="IPE61" s="398"/>
      <c r="IPF61" s="398"/>
      <c r="IPG61" s="398"/>
      <c r="IPH61" s="398"/>
      <c r="IPI61" s="398"/>
      <c r="IPJ61" s="398"/>
      <c r="IPK61" s="398"/>
      <c r="IPL61" s="398"/>
      <c r="IPM61" s="398"/>
      <c r="IPN61" s="398"/>
      <c r="IPO61" s="398"/>
      <c r="IPP61" s="398"/>
      <c r="IPQ61" s="398"/>
      <c r="IPR61" s="398"/>
      <c r="IPS61" s="398"/>
      <c r="IPT61" s="398"/>
      <c r="IPU61" s="398"/>
      <c r="IPV61" s="398"/>
      <c r="IPW61" s="398"/>
      <c r="IPX61" s="398"/>
      <c r="IPY61" s="398"/>
      <c r="IPZ61" s="398"/>
      <c r="IQA61" s="398"/>
      <c r="IQB61" s="398"/>
      <c r="IQC61" s="398"/>
      <c r="IQD61" s="398"/>
      <c r="IQE61" s="398"/>
      <c r="IQF61" s="398"/>
      <c r="IQG61" s="398"/>
      <c r="IQH61" s="398"/>
      <c r="IQI61" s="398"/>
      <c r="IQJ61" s="398"/>
      <c r="IQK61" s="398"/>
      <c r="IQL61" s="398"/>
      <c r="IQM61" s="398"/>
      <c r="IQN61" s="398"/>
      <c r="IQO61" s="398"/>
      <c r="IQP61" s="398"/>
      <c r="IQQ61" s="398"/>
      <c r="IQR61" s="398"/>
      <c r="IQS61" s="398"/>
      <c r="IQT61" s="398"/>
      <c r="IQU61" s="398"/>
      <c r="IQV61" s="398"/>
      <c r="IQW61" s="398"/>
      <c r="IQX61" s="398"/>
      <c r="IQY61" s="398"/>
      <c r="IQZ61" s="398"/>
      <c r="IRA61" s="398"/>
      <c r="IRB61" s="398"/>
      <c r="IRC61" s="398"/>
      <c r="IRD61" s="398"/>
      <c r="IRE61" s="398"/>
      <c r="IRF61" s="398"/>
      <c r="IRG61" s="398"/>
      <c r="IRH61" s="398"/>
      <c r="IRI61" s="398"/>
      <c r="IRJ61" s="398"/>
      <c r="IRK61" s="398"/>
      <c r="IRL61" s="398"/>
      <c r="IRM61" s="398"/>
      <c r="IRN61" s="398"/>
      <c r="IRO61" s="398"/>
      <c r="IRP61" s="398"/>
      <c r="IRQ61" s="398"/>
      <c r="IRR61" s="398"/>
      <c r="IRS61" s="398"/>
      <c r="IRT61" s="398"/>
      <c r="IRU61" s="398"/>
      <c r="IRV61" s="398"/>
      <c r="IRW61" s="398"/>
      <c r="IRX61" s="398"/>
      <c r="IRY61" s="398"/>
      <c r="IRZ61" s="398"/>
      <c r="ISA61" s="398"/>
      <c r="ISB61" s="398"/>
      <c r="ISC61" s="398"/>
      <c r="ISD61" s="398"/>
      <c r="ISE61" s="398"/>
      <c r="ISF61" s="398"/>
      <c r="ISG61" s="398"/>
      <c r="ISH61" s="398"/>
      <c r="ISI61" s="398"/>
      <c r="ISJ61" s="398"/>
      <c r="ISK61" s="398"/>
      <c r="ISL61" s="398"/>
      <c r="ISM61" s="398"/>
      <c r="ISN61" s="398"/>
      <c r="ISO61" s="398"/>
      <c r="ISP61" s="398"/>
      <c r="ISQ61" s="398"/>
      <c r="ISR61" s="398"/>
      <c r="ISS61" s="398"/>
      <c r="IST61" s="398"/>
      <c r="ISU61" s="398"/>
      <c r="ISV61" s="398"/>
      <c r="ISW61" s="398"/>
      <c r="ISX61" s="398"/>
      <c r="ISY61" s="398"/>
      <c r="ISZ61" s="398"/>
      <c r="ITA61" s="398"/>
      <c r="ITB61" s="398"/>
      <c r="ITC61" s="398"/>
      <c r="ITD61" s="398"/>
      <c r="ITE61" s="398"/>
      <c r="ITF61" s="398"/>
      <c r="ITG61" s="398"/>
      <c r="ITH61" s="398"/>
      <c r="ITI61" s="398"/>
      <c r="ITJ61" s="398"/>
      <c r="ITK61" s="398"/>
      <c r="ITL61" s="398"/>
      <c r="ITM61" s="398"/>
      <c r="ITN61" s="398"/>
      <c r="ITO61" s="398"/>
      <c r="ITP61" s="398"/>
      <c r="ITQ61" s="398"/>
      <c r="ITR61" s="398"/>
      <c r="ITS61" s="398"/>
      <c r="ITT61" s="398"/>
      <c r="ITU61" s="398"/>
      <c r="ITV61" s="398"/>
      <c r="ITW61" s="398"/>
      <c r="ITX61" s="398"/>
      <c r="ITY61" s="398"/>
      <c r="ITZ61" s="398"/>
      <c r="IUA61" s="398"/>
      <c r="IUB61" s="398"/>
      <c r="IUC61" s="398"/>
      <c r="IUD61" s="398"/>
      <c r="IUE61" s="398"/>
      <c r="IUF61" s="398"/>
      <c r="IUG61" s="398"/>
      <c r="IUH61" s="398"/>
      <c r="IUI61" s="398"/>
      <c r="IUJ61" s="398"/>
      <c r="IUK61" s="398"/>
      <c r="IUL61" s="398"/>
      <c r="IUM61" s="398"/>
      <c r="IUN61" s="398"/>
      <c r="IUO61" s="398"/>
      <c r="IUP61" s="398"/>
      <c r="IUQ61" s="398"/>
      <c r="IUR61" s="398"/>
      <c r="IUS61" s="398"/>
      <c r="IUT61" s="398"/>
      <c r="IUU61" s="398"/>
      <c r="IUV61" s="398"/>
      <c r="IUW61" s="398"/>
      <c r="IUX61" s="398"/>
      <c r="IUY61" s="398"/>
      <c r="IUZ61" s="398"/>
      <c r="IVA61" s="398"/>
      <c r="IVB61" s="398"/>
      <c r="IVC61" s="398"/>
      <c r="IVD61" s="398"/>
      <c r="IVE61" s="398"/>
      <c r="IVF61" s="398"/>
      <c r="IVG61" s="398"/>
      <c r="IVH61" s="398"/>
      <c r="IVI61" s="398"/>
      <c r="IVJ61" s="398"/>
      <c r="IVK61" s="398"/>
      <c r="IVL61" s="398"/>
      <c r="IVM61" s="398"/>
      <c r="IVN61" s="398"/>
      <c r="IVO61" s="398"/>
      <c r="IVP61" s="398"/>
      <c r="IVQ61" s="398"/>
      <c r="IVR61" s="398"/>
      <c r="IVS61" s="398"/>
      <c r="IVT61" s="398"/>
      <c r="IVU61" s="398"/>
      <c r="IVV61" s="398"/>
      <c r="IVW61" s="398"/>
      <c r="IVX61" s="398"/>
      <c r="IVY61" s="398"/>
      <c r="IVZ61" s="398"/>
      <c r="IWA61" s="398"/>
      <c r="IWB61" s="398"/>
      <c r="IWC61" s="398"/>
      <c r="IWD61" s="398"/>
      <c r="IWE61" s="398"/>
      <c r="IWF61" s="398"/>
      <c r="IWG61" s="398"/>
      <c r="IWH61" s="398"/>
      <c r="IWI61" s="398"/>
      <c r="IWJ61" s="398"/>
      <c r="IWK61" s="398"/>
      <c r="IWL61" s="398"/>
      <c r="IWM61" s="398"/>
      <c r="IWN61" s="398"/>
      <c r="IWO61" s="398"/>
      <c r="IWP61" s="398"/>
      <c r="IWQ61" s="398"/>
      <c r="IWR61" s="398"/>
      <c r="IWS61" s="398"/>
      <c r="IWT61" s="398"/>
      <c r="IWU61" s="398"/>
      <c r="IWV61" s="398"/>
      <c r="IWW61" s="398"/>
      <c r="IWX61" s="398"/>
      <c r="IWY61" s="398"/>
      <c r="IWZ61" s="398"/>
      <c r="IXA61" s="398"/>
      <c r="IXB61" s="398"/>
      <c r="IXC61" s="398"/>
      <c r="IXD61" s="398"/>
      <c r="IXE61" s="398"/>
      <c r="IXF61" s="398"/>
      <c r="IXG61" s="398"/>
      <c r="IXH61" s="398"/>
      <c r="IXI61" s="398"/>
      <c r="IXJ61" s="398"/>
      <c r="IXK61" s="398"/>
      <c r="IXL61" s="398"/>
      <c r="IXM61" s="398"/>
      <c r="IXN61" s="398"/>
      <c r="IXO61" s="398"/>
      <c r="IXP61" s="398"/>
      <c r="IXQ61" s="398"/>
      <c r="IXR61" s="398"/>
      <c r="IXS61" s="398"/>
      <c r="IXT61" s="398"/>
      <c r="IXU61" s="398"/>
      <c r="IXV61" s="398"/>
      <c r="IXW61" s="398"/>
      <c r="IXX61" s="398"/>
      <c r="IXY61" s="398"/>
      <c r="IXZ61" s="398"/>
      <c r="IYA61" s="398"/>
      <c r="IYB61" s="398"/>
      <c r="IYC61" s="398"/>
      <c r="IYD61" s="398"/>
      <c r="IYE61" s="398"/>
      <c r="IYF61" s="398"/>
      <c r="IYG61" s="398"/>
      <c r="IYH61" s="398"/>
      <c r="IYI61" s="398"/>
      <c r="IYJ61" s="398"/>
      <c r="IYK61" s="398"/>
      <c r="IYL61" s="398"/>
      <c r="IYM61" s="398"/>
      <c r="IYN61" s="398"/>
      <c r="IYO61" s="398"/>
      <c r="IYP61" s="398"/>
      <c r="IYQ61" s="398"/>
      <c r="IYR61" s="398"/>
      <c r="IYS61" s="398"/>
      <c r="IYT61" s="398"/>
      <c r="IYU61" s="398"/>
      <c r="IYV61" s="398"/>
      <c r="IYW61" s="398"/>
      <c r="IYX61" s="398"/>
      <c r="IYY61" s="398"/>
      <c r="IYZ61" s="398"/>
      <c r="IZA61" s="398"/>
      <c r="IZB61" s="398"/>
      <c r="IZC61" s="398"/>
      <c r="IZD61" s="398"/>
      <c r="IZE61" s="398"/>
      <c r="IZF61" s="398"/>
      <c r="IZG61" s="398"/>
      <c r="IZH61" s="398"/>
      <c r="IZI61" s="398"/>
      <c r="IZJ61" s="398"/>
      <c r="IZK61" s="398"/>
      <c r="IZL61" s="398"/>
      <c r="IZM61" s="398"/>
      <c r="IZN61" s="398"/>
      <c r="IZO61" s="398"/>
      <c r="IZP61" s="398"/>
      <c r="IZQ61" s="398"/>
      <c r="IZR61" s="398"/>
      <c r="IZS61" s="398"/>
      <c r="IZT61" s="398"/>
      <c r="IZU61" s="398"/>
      <c r="IZV61" s="398"/>
      <c r="IZW61" s="398"/>
      <c r="IZX61" s="398"/>
      <c r="IZY61" s="398"/>
      <c r="IZZ61" s="398"/>
      <c r="JAA61" s="398"/>
      <c r="JAB61" s="398"/>
      <c r="JAC61" s="398"/>
      <c r="JAD61" s="398"/>
      <c r="JAE61" s="398"/>
      <c r="JAF61" s="398"/>
      <c r="JAG61" s="398"/>
      <c r="JAH61" s="398"/>
      <c r="JAI61" s="398"/>
      <c r="JAJ61" s="398"/>
      <c r="JAK61" s="398"/>
      <c r="JAL61" s="398"/>
      <c r="JAM61" s="398"/>
      <c r="JAN61" s="398"/>
      <c r="JAO61" s="398"/>
      <c r="JAP61" s="398"/>
      <c r="JAQ61" s="398"/>
      <c r="JAR61" s="398"/>
      <c r="JAS61" s="398"/>
      <c r="JAT61" s="398"/>
      <c r="JAU61" s="398"/>
      <c r="JAV61" s="398"/>
      <c r="JAW61" s="398"/>
      <c r="JAX61" s="398"/>
      <c r="JAY61" s="398"/>
      <c r="JAZ61" s="398"/>
      <c r="JBA61" s="398"/>
      <c r="JBB61" s="398"/>
      <c r="JBC61" s="398"/>
      <c r="JBD61" s="398"/>
      <c r="JBE61" s="398"/>
      <c r="JBF61" s="398"/>
      <c r="JBG61" s="398"/>
      <c r="JBH61" s="398"/>
      <c r="JBI61" s="398"/>
      <c r="JBJ61" s="398"/>
      <c r="JBK61" s="398"/>
      <c r="JBL61" s="398"/>
      <c r="JBM61" s="398"/>
      <c r="JBN61" s="398"/>
      <c r="JBO61" s="398"/>
      <c r="JBP61" s="398"/>
      <c r="JBQ61" s="398"/>
      <c r="JBR61" s="398"/>
      <c r="JBS61" s="398"/>
      <c r="JBT61" s="398"/>
      <c r="JBU61" s="398"/>
      <c r="JBV61" s="398"/>
      <c r="JBW61" s="398"/>
      <c r="JBX61" s="398"/>
      <c r="JBY61" s="398"/>
      <c r="JBZ61" s="398"/>
      <c r="JCA61" s="398"/>
      <c r="JCB61" s="398"/>
      <c r="JCC61" s="398"/>
      <c r="JCD61" s="398"/>
      <c r="JCE61" s="398"/>
      <c r="JCF61" s="398"/>
      <c r="JCG61" s="398"/>
      <c r="JCH61" s="398"/>
      <c r="JCI61" s="398"/>
      <c r="JCJ61" s="398"/>
      <c r="JCK61" s="398"/>
      <c r="JCL61" s="398"/>
      <c r="JCM61" s="398"/>
      <c r="JCN61" s="398"/>
      <c r="JCO61" s="398"/>
      <c r="JCP61" s="398"/>
      <c r="JCQ61" s="398"/>
      <c r="JCR61" s="398"/>
      <c r="JCS61" s="398"/>
      <c r="JCT61" s="398"/>
      <c r="JCU61" s="398"/>
      <c r="JCV61" s="398"/>
      <c r="JCW61" s="398"/>
      <c r="JCX61" s="398"/>
      <c r="JCY61" s="398"/>
      <c r="JCZ61" s="398"/>
      <c r="JDA61" s="398"/>
      <c r="JDB61" s="398"/>
      <c r="JDC61" s="398"/>
      <c r="JDD61" s="398"/>
      <c r="JDE61" s="398"/>
      <c r="JDF61" s="398"/>
      <c r="JDG61" s="398"/>
      <c r="JDH61" s="398"/>
      <c r="JDI61" s="398"/>
      <c r="JDJ61" s="398"/>
      <c r="JDK61" s="398"/>
      <c r="JDL61" s="398"/>
      <c r="JDM61" s="398"/>
      <c r="JDN61" s="398"/>
      <c r="JDO61" s="398"/>
      <c r="JDP61" s="398"/>
      <c r="JDQ61" s="398"/>
      <c r="JDR61" s="398"/>
      <c r="JDS61" s="398"/>
      <c r="JDT61" s="398"/>
      <c r="JDU61" s="398"/>
      <c r="JDV61" s="398"/>
      <c r="JDW61" s="398"/>
      <c r="JDX61" s="398"/>
      <c r="JDY61" s="398"/>
      <c r="JDZ61" s="398"/>
      <c r="JEA61" s="398"/>
      <c r="JEB61" s="398"/>
      <c r="JEC61" s="398"/>
      <c r="JED61" s="398"/>
      <c r="JEE61" s="398"/>
      <c r="JEF61" s="398"/>
      <c r="JEG61" s="398"/>
      <c r="JEH61" s="398"/>
      <c r="JEI61" s="398"/>
      <c r="JEJ61" s="398"/>
      <c r="JEK61" s="398"/>
      <c r="JEL61" s="398"/>
      <c r="JEM61" s="398"/>
      <c r="JEN61" s="398"/>
      <c r="JEO61" s="398"/>
      <c r="JEP61" s="398"/>
      <c r="JEQ61" s="398"/>
      <c r="JER61" s="398"/>
      <c r="JES61" s="398"/>
      <c r="JET61" s="398"/>
      <c r="JEU61" s="398"/>
      <c r="JEV61" s="398"/>
      <c r="JEW61" s="398"/>
      <c r="JEX61" s="398"/>
      <c r="JEY61" s="398"/>
      <c r="JEZ61" s="398"/>
      <c r="JFA61" s="398"/>
      <c r="JFB61" s="398"/>
      <c r="JFC61" s="398"/>
      <c r="JFD61" s="398"/>
      <c r="JFE61" s="398"/>
      <c r="JFF61" s="398"/>
      <c r="JFG61" s="398"/>
      <c r="JFH61" s="398"/>
      <c r="JFI61" s="398"/>
      <c r="JFJ61" s="398"/>
      <c r="JFK61" s="398"/>
      <c r="JFL61" s="398"/>
      <c r="JFM61" s="398"/>
      <c r="JFN61" s="398"/>
      <c r="JFO61" s="398"/>
      <c r="JFP61" s="398"/>
      <c r="JFQ61" s="398"/>
      <c r="JFR61" s="398"/>
      <c r="JFS61" s="398"/>
      <c r="JFT61" s="398"/>
      <c r="JFU61" s="398"/>
      <c r="JFV61" s="398"/>
      <c r="JFW61" s="398"/>
      <c r="JFX61" s="398"/>
      <c r="JFY61" s="398"/>
      <c r="JFZ61" s="398"/>
      <c r="JGA61" s="398"/>
      <c r="JGB61" s="398"/>
      <c r="JGC61" s="398"/>
      <c r="JGD61" s="398"/>
      <c r="JGE61" s="398"/>
      <c r="JGF61" s="398"/>
      <c r="JGG61" s="398"/>
      <c r="JGH61" s="398"/>
      <c r="JGI61" s="398"/>
      <c r="JGJ61" s="398"/>
      <c r="JGK61" s="398"/>
      <c r="JGL61" s="398"/>
      <c r="JGM61" s="398"/>
      <c r="JGN61" s="398"/>
      <c r="JGO61" s="398"/>
      <c r="JGP61" s="398"/>
      <c r="JGQ61" s="398"/>
      <c r="JGR61" s="398"/>
      <c r="JGS61" s="398"/>
      <c r="JGT61" s="398"/>
      <c r="JGU61" s="398"/>
      <c r="JGV61" s="398"/>
      <c r="JGW61" s="398"/>
      <c r="JGX61" s="398"/>
      <c r="JGY61" s="398"/>
      <c r="JGZ61" s="398"/>
      <c r="JHA61" s="398"/>
      <c r="JHB61" s="398"/>
      <c r="JHC61" s="398"/>
      <c r="JHD61" s="398"/>
      <c r="JHE61" s="398"/>
      <c r="JHF61" s="398"/>
      <c r="JHG61" s="398"/>
      <c r="JHH61" s="398"/>
      <c r="JHI61" s="398"/>
      <c r="JHJ61" s="398"/>
      <c r="JHK61" s="398"/>
      <c r="JHL61" s="398"/>
      <c r="JHM61" s="398"/>
      <c r="JHN61" s="398"/>
      <c r="JHO61" s="398"/>
      <c r="JHP61" s="398"/>
      <c r="JHQ61" s="398"/>
      <c r="JHR61" s="398"/>
      <c r="JHS61" s="398"/>
      <c r="JHT61" s="398"/>
      <c r="JHU61" s="398"/>
      <c r="JHV61" s="398"/>
      <c r="JHW61" s="398"/>
      <c r="JHX61" s="398"/>
      <c r="JHY61" s="398"/>
      <c r="JHZ61" s="398"/>
      <c r="JIA61" s="398"/>
      <c r="JIB61" s="398"/>
      <c r="JIC61" s="398"/>
      <c r="JID61" s="398"/>
      <c r="JIE61" s="398"/>
      <c r="JIF61" s="398"/>
      <c r="JIG61" s="398"/>
      <c r="JIH61" s="398"/>
      <c r="JII61" s="398"/>
      <c r="JIJ61" s="398"/>
      <c r="JIK61" s="398"/>
      <c r="JIL61" s="398"/>
      <c r="JIM61" s="398"/>
      <c r="JIN61" s="398"/>
      <c r="JIO61" s="398"/>
      <c r="JIP61" s="398"/>
      <c r="JIQ61" s="398"/>
      <c r="JIR61" s="398"/>
      <c r="JIS61" s="398"/>
      <c r="JIT61" s="398"/>
      <c r="JIU61" s="398"/>
      <c r="JIV61" s="398"/>
      <c r="JIW61" s="398"/>
      <c r="JIX61" s="398"/>
      <c r="JIY61" s="398"/>
      <c r="JIZ61" s="398"/>
      <c r="JJA61" s="398"/>
      <c r="JJB61" s="398"/>
      <c r="JJC61" s="398"/>
      <c r="JJD61" s="398"/>
      <c r="JJE61" s="398"/>
      <c r="JJF61" s="398"/>
      <c r="JJG61" s="398"/>
      <c r="JJH61" s="398"/>
      <c r="JJI61" s="398"/>
      <c r="JJJ61" s="398"/>
      <c r="JJK61" s="398"/>
      <c r="JJL61" s="398"/>
      <c r="JJM61" s="398"/>
      <c r="JJN61" s="398"/>
      <c r="JJO61" s="398"/>
      <c r="JJP61" s="398"/>
      <c r="JJQ61" s="398"/>
      <c r="JJR61" s="398"/>
      <c r="JJS61" s="398"/>
      <c r="JJT61" s="398"/>
      <c r="JJU61" s="398"/>
      <c r="JJV61" s="398"/>
      <c r="JJW61" s="398"/>
      <c r="JJX61" s="398"/>
      <c r="JJY61" s="398"/>
      <c r="JJZ61" s="398"/>
      <c r="JKA61" s="398"/>
      <c r="JKB61" s="398"/>
      <c r="JKC61" s="398"/>
      <c r="JKD61" s="398"/>
      <c r="JKE61" s="398"/>
      <c r="JKF61" s="398"/>
      <c r="JKG61" s="398"/>
      <c r="JKH61" s="398"/>
      <c r="JKI61" s="398"/>
      <c r="JKJ61" s="398"/>
      <c r="JKK61" s="398"/>
      <c r="JKL61" s="398"/>
      <c r="JKM61" s="398"/>
      <c r="JKN61" s="398"/>
      <c r="JKO61" s="398"/>
      <c r="JKP61" s="398"/>
      <c r="JKQ61" s="398"/>
      <c r="JKR61" s="398"/>
      <c r="JKS61" s="398"/>
      <c r="JKT61" s="398"/>
      <c r="JKU61" s="398"/>
      <c r="JKV61" s="398"/>
      <c r="JKW61" s="398"/>
      <c r="JKX61" s="398"/>
      <c r="JKY61" s="398"/>
      <c r="JKZ61" s="398"/>
      <c r="JLA61" s="398"/>
      <c r="JLB61" s="398"/>
      <c r="JLC61" s="398"/>
      <c r="JLD61" s="398"/>
      <c r="JLE61" s="398"/>
      <c r="JLF61" s="398"/>
      <c r="JLG61" s="398"/>
      <c r="JLH61" s="398"/>
      <c r="JLI61" s="398"/>
      <c r="JLJ61" s="398"/>
      <c r="JLK61" s="398"/>
      <c r="JLL61" s="398"/>
      <c r="JLM61" s="398"/>
      <c r="JLN61" s="398"/>
      <c r="JLO61" s="398"/>
      <c r="JLP61" s="398"/>
      <c r="JLQ61" s="398"/>
      <c r="JLR61" s="398"/>
      <c r="JLS61" s="398"/>
      <c r="JLT61" s="398"/>
      <c r="JLU61" s="398"/>
      <c r="JLV61" s="398"/>
      <c r="JLW61" s="398"/>
      <c r="JLX61" s="398"/>
      <c r="JLY61" s="398"/>
      <c r="JLZ61" s="398"/>
      <c r="JMA61" s="398"/>
      <c r="JMB61" s="398"/>
      <c r="JMC61" s="398"/>
      <c r="JMD61" s="398"/>
      <c r="JME61" s="398"/>
      <c r="JMF61" s="398"/>
      <c r="JMG61" s="398"/>
      <c r="JMH61" s="398"/>
      <c r="JMI61" s="398"/>
      <c r="JMJ61" s="398"/>
      <c r="JMK61" s="398"/>
      <c r="JML61" s="398"/>
      <c r="JMM61" s="398"/>
      <c r="JMN61" s="398"/>
      <c r="JMO61" s="398"/>
      <c r="JMP61" s="398"/>
      <c r="JMQ61" s="398"/>
      <c r="JMR61" s="398"/>
      <c r="JMS61" s="398"/>
      <c r="JMT61" s="398"/>
      <c r="JMU61" s="398"/>
      <c r="JMV61" s="398"/>
      <c r="JMW61" s="398"/>
      <c r="JMX61" s="398"/>
      <c r="JMY61" s="398"/>
      <c r="JMZ61" s="398"/>
      <c r="JNA61" s="398"/>
      <c r="JNB61" s="398"/>
      <c r="JNC61" s="398"/>
      <c r="JND61" s="398"/>
      <c r="JNE61" s="398"/>
      <c r="JNF61" s="398"/>
      <c r="JNG61" s="398"/>
      <c r="JNH61" s="398"/>
      <c r="JNI61" s="398"/>
      <c r="JNJ61" s="398"/>
      <c r="JNK61" s="398"/>
      <c r="JNL61" s="398"/>
      <c r="JNM61" s="398"/>
      <c r="JNN61" s="398"/>
      <c r="JNO61" s="398"/>
      <c r="JNP61" s="398"/>
      <c r="JNQ61" s="398"/>
      <c r="JNR61" s="398"/>
      <c r="JNS61" s="398"/>
      <c r="JNT61" s="398"/>
      <c r="JNU61" s="398"/>
      <c r="JNV61" s="398"/>
      <c r="JNW61" s="398"/>
      <c r="JNX61" s="398"/>
      <c r="JNY61" s="398"/>
      <c r="JNZ61" s="398"/>
      <c r="JOA61" s="398"/>
      <c r="JOB61" s="398"/>
      <c r="JOC61" s="398"/>
      <c r="JOD61" s="398"/>
      <c r="JOE61" s="398"/>
      <c r="JOF61" s="398"/>
      <c r="JOG61" s="398"/>
      <c r="JOH61" s="398"/>
      <c r="JOI61" s="398"/>
      <c r="JOJ61" s="398"/>
      <c r="JOK61" s="398"/>
      <c r="JOL61" s="398"/>
      <c r="JOM61" s="398"/>
      <c r="JON61" s="398"/>
      <c r="JOO61" s="398"/>
      <c r="JOP61" s="398"/>
      <c r="JOQ61" s="398"/>
      <c r="JOR61" s="398"/>
      <c r="JOS61" s="398"/>
      <c r="JOT61" s="398"/>
      <c r="JOU61" s="398"/>
      <c r="JOV61" s="398"/>
      <c r="JOW61" s="398"/>
      <c r="JOX61" s="398"/>
      <c r="JOY61" s="398"/>
      <c r="JOZ61" s="398"/>
      <c r="JPA61" s="398"/>
      <c r="JPB61" s="398"/>
      <c r="JPC61" s="398"/>
      <c r="JPD61" s="398"/>
      <c r="JPE61" s="398"/>
      <c r="JPF61" s="398"/>
      <c r="JPG61" s="398"/>
      <c r="JPH61" s="398"/>
      <c r="JPI61" s="398"/>
      <c r="JPJ61" s="398"/>
      <c r="JPK61" s="398"/>
      <c r="JPL61" s="398"/>
      <c r="JPM61" s="398"/>
      <c r="JPN61" s="398"/>
      <c r="JPO61" s="398"/>
      <c r="JPP61" s="398"/>
      <c r="JPQ61" s="398"/>
      <c r="JPR61" s="398"/>
      <c r="JPS61" s="398"/>
      <c r="JPT61" s="398"/>
      <c r="JPU61" s="398"/>
      <c r="JPV61" s="398"/>
      <c r="JPW61" s="398"/>
      <c r="JPX61" s="398"/>
      <c r="JPY61" s="398"/>
      <c r="JPZ61" s="398"/>
      <c r="JQA61" s="398"/>
      <c r="JQB61" s="398"/>
      <c r="JQC61" s="398"/>
      <c r="JQD61" s="398"/>
      <c r="JQE61" s="398"/>
      <c r="JQF61" s="398"/>
      <c r="JQG61" s="398"/>
      <c r="JQH61" s="398"/>
      <c r="JQI61" s="398"/>
      <c r="JQJ61" s="398"/>
      <c r="JQK61" s="398"/>
      <c r="JQL61" s="398"/>
      <c r="JQM61" s="398"/>
      <c r="JQN61" s="398"/>
      <c r="JQO61" s="398"/>
      <c r="JQP61" s="398"/>
      <c r="JQQ61" s="398"/>
      <c r="JQR61" s="398"/>
      <c r="JQS61" s="398"/>
      <c r="JQT61" s="398"/>
      <c r="JQU61" s="398"/>
      <c r="JQV61" s="398"/>
      <c r="JQW61" s="398"/>
      <c r="JQX61" s="398"/>
      <c r="JQY61" s="398"/>
      <c r="JQZ61" s="398"/>
      <c r="JRA61" s="398"/>
      <c r="JRB61" s="398"/>
      <c r="JRC61" s="398"/>
      <c r="JRD61" s="398"/>
      <c r="JRE61" s="398"/>
      <c r="JRF61" s="398"/>
      <c r="JRG61" s="398"/>
      <c r="JRH61" s="398"/>
      <c r="JRI61" s="398"/>
      <c r="JRJ61" s="398"/>
      <c r="JRK61" s="398"/>
      <c r="JRL61" s="398"/>
      <c r="JRM61" s="398"/>
      <c r="JRN61" s="398"/>
      <c r="JRO61" s="398"/>
      <c r="JRP61" s="398"/>
      <c r="JRQ61" s="398"/>
      <c r="JRR61" s="398"/>
      <c r="JRS61" s="398"/>
      <c r="JRT61" s="398"/>
      <c r="JRU61" s="398"/>
      <c r="JRV61" s="398"/>
      <c r="JRW61" s="398"/>
      <c r="JRX61" s="398"/>
      <c r="JRY61" s="398"/>
      <c r="JRZ61" s="398"/>
      <c r="JSA61" s="398"/>
      <c r="JSB61" s="398"/>
      <c r="JSC61" s="398"/>
      <c r="JSD61" s="398"/>
      <c r="JSE61" s="398"/>
      <c r="JSF61" s="398"/>
      <c r="JSG61" s="398"/>
      <c r="JSH61" s="398"/>
      <c r="JSI61" s="398"/>
      <c r="JSJ61" s="398"/>
      <c r="JSK61" s="398"/>
      <c r="JSL61" s="398"/>
      <c r="JSM61" s="398"/>
      <c r="JSN61" s="398"/>
      <c r="JSO61" s="398"/>
      <c r="JSP61" s="398"/>
      <c r="JSQ61" s="398"/>
      <c r="JSR61" s="398"/>
      <c r="JSS61" s="398"/>
      <c r="JST61" s="398"/>
      <c r="JSU61" s="398"/>
      <c r="JSV61" s="398"/>
      <c r="JSW61" s="398"/>
      <c r="JSX61" s="398"/>
      <c r="JSY61" s="398"/>
      <c r="JSZ61" s="398"/>
      <c r="JTA61" s="398"/>
      <c r="JTB61" s="398"/>
      <c r="JTC61" s="398"/>
      <c r="JTD61" s="398"/>
      <c r="JTE61" s="398"/>
      <c r="JTF61" s="398"/>
      <c r="JTG61" s="398"/>
      <c r="JTH61" s="398"/>
      <c r="JTI61" s="398"/>
      <c r="JTJ61" s="398"/>
      <c r="JTK61" s="398"/>
      <c r="JTL61" s="398"/>
      <c r="JTM61" s="398"/>
      <c r="JTN61" s="398"/>
      <c r="JTO61" s="398"/>
      <c r="JTP61" s="398"/>
      <c r="JTQ61" s="398"/>
      <c r="JTR61" s="398"/>
      <c r="JTS61" s="398"/>
      <c r="JTT61" s="398"/>
      <c r="JTU61" s="398"/>
      <c r="JTV61" s="398"/>
      <c r="JTW61" s="398"/>
      <c r="JTX61" s="398"/>
      <c r="JTY61" s="398"/>
      <c r="JTZ61" s="398"/>
      <c r="JUA61" s="398"/>
      <c r="JUB61" s="398"/>
      <c r="JUC61" s="398"/>
      <c r="JUD61" s="398"/>
      <c r="JUE61" s="398"/>
      <c r="JUF61" s="398"/>
      <c r="JUG61" s="398"/>
      <c r="JUH61" s="398"/>
      <c r="JUI61" s="398"/>
      <c r="JUJ61" s="398"/>
      <c r="JUK61" s="398"/>
      <c r="JUL61" s="398"/>
      <c r="JUM61" s="398"/>
      <c r="JUN61" s="398"/>
      <c r="JUO61" s="398"/>
      <c r="JUP61" s="398"/>
      <c r="JUQ61" s="398"/>
      <c r="JUR61" s="398"/>
      <c r="JUS61" s="398"/>
      <c r="JUT61" s="398"/>
      <c r="JUU61" s="398"/>
      <c r="JUV61" s="398"/>
      <c r="JUW61" s="398"/>
      <c r="JUX61" s="398"/>
      <c r="JUY61" s="398"/>
      <c r="JUZ61" s="398"/>
      <c r="JVA61" s="398"/>
      <c r="JVB61" s="398"/>
      <c r="JVC61" s="398"/>
      <c r="JVD61" s="398"/>
      <c r="JVE61" s="398"/>
      <c r="JVF61" s="398"/>
      <c r="JVG61" s="398"/>
      <c r="JVH61" s="398"/>
      <c r="JVI61" s="398"/>
      <c r="JVJ61" s="398"/>
      <c r="JVK61" s="398"/>
      <c r="JVL61" s="398"/>
      <c r="JVM61" s="398"/>
      <c r="JVN61" s="398"/>
      <c r="JVO61" s="398"/>
      <c r="JVP61" s="398"/>
      <c r="JVQ61" s="398"/>
      <c r="JVR61" s="398"/>
      <c r="JVS61" s="398"/>
      <c r="JVT61" s="398"/>
      <c r="JVU61" s="398"/>
      <c r="JVV61" s="398"/>
      <c r="JVW61" s="398"/>
      <c r="JVX61" s="398"/>
      <c r="JVY61" s="398"/>
      <c r="JVZ61" s="398"/>
      <c r="JWA61" s="398"/>
      <c r="JWB61" s="398"/>
      <c r="JWC61" s="398"/>
      <c r="JWD61" s="398"/>
      <c r="JWE61" s="398"/>
      <c r="JWF61" s="398"/>
      <c r="JWG61" s="398"/>
      <c r="JWH61" s="398"/>
      <c r="JWI61" s="398"/>
      <c r="JWJ61" s="398"/>
      <c r="JWK61" s="398"/>
      <c r="JWL61" s="398"/>
      <c r="JWM61" s="398"/>
      <c r="JWN61" s="398"/>
      <c r="JWO61" s="398"/>
      <c r="JWP61" s="398"/>
      <c r="JWQ61" s="398"/>
      <c r="JWR61" s="398"/>
      <c r="JWS61" s="398"/>
      <c r="JWT61" s="398"/>
      <c r="JWU61" s="398"/>
      <c r="JWV61" s="398"/>
      <c r="JWW61" s="398"/>
      <c r="JWX61" s="398"/>
      <c r="JWY61" s="398"/>
      <c r="JWZ61" s="398"/>
      <c r="JXA61" s="398"/>
      <c r="JXB61" s="398"/>
      <c r="JXC61" s="398"/>
      <c r="JXD61" s="398"/>
      <c r="JXE61" s="398"/>
      <c r="JXF61" s="398"/>
      <c r="JXG61" s="398"/>
      <c r="JXH61" s="398"/>
      <c r="JXI61" s="398"/>
      <c r="JXJ61" s="398"/>
      <c r="JXK61" s="398"/>
      <c r="JXL61" s="398"/>
      <c r="JXM61" s="398"/>
      <c r="JXN61" s="398"/>
      <c r="JXO61" s="398"/>
      <c r="JXP61" s="398"/>
      <c r="JXQ61" s="398"/>
      <c r="JXR61" s="398"/>
      <c r="JXS61" s="398"/>
      <c r="JXT61" s="398"/>
      <c r="JXU61" s="398"/>
      <c r="JXV61" s="398"/>
      <c r="JXW61" s="398"/>
      <c r="JXX61" s="398"/>
      <c r="JXY61" s="398"/>
      <c r="JXZ61" s="398"/>
      <c r="JYA61" s="398"/>
      <c r="JYB61" s="398"/>
      <c r="JYC61" s="398"/>
      <c r="JYD61" s="398"/>
      <c r="JYE61" s="398"/>
      <c r="JYF61" s="398"/>
      <c r="JYG61" s="398"/>
      <c r="JYH61" s="398"/>
      <c r="JYI61" s="398"/>
      <c r="JYJ61" s="398"/>
      <c r="JYK61" s="398"/>
      <c r="JYL61" s="398"/>
      <c r="JYM61" s="398"/>
      <c r="JYN61" s="398"/>
      <c r="JYO61" s="398"/>
      <c r="JYP61" s="398"/>
      <c r="JYQ61" s="398"/>
      <c r="JYR61" s="398"/>
      <c r="JYS61" s="398"/>
      <c r="JYT61" s="398"/>
      <c r="JYU61" s="398"/>
      <c r="JYV61" s="398"/>
      <c r="JYW61" s="398"/>
      <c r="JYX61" s="398"/>
      <c r="JYY61" s="398"/>
      <c r="JYZ61" s="398"/>
      <c r="JZA61" s="398"/>
      <c r="JZB61" s="398"/>
      <c r="JZC61" s="398"/>
      <c r="JZD61" s="398"/>
      <c r="JZE61" s="398"/>
      <c r="JZF61" s="398"/>
      <c r="JZG61" s="398"/>
      <c r="JZH61" s="398"/>
      <c r="JZI61" s="398"/>
      <c r="JZJ61" s="398"/>
      <c r="JZK61" s="398"/>
      <c r="JZL61" s="398"/>
      <c r="JZM61" s="398"/>
      <c r="JZN61" s="398"/>
      <c r="JZO61" s="398"/>
      <c r="JZP61" s="398"/>
      <c r="JZQ61" s="398"/>
      <c r="JZR61" s="398"/>
      <c r="JZS61" s="398"/>
      <c r="JZT61" s="398"/>
      <c r="JZU61" s="398"/>
      <c r="JZV61" s="398"/>
      <c r="JZW61" s="398"/>
      <c r="JZX61" s="398"/>
      <c r="JZY61" s="398"/>
      <c r="JZZ61" s="398"/>
      <c r="KAA61" s="398"/>
      <c r="KAB61" s="398"/>
      <c r="KAC61" s="398"/>
      <c r="KAD61" s="398"/>
      <c r="KAE61" s="398"/>
      <c r="KAF61" s="398"/>
      <c r="KAG61" s="398"/>
      <c r="KAH61" s="398"/>
      <c r="KAI61" s="398"/>
      <c r="KAJ61" s="398"/>
      <c r="KAK61" s="398"/>
      <c r="KAL61" s="398"/>
      <c r="KAM61" s="398"/>
      <c r="KAN61" s="398"/>
      <c r="KAO61" s="398"/>
      <c r="KAP61" s="398"/>
      <c r="KAQ61" s="398"/>
      <c r="KAR61" s="398"/>
      <c r="KAS61" s="398"/>
      <c r="KAT61" s="398"/>
      <c r="KAU61" s="398"/>
      <c r="KAV61" s="398"/>
      <c r="KAW61" s="398"/>
      <c r="KAX61" s="398"/>
      <c r="KAY61" s="398"/>
      <c r="KAZ61" s="398"/>
      <c r="KBA61" s="398"/>
      <c r="KBB61" s="398"/>
      <c r="KBC61" s="398"/>
      <c r="KBD61" s="398"/>
      <c r="KBE61" s="398"/>
      <c r="KBF61" s="398"/>
      <c r="KBG61" s="398"/>
      <c r="KBH61" s="398"/>
      <c r="KBI61" s="398"/>
      <c r="KBJ61" s="398"/>
      <c r="KBK61" s="398"/>
      <c r="KBL61" s="398"/>
      <c r="KBM61" s="398"/>
      <c r="KBN61" s="398"/>
      <c r="KBO61" s="398"/>
      <c r="KBP61" s="398"/>
      <c r="KBQ61" s="398"/>
      <c r="KBR61" s="398"/>
      <c r="KBS61" s="398"/>
      <c r="KBT61" s="398"/>
      <c r="KBU61" s="398"/>
      <c r="KBV61" s="398"/>
      <c r="KBW61" s="398"/>
      <c r="KBX61" s="398"/>
      <c r="KBY61" s="398"/>
      <c r="KBZ61" s="398"/>
      <c r="KCA61" s="398"/>
      <c r="KCB61" s="398"/>
      <c r="KCC61" s="398"/>
      <c r="KCD61" s="398"/>
      <c r="KCE61" s="398"/>
      <c r="KCF61" s="398"/>
      <c r="KCG61" s="398"/>
      <c r="KCH61" s="398"/>
      <c r="KCI61" s="398"/>
      <c r="KCJ61" s="398"/>
      <c r="KCK61" s="398"/>
      <c r="KCL61" s="398"/>
      <c r="KCM61" s="398"/>
      <c r="KCN61" s="398"/>
      <c r="KCO61" s="398"/>
      <c r="KCP61" s="398"/>
      <c r="KCQ61" s="398"/>
      <c r="KCR61" s="398"/>
      <c r="KCS61" s="398"/>
      <c r="KCT61" s="398"/>
      <c r="KCU61" s="398"/>
      <c r="KCV61" s="398"/>
      <c r="KCW61" s="398"/>
      <c r="KCX61" s="398"/>
      <c r="KCY61" s="398"/>
      <c r="KCZ61" s="398"/>
      <c r="KDA61" s="398"/>
      <c r="KDB61" s="398"/>
      <c r="KDC61" s="398"/>
      <c r="KDD61" s="398"/>
      <c r="KDE61" s="398"/>
      <c r="KDF61" s="398"/>
      <c r="KDG61" s="398"/>
      <c r="KDH61" s="398"/>
      <c r="KDI61" s="398"/>
      <c r="KDJ61" s="398"/>
      <c r="KDK61" s="398"/>
      <c r="KDL61" s="398"/>
      <c r="KDM61" s="398"/>
      <c r="KDN61" s="398"/>
      <c r="KDO61" s="398"/>
      <c r="KDP61" s="398"/>
      <c r="KDQ61" s="398"/>
      <c r="KDR61" s="398"/>
      <c r="KDS61" s="398"/>
      <c r="KDT61" s="398"/>
      <c r="KDU61" s="398"/>
      <c r="KDV61" s="398"/>
      <c r="KDW61" s="398"/>
      <c r="KDX61" s="398"/>
      <c r="KDY61" s="398"/>
      <c r="KDZ61" s="398"/>
      <c r="KEA61" s="398"/>
      <c r="KEB61" s="398"/>
      <c r="KEC61" s="398"/>
      <c r="KED61" s="398"/>
      <c r="KEE61" s="398"/>
      <c r="KEF61" s="398"/>
      <c r="KEG61" s="398"/>
      <c r="KEH61" s="398"/>
      <c r="KEI61" s="398"/>
      <c r="KEJ61" s="398"/>
      <c r="KEK61" s="398"/>
      <c r="KEL61" s="398"/>
      <c r="KEM61" s="398"/>
      <c r="KEN61" s="398"/>
      <c r="KEO61" s="398"/>
      <c r="KEP61" s="398"/>
      <c r="KEQ61" s="398"/>
      <c r="KER61" s="398"/>
      <c r="KES61" s="398"/>
      <c r="KET61" s="398"/>
      <c r="KEU61" s="398"/>
      <c r="KEV61" s="398"/>
      <c r="KEW61" s="398"/>
      <c r="KEX61" s="398"/>
      <c r="KEY61" s="398"/>
      <c r="KEZ61" s="398"/>
      <c r="KFA61" s="398"/>
      <c r="KFB61" s="398"/>
      <c r="KFC61" s="398"/>
      <c r="KFD61" s="398"/>
      <c r="KFE61" s="398"/>
      <c r="KFF61" s="398"/>
      <c r="KFG61" s="398"/>
      <c r="KFH61" s="398"/>
      <c r="KFI61" s="398"/>
      <c r="KFJ61" s="398"/>
      <c r="KFK61" s="398"/>
      <c r="KFL61" s="398"/>
      <c r="KFM61" s="398"/>
      <c r="KFN61" s="398"/>
      <c r="KFO61" s="398"/>
      <c r="KFP61" s="398"/>
      <c r="KFQ61" s="398"/>
      <c r="KFR61" s="398"/>
      <c r="KFS61" s="398"/>
      <c r="KFT61" s="398"/>
      <c r="KFU61" s="398"/>
      <c r="KFV61" s="398"/>
      <c r="KFW61" s="398"/>
      <c r="KFX61" s="398"/>
      <c r="KFY61" s="398"/>
      <c r="KFZ61" s="398"/>
      <c r="KGA61" s="398"/>
      <c r="KGB61" s="398"/>
      <c r="KGC61" s="398"/>
      <c r="KGD61" s="398"/>
      <c r="KGE61" s="398"/>
      <c r="KGF61" s="398"/>
      <c r="KGG61" s="398"/>
      <c r="KGH61" s="398"/>
      <c r="KGI61" s="398"/>
      <c r="KGJ61" s="398"/>
      <c r="KGK61" s="398"/>
      <c r="KGL61" s="398"/>
      <c r="KGM61" s="398"/>
      <c r="KGN61" s="398"/>
      <c r="KGO61" s="398"/>
      <c r="KGP61" s="398"/>
      <c r="KGQ61" s="398"/>
      <c r="KGR61" s="398"/>
      <c r="KGS61" s="398"/>
      <c r="KGT61" s="398"/>
      <c r="KGU61" s="398"/>
      <c r="KGV61" s="398"/>
      <c r="KGW61" s="398"/>
      <c r="KGX61" s="398"/>
      <c r="KGY61" s="398"/>
      <c r="KGZ61" s="398"/>
      <c r="KHA61" s="398"/>
      <c r="KHB61" s="398"/>
      <c r="KHC61" s="398"/>
      <c r="KHD61" s="398"/>
      <c r="KHE61" s="398"/>
      <c r="KHF61" s="398"/>
      <c r="KHG61" s="398"/>
      <c r="KHH61" s="398"/>
      <c r="KHI61" s="398"/>
      <c r="KHJ61" s="398"/>
      <c r="KHK61" s="398"/>
      <c r="KHL61" s="398"/>
      <c r="KHM61" s="398"/>
      <c r="KHN61" s="398"/>
      <c r="KHO61" s="398"/>
      <c r="KHP61" s="398"/>
      <c r="KHQ61" s="398"/>
      <c r="KHR61" s="398"/>
      <c r="KHS61" s="398"/>
      <c r="KHT61" s="398"/>
      <c r="KHU61" s="398"/>
      <c r="KHV61" s="398"/>
      <c r="KHW61" s="398"/>
      <c r="KHX61" s="398"/>
      <c r="KHY61" s="398"/>
      <c r="KHZ61" s="398"/>
      <c r="KIA61" s="398"/>
      <c r="KIB61" s="398"/>
      <c r="KIC61" s="398"/>
      <c r="KID61" s="398"/>
      <c r="KIE61" s="398"/>
      <c r="KIF61" s="398"/>
      <c r="KIG61" s="398"/>
      <c r="KIH61" s="398"/>
      <c r="KII61" s="398"/>
      <c r="KIJ61" s="398"/>
      <c r="KIK61" s="398"/>
      <c r="KIL61" s="398"/>
      <c r="KIM61" s="398"/>
      <c r="KIN61" s="398"/>
      <c r="KIO61" s="398"/>
      <c r="KIP61" s="398"/>
      <c r="KIQ61" s="398"/>
      <c r="KIR61" s="398"/>
      <c r="KIS61" s="398"/>
      <c r="KIT61" s="398"/>
      <c r="KIU61" s="398"/>
      <c r="KIV61" s="398"/>
      <c r="KIW61" s="398"/>
      <c r="KIX61" s="398"/>
      <c r="KIY61" s="398"/>
      <c r="KIZ61" s="398"/>
      <c r="KJA61" s="398"/>
      <c r="KJB61" s="398"/>
      <c r="KJC61" s="398"/>
      <c r="KJD61" s="398"/>
      <c r="KJE61" s="398"/>
      <c r="KJF61" s="398"/>
      <c r="KJG61" s="398"/>
      <c r="KJH61" s="398"/>
      <c r="KJI61" s="398"/>
      <c r="KJJ61" s="398"/>
      <c r="KJK61" s="398"/>
      <c r="KJL61" s="398"/>
      <c r="KJM61" s="398"/>
      <c r="KJN61" s="398"/>
      <c r="KJO61" s="398"/>
      <c r="KJP61" s="398"/>
      <c r="KJQ61" s="398"/>
      <c r="KJR61" s="398"/>
      <c r="KJS61" s="398"/>
      <c r="KJT61" s="398"/>
      <c r="KJU61" s="398"/>
      <c r="KJV61" s="398"/>
      <c r="KJW61" s="398"/>
      <c r="KJX61" s="398"/>
      <c r="KJY61" s="398"/>
      <c r="KJZ61" s="398"/>
      <c r="KKA61" s="398"/>
      <c r="KKB61" s="398"/>
      <c r="KKC61" s="398"/>
      <c r="KKD61" s="398"/>
      <c r="KKE61" s="398"/>
      <c r="KKF61" s="398"/>
      <c r="KKG61" s="398"/>
      <c r="KKH61" s="398"/>
      <c r="KKI61" s="398"/>
      <c r="KKJ61" s="398"/>
      <c r="KKK61" s="398"/>
      <c r="KKL61" s="398"/>
      <c r="KKM61" s="398"/>
      <c r="KKN61" s="398"/>
      <c r="KKO61" s="398"/>
      <c r="KKP61" s="398"/>
      <c r="KKQ61" s="398"/>
      <c r="KKR61" s="398"/>
      <c r="KKS61" s="398"/>
      <c r="KKT61" s="398"/>
      <c r="KKU61" s="398"/>
      <c r="KKV61" s="398"/>
      <c r="KKW61" s="398"/>
      <c r="KKX61" s="398"/>
      <c r="KKY61" s="398"/>
      <c r="KKZ61" s="398"/>
      <c r="KLA61" s="398"/>
      <c r="KLB61" s="398"/>
      <c r="KLC61" s="398"/>
      <c r="KLD61" s="398"/>
      <c r="KLE61" s="398"/>
      <c r="KLF61" s="398"/>
      <c r="KLG61" s="398"/>
      <c r="KLH61" s="398"/>
      <c r="KLI61" s="398"/>
      <c r="KLJ61" s="398"/>
      <c r="KLK61" s="398"/>
      <c r="KLL61" s="398"/>
      <c r="KLM61" s="398"/>
      <c r="KLN61" s="398"/>
      <c r="KLO61" s="398"/>
      <c r="KLP61" s="398"/>
      <c r="KLQ61" s="398"/>
      <c r="KLR61" s="398"/>
      <c r="KLS61" s="398"/>
      <c r="KLT61" s="398"/>
      <c r="KLU61" s="398"/>
      <c r="KLV61" s="398"/>
      <c r="KLW61" s="398"/>
      <c r="KLX61" s="398"/>
      <c r="KLY61" s="398"/>
      <c r="KLZ61" s="398"/>
      <c r="KMA61" s="398"/>
      <c r="KMB61" s="398"/>
      <c r="KMC61" s="398"/>
      <c r="KMD61" s="398"/>
      <c r="KME61" s="398"/>
      <c r="KMF61" s="398"/>
      <c r="KMG61" s="398"/>
      <c r="KMH61" s="398"/>
      <c r="KMI61" s="398"/>
      <c r="KMJ61" s="398"/>
      <c r="KMK61" s="398"/>
      <c r="KML61" s="398"/>
      <c r="KMM61" s="398"/>
      <c r="KMN61" s="398"/>
      <c r="KMO61" s="398"/>
      <c r="KMP61" s="398"/>
      <c r="KMQ61" s="398"/>
      <c r="KMR61" s="398"/>
      <c r="KMS61" s="398"/>
      <c r="KMT61" s="398"/>
      <c r="KMU61" s="398"/>
      <c r="KMV61" s="398"/>
      <c r="KMW61" s="398"/>
      <c r="KMX61" s="398"/>
      <c r="KMY61" s="398"/>
      <c r="KMZ61" s="398"/>
      <c r="KNA61" s="398"/>
      <c r="KNB61" s="398"/>
      <c r="KNC61" s="398"/>
      <c r="KND61" s="398"/>
      <c r="KNE61" s="398"/>
      <c r="KNF61" s="398"/>
      <c r="KNG61" s="398"/>
      <c r="KNH61" s="398"/>
      <c r="KNI61" s="398"/>
      <c r="KNJ61" s="398"/>
      <c r="KNK61" s="398"/>
      <c r="KNL61" s="398"/>
      <c r="KNM61" s="398"/>
      <c r="KNN61" s="398"/>
      <c r="KNO61" s="398"/>
      <c r="KNP61" s="398"/>
      <c r="KNQ61" s="398"/>
      <c r="KNR61" s="398"/>
      <c r="KNS61" s="398"/>
      <c r="KNT61" s="398"/>
      <c r="KNU61" s="398"/>
      <c r="KNV61" s="398"/>
      <c r="KNW61" s="398"/>
      <c r="KNX61" s="398"/>
      <c r="KNY61" s="398"/>
      <c r="KNZ61" s="398"/>
      <c r="KOA61" s="398"/>
      <c r="KOB61" s="398"/>
      <c r="KOC61" s="398"/>
      <c r="KOD61" s="398"/>
      <c r="KOE61" s="398"/>
      <c r="KOF61" s="398"/>
      <c r="KOG61" s="398"/>
      <c r="KOH61" s="398"/>
      <c r="KOI61" s="398"/>
      <c r="KOJ61" s="398"/>
      <c r="KOK61" s="398"/>
      <c r="KOL61" s="398"/>
      <c r="KOM61" s="398"/>
      <c r="KON61" s="398"/>
      <c r="KOO61" s="398"/>
      <c r="KOP61" s="398"/>
      <c r="KOQ61" s="398"/>
      <c r="KOR61" s="398"/>
      <c r="KOS61" s="398"/>
      <c r="KOT61" s="398"/>
      <c r="KOU61" s="398"/>
      <c r="KOV61" s="398"/>
      <c r="KOW61" s="398"/>
      <c r="KOX61" s="398"/>
      <c r="KOY61" s="398"/>
      <c r="KOZ61" s="398"/>
      <c r="KPA61" s="398"/>
      <c r="KPB61" s="398"/>
      <c r="KPC61" s="398"/>
      <c r="KPD61" s="398"/>
      <c r="KPE61" s="398"/>
      <c r="KPF61" s="398"/>
      <c r="KPG61" s="398"/>
      <c r="KPH61" s="398"/>
      <c r="KPI61" s="398"/>
      <c r="KPJ61" s="398"/>
      <c r="KPK61" s="398"/>
      <c r="KPL61" s="398"/>
      <c r="KPM61" s="398"/>
      <c r="KPN61" s="398"/>
      <c r="KPO61" s="398"/>
      <c r="KPP61" s="398"/>
      <c r="KPQ61" s="398"/>
      <c r="KPR61" s="398"/>
      <c r="KPS61" s="398"/>
      <c r="KPT61" s="398"/>
      <c r="KPU61" s="398"/>
      <c r="KPV61" s="398"/>
      <c r="KPW61" s="398"/>
      <c r="KPX61" s="398"/>
      <c r="KPY61" s="398"/>
      <c r="KPZ61" s="398"/>
      <c r="KQA61" s="398"/>
      <c r="KQB61" s="398"/>
      <c r="KQC61" s="398"/>
      <c r="KQD61" s="398"/>
      <c r="KQE61" s="398"/>
      <c r="KQF61" s="398"/>
      <c r="KQG61" s="398"/>
      <c r="KQH61" s="398"/>
      <c r="KQI61" s="398"/>
      <c r="KQJ61" s="398"/>
      <c r="KQK61" s="398"/>
      <c r="KQL61" s="398"/>
      <c r="KQM61" s="398"/>
      <c r="KQN61" s="398"/>
      <c r="KQO61" s="398"/>
      <c r="KQP61" s="398"/>
      <c r="KQQ61" s="398"/>
      <c r="KQR61" s="398"/>
      <c r="KQS61" s="398"/>
      <c r="KQT61" s="398"/>
      <c r="KQU61" s="398"/>
      <c r="KQV61" s="398"/>
      <c r="KQW61" s="398"/>
      <c r="KQX61" s="398"/>
      <c r="KQY61" s="398"/>
      <c r="KQZ61" s="398"/>
      <c r="KRA61" s="398"/>
      <c r="KRB61" s="398"/>
      <c r="KRC61" s="398"/>
      <c r="KRD61" s="398"/>
      <c r="KRE61" s="398"/>
      <c r="KRF61" s="398"/>
      <c r="KRG61" s="398"/>
      <c r="KRH61" s="398"/>
      <c r="KRI61" s="398"/>
      <c r="KRJ61" s="398"/>
      <c r="KRK61" s="398"/>
      <c r="KRL61" s="398"/>
      <c r="KRM61" s="398"/>
      <c r="KRN61" s="398"/>
      <c r="KRO61" s="398"/>
      <c r="KRP61" s="398"/>
      <c r="KRQ61" s="398"/>
      <c r="KRR61" s="398"/>
      <c r="KRS61" s="398"/>
      <c r="KRT61" s="398"/>
      <c r="KRU61" s="398"/>
      <c r="KRV61" s="398"/>
      <c r="KRW61" s="398"/>
      <c r="KRX61" s="398"/>
      <c r="KRY61" s="398"/>
      <c r="KRZ61" s="398"/>
      <c r="KSA61" s="398"/>
      <c r="KSB61" s="398"/>
      <c r="KSC61" s="398"/>
      <c r="KSD61" s="398"/>
      <c r="KSE61" s="398"/>
      <c r="KSF61" s="398"/>
      <c r="KSG61" s="398"/>
      <c r="KSH61" s="398"/>
      <c r="KSI61" s="398"/>
      <c r="KSJ61" s="398"/>
      <c r="KSK61" s="398"/>
      <c r="KSL61" s="398"/>
      <c r="KSM61" s="398"/>
      <c r="KSN61" s="398"/>
      <c r="KSO61" s="398"/>
      <c r="KSP61" s="398"/>
      <c r="KSQ61" s="398"/>
      <c r="KSR61" s="398"/>
      <c r="KSS61" s="398"/>
      <c r="KST61" s="398"/>
      <c r="KSU61" s="398"/>
      <c r="KSV61" s="398"/>
      <c r="KSW61" s="398"/>
      <c r="KSX61" s="398"/>
      <c r="KSY61" s="398"/>
      <c r="KSZ61" s="398"/>
      <c r="KTA61" s="398"/>
      <c r="KTB61" s="398"/>
      <c r="KTC61" s="398"/>
      <c r="KTD61" s="398"/>
      <c r="KTE61" s="398"/>
      <c r="KTF61" s="398"/>
      <c r="KTG61" s="398"/>
      <c r="KTH61" s="398"/>
      <c r="KTI61" s="398"/>
      <c r="KTJ61" s="398"/>
      <c r="KTK61" s="398"/>
      <c r="KTL61" s="398"/>
      <c r="KTM61" s="398"/>
      <c r="KTN61" s="398"/>
      <c r="KTO61" s="398"/>
      <c r="KTP61" s="398"/>
      <c r="KTQ61" s="398"/>
      <c r="KTR61" s="398"/>
      <c r="KTS61" s="398"/>
      <c r="KTT61" s="398"/>
      <c r="KTU61" s="398"/>
      <c r="KTV61" s="398"/>
      <c r="KTW61" s="398"/>
      <c r="KTX61" s="398"/>
      <c r="KTY61" s="398"/>
      <c r="KTZ61" s="398"/>
      <c r="KUA61" s="398"/>
      <c r="KUB61" s="398"/>
      <c r="KUC61" s="398"/>
      <c r="KUD61" s="398"/>
      <c r="KUE61" s="398"/>
      <c r="KUF61" s="398"/>
      <c r="KUG61" s="398"/>
      <c r="KUH61" s="398"/>
      <c r="KUI61" s="398"/>
      <c r="KUJ61" s="398"/>
      <c r="KUK61" s="398"/>
      <c r="KUL61" s="398"/>
      <c r="KUM61" s="398"/>
      <c r="KUN61" s="398"/>
      <c r="KUO61" s="398"/>
      <c r="KUP61" s="398"/>
      <c r="KUQ61" s="398"/>
      <c r="KUR61" s="398"/>
      <c r="KUS61" s="398"/>
      <c r="KUT61" s="398"/>
      <c r="KUU61" s="398"/>
      <c r="KUV61" s="398"/>
      <c r="KUW61" s="398"/>
      <c r="KUX61" s="398"/>
      <c r="KUY61" s="398"/>
      <c r="KUZ61" s="398"/>
      <c r="KVA61" s="398"/>
      <c r="KVB61" s="398"/>
      <c r="KVC61" s="398"/>
      <c r="KVD61" s="398"/>
      <c r="KVE61" s="398"/>
      <c r="KVF61" s="398"/>
      <c r="KVG61" s="398"/>
      <c r="KVH61" s="398"/>
      <c r="KVI61" s="398"/>
      <c r="KVJ61" s="398"/>
      <c r="KVK61" s="398"/>
      <c r="KVL61" s="398"/>
      <c r="KVM61" s="398"/>
      <c r="KVN61" s="398"/>
      <c r="KVO61" s="398"/>
      <c r="KVP61" s="398"/>
      <c r="KVQ61" s="398"/>
      <c r="KVR61" s="398"/>
      <c r="KVS61" s="398"/>
      <c r="KVT61" s="398"/>
      <c r="KVU61" s="398"/>
      <c r="KVV61" s="398"/>
      <c r="KVW61" s="398"/>
      <c r="KVX61" s="398"/>
      <c r="KVY61" s="398"/>
      <c r="KVZ61" s="398"/>
      <c r="KWA61" s="398"/>
      <c r="KWB61" s="398"/>
      <c r="KWC61" s="398"/>
      <c r="KWD61" s="398"/>
      <c r="KWE61" s="398"/>
      <c r="KWF61" s="398"/>
      <c r="KWG61" s="398"/>
      <c r="KWH61" s="398"/>
      <c r="KWI61" s="398"/>
      <c r="KWJ61" s="398"/>
      <c r="KWK61" s="398"/>
      <c r="KWL61" s="398"/>
      <c r="KWM61" s="398"/>
      <c r="KWN61" s="398"/>
      <c r="KWO61" s="398"/>
      <c r="KWP61" s="398"/>
      <c r="KWQ61" s="398"/>
      <c r="KWR61" s="398"/>
      <c r="KWS61" s="398"/>
      <c r="KWT61" s="398"/>
      <c r="KWU61" s="398"/>
      <c r="KWV61" s="398"/>
      <c r="KWW61" s="398"/>
      <c r="KWX61" s="398"/>
      <c r="KWY61" s="398"/>
      <c r="KWZ61" s="398"/>
      <c r="KXA61" s="398"/>
      <c r="KXB61" s="398"/>
      <c r="KXC61" s="398"/>
      <c r="KXD61" s="398"/>
      <c r="KXE61" s="398"/>
      <c r="KXF61" s="398"/>
      <c r="KXG61" s="398"/>
      <c r="KXH61" s="398"/>
      <c r="KXI61" s="398"/>
      <c r="KXJ61" s="398"/>
      <c r="KXK61" s="398"/>
      <c r="KXL61" s="398"/>
      <c r="KXM61" s="398"/>
      <c r="KXN61" s="398"/>
      <c r="KXO61" s="398"/>
      <c r="KXP61" s="398"/>
      <c r="KXQ61" s="398"/>
      <c r="KXR61" s="398"/>
      <c r="KXS61" s="398"/>
      <c r="KXT61" s="398"/>
      <c r="KXU61" s="398"/>
      <c r="KXV61" s="398"/>
      <c r="KXW61" s="398"/>
      <c r="KXX61" s="398"/>
      <c r="KXY61" s="398"/>
      <c r="KXZ61" s="398"/>
      <c r="KYA61" s="398"/>
      <c r="KYB61" s="398"/>
      <c r="KYC61" s="398"/>
      <c r="KYD61" s="398"/>
      <c r="KYE61" s="398"/>
      <c r="KYF61" s="398"/>
      <c r="KYG61" s="398"/>
      <c r="KYH61" s="398"/>
      <c r="KYI61" s="398"/>
      <c r="KYJ61" s="398"/>
      <c r="KYK61" s="398"/>
      <c r="KYL61" s="398"/>
      <c r="KYM61" s="398"/>
      <c r="KYN61" s="398"/>
      <c r="KYO61" s="398"/>
      <c r="KYP61" s="398"/>
      <c r="KYQ61" s="398"/>
      <c r="KYR61" s="398"/>
      <c r="KYS61" s="398"/>
      <c r="KYT61" s="398"/>
      <c r="KYU61" s="398"/>
      <c r="KYV61" s="398"/>
      <c r="KYW61" s="398"/>
      <c r="KYX61" s="398"/>
      <c r="KYY61" s="398"/>
      <c r="KYZ61" s="398"/>
      <c r="KZA61" s="398"/>
      <c r="KZB61" s="398"/>
      <c r="KZC61" s="398"/>
      <c r="KZD61" s="398"/>
      <c r="KZE61" s="398"/>
      <c r="KZF61" s="398"/>
      <c r="KZG61" s="398"/>
      <c r="KZH61" s="398"/>
      <c r="KZI61" s="398"/>
      <c r="KZJ61" s="398"/>
      <c r="KZK61" s="398"/>
      <c r="KZL61" s="398"/>
      <c r="KZM61" s="398"/>
      <c r="KZN61" s="398"/>
      <c r="KZO61" s="398"/>
      <c r="KZP61" s="398"/>
      <c r="KZQ61" s="398"/>
      <c r="KZR61" s="398"/>
      <c r="KZS61" s="398"/>
      <c r="KZT61" s="398"/>
      <c r="KZU61" s="398"/>
      <c r="KZV61" s="398"/>
      <c r="KZW61" s="398"/>
      <c r="KZX61" s="398"/>
      <c r="KZY61" s="398"/>
      <c r="KZZ61" s="398"/>
      <c r="LAA61" s="398"/>
      <c r="LAB61" s="398"/>
      <c r="LAC61" s="398"/>
      <c r="LAD61" s="398"/>
      <c r="LAE61" s="398"/>
      <c r="LAF61" s="398"/>
      <c r="LAG61" s="398"/>
      <c r="LAH61" s="398"/>
      <c r="LAI61" s="398"/>
      <c r="LAJ61" s="398"/>
      <c r="LAK61" s="398"/>
      <c r="LAL61" s="398"/>
      <c r="LAM61" s="398"/>
      <c r="LAN61" s="398"/>
      <c r="LAO61" s="398"/>
      <c r="LAP61" s="398"/>
      <c r="LAQ61" s="398"/>
      <c r="LAR61" s="398"/>
      <c r="LAS61" s="398"/>
      <c r="LAT61" s="398"/>
      <c r="LAU61" s="398"/>
      <c r="LAV61" s="398"/>
      <c r="LAW61" s="398"/>
      <c r="LAX61" s="398"/>
      <c r="LAY61" s="398"/>
      <c r="LAZ61" s="398"/>
      <c r="LBA61" s="398"/>
      <c r="LBB61" s="398"/>
      <c r="LBC61" s="398"/>
      <c r="LBD61" s="398"/>
      <c r="LBE61" s="398"/>
      <c r="LBF61" s="398"/>
      <c r="LBG61" s="398"/>
      <c r="LBH61" s="398"/>
      <c r="LBI61" s="398"/>
      <c r="LBJ61" s="398"/>
      <c r="LBK61" s="398"/>
      <c r="LBL61" s="398"/>
      <c r="LBM61" s="398"/>
      <c r="LBN61" s="398"/>
      <c r="LBO61" s="398"/>
      <c r="LBP61" s="398"/>
      <c r="LBQ61" s="398"/>
      <c r="LBR61" s="398"/>
      <c r="LBS61" s="398"/>
      <c r="LBT61" s="398"/>
      <c r="LBU61" s="398"/>
      <c r="LBV61" s="398"/>
      <c r="LBW61" s="398"/>
      <c r="LBX61" s="398"/>
      <c r="LBY61" s="398"/>
      <c r="LBZ61" s="398"/>
      <c r="LCA61" s="398"/>
      <c r="LCB61" s="398"/>
      <c r="LCC61" s="398"/>
      <c r="LCD61" s="398"/>
      <c r="LCE61" s="398"/>
      <c r="LCF61" s="398"/>
      <c r="LCG61" s="398"/>
      <c r="LCH61" s="398"/>
      <c r="LCI61" s="398"/>
      <c r="LCJ61" s="398"/>
      <c r="LCK61" s="398"/>
      <c r="LCL61" s="398"/>
      <c r="LCM61" s="398"/>
      <c r="LCN61" s="398"/>
      <c r="LCO61" s="398"/>
      <c r="LCP61" s="398"/>
      <c r="LCQ61" s="398"/>
      <c r="LCR61" s="398"/>
      <c r="LCS61" s="398"/>
      <c r="LCT61" s="398"/>
      <c r="LCU61" s="398"/>
      <c r="LCV61" s="398"/>
      <c r="LCW61" s="398"/>
      <c r="LCX61" s="398"/>
      <c r="LCY61" s="398"/>
      <c r="LCZ61" s="398"/>
      <c r="LDA61" s="398"/>
      <c r="LDB61" s="398"/>
      <c r="LDC61" s="398"/>
      <c r="LDD61" s="398"/>
      <c r="LDE61" s="398"/>
      <c r="LDF61" s="398"/>
      <c r="LDG61" s="398"/>
      <c r="LDH61" s="398"/>
      <c r="LDI61" s="398"/>
      <c r="LDJ61" s="398"/>
      <c r="LDK61" s="398"/>
      <c r="LDL61" s="398"/>
      <c r="LDM61" s="398"/>
      <c r="LDN61" s="398"/>
      <c r="LDO61" s="398"/>
      <c r="LDP61" s="398"/>
      <c r="LDQ61" s="398"/>
      <c r="LDR61" s="398"/>
      <c r="LDS61" s="398"/>
      <c r="LDT61" s="398"/>
      <c r="LDU61" s="398"/>
      <c r="LDV61" s="398"/>
      <c r="LDW61" s="398"/>
      <c r="LDX61" s="398"/>
      <c r="LDY61" s="398"/>
      <c r="LDZ61" s="398"/>
      <c r="LEA61" s="398"/>
      <c r="LEB61" s="398"/>
      <c r="LEC61" s="398"/>
      <c r="LED61" s="398"/>
      <c r="LEE61" s="398"/>
      <c r="LEF61" s="398"/>
      <c r="LEG61" s="398"/>
      <c r="LEH61" s="398"/>
      <c r="LEI61" s="398"/>
      <c r="LEJ61" s="398"/>
      <c r="LEK61" s="398"/>
      <c r="LEL61" s="398"/>
      <c r="LEM61" s="398"/>
      <c r="LEN61" s="398"/>
      <c r="LEO61" s="398"/>
      <c r="LEP61" s="398"/>
      <c r="LEQ61" s="398"/>
      <c r="LER61" s="398"/>
      <c r="LES61" s="398"/>
      <c r="LET61" s="398"/>
      <c r="LEU61" s="398"/>
      <c r="LEV61" s="398"/>
      <c r="LEW61" s="398"/>
      <c r="LEX61" s="398"/>
      <c r="LEY61" s="398"/>
      <c r="LEZ61" s="398"/>
      <c r="LFA61" s="398"/>
      <c r="LFB61" s="398"/>
      <c r="LFC61" s="398"/>
      <c r="LFD61" s="398"/>
      <c r="LFE61" s="398"/>
      <c r="LFF61" s="398"/>
      <c r="LFG61" s="398"/>
      <c r="LFH61" s="398"/>
      <c r="LFI61" s="398"/>
      <c r="LFJ61" s="398"/>
      <c r="LFK61" s="398"/>
      <c r="LFL61" s="398"/>
      <c r="LFM61" s="398"/>
      <c r="LFN61" s="398"/>
      <c r="LFO61" s="398"/>
      <c r="LFP61" s="398"/>
      <c r="LFQ61" s="398"/>
      <c r="LFR61" s="398"/>
      <c r="LFS61" s="398"/>
      <c r="LFT61" s="398"/>
      <c r="LFU61" s="398"/>
      <c r="LFV61" s="398"/>
      <c r="LFW61" s="398"/>
      <c r="LFX61" s="398"/>
      <c r="LFY61" s="398"/>
      <c r="LFZ61" s="398"/>
      <c r="LGA61" s="398"/>
      <c r="LGB61" s="398"/>
      <c r="LGC61" s="398"/>
      <c r="LGD61" s="398"/>
      <c r="LGE61" s="398"/>
      <c r="LGF61" s="398"/>
      <c r="LGG61" s="398"/>
      <c r="LGH61" s="398"/>
      <c r="LGI61" s="398"/>
      <c r="LGJ61" s="398"/>
      <c r="LGK61" s="398"/>
      <c r="LGL61" s="398"/>
      <c r="LGM61" s="398"/>
      <c r="LGN61" s="398"/>
      <c r="LGO61" s="398"/>
      <c r="LGP61" s="398"/>
      <c r="LGQ61" s="398"/>
      <c r="LGR61" s="398"/>
      <c r="LGS61" s="398"/>
      <c r="LGT61" s="398"/>
      <c r="LGU61" s="398"/>
      <c r="LGV61" s="398"/>
      <c r="LGW61" s="398"/>
      <c r="LGX61" s="398"/>
      <c r="LGY61" s="398"/>
      <c r="LGZ61" s="398"/>
      <c r="LHA61" s="398"/>
      <c r="LHB61" s="398"/>
      <c r="LHC61" s="398"/>
      <c r="LHD61" s="398"/>
      <c r="LHE61" s="398"/>
      <c r="LHF61" s="398"/>
      <c r="LHG61" s="398"/>
      <c r="LHH61" s="398"/>
      <c r="LHI61" s="398"/>
      <c r="LHJ61" s="398"/>
      <c r="LHK61" s="398"/>
      <c r="LHL61" s="398"/>
      <c r="LHM61" s="398"/>
      <c r="LHN61" s="398"/>
      <c r="LHO61" s="398"/>
      <c r="LHP61" s="398"/>
      <c r="LHQ61" s="398"/>
      <c r="LHR61" s="398"/>
      <c r="LHS61" s="398"/>
      <c r="LHT61" s="398"/>
      <c r="LHU61" s="398"/>
      <c r="LHV61" s="398"/>
      <c r="LHW61" s="398"/>
      <c r="LHX61" s="398"/>
      <c r="LHY61" s="398"/>
      <c r="LHZ61" s="398"/>
      <c r="LIA61" s="398"/>
      <c r="LIB61" s="398"/>
      <c r="LIC61" s="398"/>
      <c r="LID61" s="398"/>
      <c r="LIE61" s="398"/>
      <c r="LIF61" s="398"/>
      <c r="LIG61" s="398"/>
      <c r="LIH61" s="398"/>
      <c r="LII61" s="398"/>
      <c r="LIJ61" s="398"/>
      <c r="LIK61" s="398"/>
      <c r="LIL61" s="398"/>
      <c r="LIM61" s="398"/>
      <c r="LIN61" s="398"/>
      <c r="LIO61" s="398"/>
      <c r="LIP61" s="398"/>
      <c r="LIQ61" s="398"/>
      <c r="LIR61" s="398"/>
      <c r="LIS61" s="398"/>
      <c r="LIT61" s="398"/>
      <c r="LIU61" s="398"/>
      <c r="LIV61" s="398"/>
      <c r="LIW61" s="398"/>
      <c r="LIX61" s="398"/>
      <c r="LIY61" s="398"/>
      <c r="LIZ61" s="398"/>
      <c r="LJA61" s="398"/>
      <c r="LJB61" s="398"/>
      <c r="LJC61" s="398"/>
      <c r="LJD61" s="398"/>
      <c r="LJE61" s="398"/>
      <c r="LJF61" s="398"/>
      <c r="LJG61" s="398"/>
      <c r="LJH61" s="398"/>
      <c r="LJI61" s="398"/>
      <c r="LJJ61" s="398"/>
      <c r="LJK61" s="398"/>
      <c r="LJL61" s="398"/>
      <c r="LJM61" s="398"/>
      <c r="LJN61" s="398"/>
      <c r="LJO61" s="398"/>
      <c r="LJP61" s="398"/>
      <c r="LJQ61" s="398"/>
      <c r="LJR61" s="398"/>
      <c r="LJS61" s="398"/>
      <c r="LJT61" s="398"/>
      <c r="LJU61" s="398"/>
      <c r="LJV61" s="398"/>
      <c r="LJW61" s="398"/>
      <c r="LJX61" s="398"/>
      <c r="LJY61" s="398"/>
      <c r="LJZ61" s="398"/>
      <c r="LKA61" s="398"/>
      <c r="LKB61" s="398"/>
      <c r="LKC61" s="398"/>
      <c r="LKD61" s="398"/>
      <c r="LKE61" s="398"/>
      <c r="LKF61" s="398"/>
      <c r="LKG61" s="398"/>
      <c r="LKH61" s="398"/>
      <c r="LKI61" s="398"/>
      <c r="LKJ61" s="398"/>
      <c r="LKK61" s="398"/>
      <c r="LKL61" s="398"/>
      <c r="LKM61" s="398"/>
      <c r="LKN61" s="398"/>
      <c r="LKO61" s="398"/>
      <c r="LKP61" s="398"/>
      <c r="LKQ61" s="398"/>
      <c r="LKR61" s="398"/>
      <c r="LKS61" s="398"/>
      <c r="LKT61" s="398"/>
      <c r="LKU61" s="398"/>
      <c r="LKV61" s="398"/>
      <c r="LKW61" s="398"/>
      <c r="LKX61" s="398"/>
      <c r="LKY61" s="398"/>
      <c r="LKZ61" s="398"/>
      <c r="LLA61" s="398"/>
      <c r="LLB61" s="398"/>
      <c r="LLC61" s="398"/>
      <c r="LLD61" s="398"/>
      <c r="LLE61" s="398"/>
      <c r="LLF61" s="398"/>
      <c r="LLG61" s="398"/>
      <c r="LLH61" s="398"/>
      <c r="LLI61" s="398"/>
      <c r="LLJ61" s="398"/>
      <c r="LLK61" s="398"/>
      <c r="LLL61" s="398"/>
      <c r="LLM61" s="398"/>
      <c r="LLN61" s="398"/>
      <c r="LLO61" s="398"/>
      <c r="LLP61" s="398"/>
      <c r="LLQ61" s="398"/>
      <c r="LLR61" s="398"/>
      <c r="LLS61" s="398"/>
      <c r="LLT61" s="398"/>
      <c r="LLU61" s="398"/>
      <c r="LLV61" s="398"/>
      <c r="LLW61" s="398"/>
      <c r="LLX61" s="398"/>
      <c r="LLY61" s="398"/>
      <c r="LLZ61" s="398"/>
      <c r="LMA61" s="398"/>
      <c r="LMB61" s="398"/>
      <c r="LMC61" s="398"/>
      <c r="LMD61" s="398"/>
      <c r="LME61" s="398"/>
      <c r="LMF61" s="398"/>
      <c r="LMG61" s="398"/>
      <c r="LMH61" s="398"/>
      <c r="LMI61" s="398"/>
      <c r="LMJ61" s="398"/>
      <c r="LMK61" s="398"/>
      <c r="LML61" s="398"/>
      <c r="LMM61" s="398"/>
      <c r="LMN61" s="398"/>
      <c r="LMO61" s="398"/>
      <c r="LMP61" s="398"/>
      <c r="LMQ61" s="398"/>
      <c r="LMR61" s="398"/>
      <c r="LMS61" s="398"/>
      <c r="LMT61" s="398"/>
      <c r="LMU61" s="398"/>
      <c r="LMV61" s="398"/>
      <c r="LMW61" s="398"/>
      <c r="LMX61" s="398"/>
      <c r="LMY61" s="398"/>
      <c r="LMZ61" s="398"/>
      <c r="LNA61" s="398"/>
      <c r="LNB61" s="398"/>
      <c r="LNC61" s="398"/>
      <c r="LND61" s="398"/>
      <c r="LNE61" s="398"/>
      <c r="LNF61" s="398"/>
      <c r="LNG61" s="398"/>
      <c r="LNH61" s="398"/>
      <c r="LNI61" s="398"/>
      <c r="LNJ61" s="398"/>
      <c r="LNK61" s="398"/>
      <c r="LNL61" s="398"/>
      <c r="LNM61" s="398"/>
      <c r="LNN61" s="398"/>
      <c r="LNO61" s="398"/>
      <c r="LNP61" s="398"/>
      <c r="LNQ61" s="398"/>
      <c r="LNR61" s="398"/>
      <c r="LNS61" s="398"/>
      <c r="LNT61" s="398"/>
      <c r="LNU61" s="398"/>
      <c r="LNV61" s="398"/>
      <c r="LNW61" s="398"/>
      <c r="LNX61" s="398"/>
      <c r="LNY61" s="398"/>
      <c r="LNZ61" s="398"/>
      <c r="LOA61" s="398"/>
      <c r="LOB61" s="398"/>
      <c r="LOC61" s="398"/>
      <c r="LOD61" s="398"/>
      <c r="LOE61" s="398"/>
      <c r="LOF61" s="398"/>
      <c r="LOG61" s="398"/>
      <c r="LOH61" s="398"/>
      <c r="LOI61" s="398"/>
      <c r="LOJ61" s="398"/>
      <c r="LOK61" s="398"/>
      <c r="LOL61" s="398"/>
      <c r="LOM61" s="398"/>
      <c r="LON61" s="398"/>
      <c r="LOO61" s="398"/>
      <c r="LOP61" s="398"/>
      <c r="LOQ61" s="398"/>
      <c r="LOR61" s="398"/>
      <c r="LOS61" s="398"/>
      <c r="LOT61" s="398"/>
      <c r="LOU61" s="398"/>
      <c r="LOV61" s="398"/>
      <c r="LOW61" s="398"/>
      <c r="LOX61" s="398"/>
      <c r="LOY61" s="398"/>
      <c r="LOZ61" s="398"/>
      <c r="LPA61" s="398"/>
      <c r="LPB61" s="398"/>
      <c r="LPC61" s="398"/>
      <c r="LPD61" s="398"/>
      <c r="LPE61" s="398"/>
      <c r="LPF61" s="398"/>
      <c r="LPG61" s="398"/>
      <c r="LPH61" s="398"/>
      <c r="LPI61" s="398"/>
      <c r="LPJ61" s="398"/>
      <c r="LPK61" s="398"/>
      <c r="LPL61" s="398"/>
      <c r="LPM61" s="398"/>
      <c r="LPN61" s="398"/>
      <c r="LPO61" s="398"/>
      <c r="LPP61" s="398"/>
      <c r="LPQ61" s="398"/>
      <c r="LPR61" s="398"/>
      <c r="LPS61" s="398"/>
      <c r="LPT61" s="398"/>
      <c r="LPU61" s="398"/>
      <c r="LPV61" s="398"/>
      <c r="LPW61" s="398"/>
      <c r="LPX61" s="398"/>
      <c r="LPY61" s="398"/>
      <c r="LPZ61" s="398"/>
      <c r="LQA61" s="398"/>
      <c r="LQB61" s="398"/>
      <c r="LQC61" s="398"/>
      <c r="LQD61" s="398"/>
      <c r="LQE61" s="398"/>
      <c r="LQF61" s="398"/>
      <c r="LQG61" s="398"/>
      <c r="LQH61" s="398"/>
      <c r="LQI61" s="398"/>
      <c r="LQJ61" s="398"/>
      <c r="LQK61" s="398"/>
      <c r="LQL61" s="398"/>
      <c r="LQM61" s="398"/>
      <c r="LQN61" s="398"/>
      <c r="LQO61" s="398"/>
      <c r="LQP61" s="398"/>
      <c r="LQQ61" s="398"/>
      <c r="LQR61" s="398"/>
      <c r="LQS61" s="398"/>
      <c r="LQT61" s="398"/>
      <c r="LQU61" s="398"/>
      <c r="LQV61" s="398"/>
      <c r="LQW61" s="398"/>
      <c r="LQX61" s="398"/>
      <c r="LQY61" s="398"/>
      <c r="LQZ61" s="398"/>
      <c r="LRA61" s="398"/>
      <c r="LRB61" s="398"/>
      <c r="LRC61" s="398"/>
      <c r="LRD61" s="398"/>
      <c r="LRE61" s="398"/>
      <c r="LRF61" s="398"/>
      <c r="LRG61" s="398"/>
      <c r="LRH61" s="398"/>
      <c r="LRI61" s="398"/>
      <c r="LRJ61" s="398"/>
      <c r="LRK61" s="398"/>
      <c r="LRL61" s="398"/>
      <c r="LRM61" s="398"/>
      <c r="LRN61" s="398"/>
      <c r="LRO61" s="398"/>
      <c r="LRP61" s="398"/>
      <c r="LRQ61" s="398"/>
      <c r="LRR61" s="398"/>
      <c r="LRS61" s="398"/>
      <c r="LRT61" s="398"/>
      <c r="LRU61" s="398"/>
      <c r="LRV61" s="398"/>
      <c r="LRW61" s="398"/>
      <c r="LRX61" s="398"/>
      <c r="LRY61" s="398"/>
      <c r="LRZ61" s="398"/>
      <c r="LSA61" s="398"/>
      <c r="LSB61" s="398"/>
      <c r="LSC61" s="398"/>
      <c r="LSD61" s="398"/>
      <c r="LSE61" s="398"/>
      <c r="LSF61" s="398"/>
      <c r="LSG61" s="398"/>
      <c r="LSH61" s="398"/>
      <c r="LSI61" s="398"/>
      <c r="LSJ61" s="398"/>
      <c r="LSK61" s="398"/>
      <c r="LSL61" s="398"/>
      <c r="LSM61" s="398"/>
      <c r="LSN61" s="398"/>
      <c r="LSO61" s="398"/>
      <c r="LSP61" s="398"/>
      <c r="LSQ61" s="398"/>
      <c r="LSR61" s="398"/>
      <c r="LSS61" s="398"/>
      <c r="LST61" s="398"/>
      <c r="LSU61" s="398"/>
      <c r="LSV61" s="398"/>
      <c r="LSW61" s="398"/>
      <c r="LSX61" s="398"/>
      <c r="LSY61" s="398"/>
      <c r="LSZ61" s="398"/>
      <c r="LTA61" s="398"/>
      <c r="LTB61" s="398"/>
      <c r="LTC61" s="398"/>
      <c r="LTD61" s="398"/>
      <c r="LTE61" s="398"/>
      <c r="LTF61" s="398"/>
      <c r="LTG61" s="398"/>
      <c r="LTH61" s="398"/>
      <c r="LTI61" s="398"/>
      <c r="LTJ61" s="398"/>
      <c r="LTK61" s="398"/>
      <c r="LTL61" s="398"/>
      <c r="LTM61" s="398"/>
      <c r="LTN61" s="398"/>
      <c r="LTO61" s="398"/>
      <c r="LTP61" s="398"/>
      <c r="LTQ61" s="398"/>
      <c r="LTR61" s="398"/>
      <c r="LTS61" s="398"/>
      <c r="LTT61" s="398"/>
      <c r="LTU61" s="398"/>
      <c r="LTV61" s="398"/>
      <c r="LTW61" s="398"/>
      <c r="LTX61" s="398"/>
      <c r="LTY61" s="398"/>
      <c r="LTZ61" s="398"/>
      <c r="LUA61" s="398"/>
      <c r="LUB61" s="398"/>
      <c r="LUC61" s="398"/>
      <c r="LUD61" s="398"/>
      <c r="LUE61" s="398"/>
      <c r="LUF61" s="398"/>
      <c r="LUG61" s="398"/>
      <c r="LUH61" s="398"/>
      <c r="LUI61" s="398"/>
      <c r="LUJ61" s="398"/>
      <c r="LUK61" s="398"/>
      <c r="LUL61" s="398"/>
      <c r="LUM61" s="398"/>
      <c r="LUN61" s="398"/>
      <c r="LUO61" s="398"/>
      <c r="LUP61" s="398"/>
      <c r="LUQ61" s="398"/>
      <c r="LUR61" s="398"/>
      <c r="LUS61" s="398"/>
      <c r="LUT61" s="398"/>
      <c r="LUU61" s="398"/>
      <c r="LUV61" s="398"/>
      <c r="LUW61" s="398"/>
      <c r="LUX61" s="398"/>
      <c r="LUY61" s="398"/>
      <c r="LUZ61" s="398"/>
      <c r="LVA61" s="398"/>
      <c r="LVB61" s="398"/>
      <c r="LVC61" s="398"/>
      <c r="LVD61" s="398"/>
      <c r="LVE61" s="398"/>
      <c r="LVF61" s="398"/>
      <c r="LVG61" s="398"/>
      <c r="LVH61" s="398"/>
      <c r="LVI61" s="398"/>
      <c r="LVJ61" s="398"/>
      <c r="LVK61" s="398"/>
      <c r="LVL61" s="398"/>
      <c r="LVM61" s="398"/>
      <c r="LVN61" s="398"/>
      <c r="LVO61" s="398"/>
      <c r="LVP61" s="398"/>
      <c r="LVQ61" s="398"/>
      <c r="LVR61" s="398"/>
      <c r="LVS61" s="398"/>
      <c r="LVT61" s="398"/>
      <c r="LVU61" s="398"/>
      <c r="LVV61" s="398"/>
      <c r="LVW61" s="398"/>
      <c r="LVX61" s="398"/>
      <c r="LVY61" s="398"/>
      <c r="LVZ61" s="398"/>
      <c r="LWA61" s="398"/>
      <c r="LWB61" s="398"/>
      <c r="LWC61" s="398"/>
      <c r="LWD61" s="398"/>
      <c r="LWE61" s="398"/>
      <c r="LWF61" s="398"/>
      <c r="LWG61" s="398"/>
      <c r="LWH61" s="398"/>
      <c r="LWI61" s="398"/>
      <c r="LWJ61" s="398"/>
      <c r="LWK61" s="398"/>
      <c r="LWL61" s="398"/>
      <c r="LWM61" s="398"/>
      <c r="LWN61" s="398"/>
      <c r="LWO61" s="398"/>
      <c r="LWP61" s="398"/>
      <c r="LWQ61" s="398"/>
      <c r="LWR61" s="398"/>
      <c r="LWS61" s="398"/>
      <c r="LWT61" s="398"/>
      <c r="LWU61" s="398"/>
      <c r="LWV61" s="398"/>
      <c r="LWW61" s="398"/>
      <c r="LWX61" s="398"/>
      <c r="LWY61" s="398"/>
      <c r="LWZ61" s="398"/>
      <c r="LXA61" s="398"/>
      <c r="LXB61" s="398"/>
      <c r="LXC61" s="398"/>
      <c r="LXD61" s="398"/>
      <c r="LXE61" s="398"/>
      <c r="LXF61" s="398"/>
      <c r="LXG61" s="398"/>
      <c r="LXH61" s="398"/>
      <c r="LXI61" s="398"/>
      <c r="LXJ61" s="398"/>
      <c r="LXK61" s="398"/>
      <c r="LXL61" s="398"/>
      <c r="LXM61" s="398"/>
      <c r="LXN61" s="398"/>
      <c r="LXO61" s="398"/>
      <c r="LXP61" s="398"/>
      <c r="LXQ61" s="398"/>
      <c r="LXR61" s="398"/>
      <c r="LXS61" s="398"/>
      <c r="LXT61" s="398"/>
      <c r="LXU61" s="398"/>
      <c r="LXV61" s="398"/>
      <c r="LXW61" s="398"/>
      <c r="LXX61" s="398"/>
      <c r="LXY61" s="398"/>
      <c r="LXZ61" s="398"/>
      <c r="LYA61" s="398"/>
      <c r="LYB61" s="398"/>
      <c r="LYC61" s="398"/>
      <c r="LYD61" s="398"/>
      <c r="LYE61" s="398"/>
      <c r="LYF61" s="398"/>
      <c r="LYG61" s="398"/>
      <c r="LYH61" s="398"/>
      <c r="LYI61" s="398"/>
      <c r="LYJ61" s="398"/>
      <c r="LYK61" s="398"/>
      <c r="LYL61" s="398"/>
      <c r="LYM61" s="398"/>
      <c r="LYN61" s="398"/>
      <c r="LYO61" s="398"/>
      <c r="LYP61" s="398"/>
      <c r="LYQ61" s="398"/>
      <c r="LYR61" s="398"/>
      <c r="LYS61" s="398"/>
      <c r="LYT61" s="398"/>
      <c r="LYU61" s="398"/>
      <c r="LYV61" s="398"/>
      <c r="LYW61" s="398"/>
      <c r="LYX61" s="398"/>
      <c r="LYY61" s="398"/>
      <c r="LYZ61" s="398"/>
      <c r="LZA61" s="398"/>
      <c r="LZB61" s="398"/>
      <c r="LZC61" s="398"/>
      <c r="LZD61" s="398"/>
      <c r="LZE61" s="398"/>
      <c r="LZF61" s="398"/>
      <c r="LZG61" s="398"/>
      <c r="LZH61" s="398"/>
      <c r="LZI61" s="398"/>
      <c r="LZJ61" s="398"/>
      <c r="LZK61" s="398"/>
      <c r="LZL61" s="398"/>
      <c r="LZM61" s="398"/>
      <c r="LZN61" s="398"/>
      <c r="LZO61" s="398"/>
      <c r="LZP61" s="398"/>
      <c r="LZQ61" s="398"/>
      <c r="LZR61" s="398"/>
      <c r="LZS61" s="398"/>
      <c r="LZT61" s="398"/>
      <c r="LZU61" s="398"/>
      <c r="LZV61" s="398"/>
      <c r="LZW61" s="398"/>
      <c r="LZX61" s="398"/>
      <c r="LZY61" s="398"/>
      <c r="LZZ61" s="398"/>
      <c r="MAA61" s="398"/>
      <c r="MAB61" s="398"/>
      <c r="MAC61" s="398"/>
      <c r="MAD61" s="398"/>
      <c r="MAE61" s="398"/>
      <c r="MAF61" s="398"/>
      <c r="MAG61" s="398"/>
      <c r="MAH61" s="398"/>
      <c r="MAI61" s="398"/>
      <c r="MAJ61" s="398"/>
      <c r="MAK61" s="398"/>
      <c r="MAL61" s="398"/>
      <c r="MAM61" s="398"/>
      <c r="MAN61" s="398"/>
      <c r="MAO61" s="398"/>
      <c r="MAP61" s="398"/>
      <c r="MAQ61" s="398"/>
      <c r="MAR61" s="398"/>
      <c r="MAS61" s="398"/>
      <c r="MAT61" s="398"/>
      <c r="MAU61" s="398"/>
      <c r="MAV61" s="398"/>
      <c r="MAW61" s="398"/>
      <c r="MAX61" s="398"/>
      <c r="MAY61" s="398"/>
      <c r="MAZ61" s="398"/>
      <c r="MBA61" s="398"/>
      <c r="MBB61" s="398"/>
      <c r="MBC61" s="398"/>
      <c r="MBD61" s="398"/>
      <c r="MBE61" s="398"/>
      <c r="MBF61" s="398"/>
      <c r="MBG61" s="398"/>
      <c r="MBH61" s="398"/>
      <c r="MBI61" s="398"/>
      <c r="MBJ61" s="398"/>
      <c r="MBK61" s="398"/>
      <c r="MBL61" s="398"/>
      <c r="MBM61" s="398"/>
      <c r="MBN61" s="398"/>
      <c r="MBO61" s="398"/>
      <c r="MBP61" s="398"/>
      <c r="MBQ61" s="398"/>
      <c r="MBR61" s="398"/>
      <c r="MBS61" s="398"/>
      <c r="MBT61" s="398"/>
      <c r="MBU61" s="398"/>
      <c r="MBV61" s="398"/>
      <c r="MBW61" s="398"/>
      <c r="MBX61" s="398"/>
      <c r="MBY61" s="398"/>
      <c r="MBZ61" s="398"/>
      <c r="MCA61" s="398"/>
      <c r="MCB61" s="398"/>
      <c r="MCC61" s="398"/>
      <c r="MCD61" s="398"/>
      <c r="MCE61" s="398"/>
      <c r="MCF61" s="398"/>
      <c r="MCG61" s="398"/>
      <c r="MCH61" s="398"/>
      <c r="MCI61" s="398"/>
      <c r="MCJ61" s="398"/>
      <c r="MCK61" s="398"/>
      <c r="MCL61" s="398"/>
      <c r="MCM61" s="398"/>
      <c r="MCN61" s="398"/>
      <c r="MCO61" s="398"/>
      <c r="MCP61" s="398"/>
      <c r="MCQ61" s="398"/>
      <c r="MCR61" s="398"/>
      <c r="MCS61" s="398"/>
      <c r="MCT61" s="398"/>
      <c r="MCU61" s="398"/>
      <c r="MCV61" s="398"/>
      <c r="MCW61" s="398"/>
      <c r="MCX61" s="398"/>
      <c r="MCY61" s="398"/>
      <c r="MCZ61" s="398"/>
      <c r="MDA61" s="398"/>
      <c r="MDB61" s="398"/>
      <c r="MDC61" s="398"/>
      <c r="MDD61" s="398"/>
      <c r="MDE61" s="398"/>
      <c r="MDF61" s="398"/>
      <c r="MDG61" s="398"/>
      <c r="MDH61" s="398"/>
      <c r="MDI61" s="398"/>
      <c r="MDJ61" s="398"/>
      <c r="MDK61" s="398"/>
      <c r="MDL61" s="398"/>
      <c r="MDM61" s="398"/>
      <c r="MDN61" s="398"/>
      <c r="MDO61" s="398"/>
      <c r="MDP61" s="398"/>
      <c r="MDQ61" s="398"/>
      <c r="MDR61" s="398"/>
      <c r="MDS61" s="398"/>
      <c r="MDT61" s="398"/>
      <c r="MDU61" s="398"/>
      <c r="MDV61" s="398"/>
      <c r="MDW61" s="398"/>
      <c r="MDX61" s="398"/>
      <c r="MDY61" s="398"/>
      <c r="MDZ61" s="398"/>
      <c r="MEA61" s="398"/>
      <c r="MEB61" s="398"/>
      <c r="MEC61" s="398"/>
      <c r="MED61" s="398"/>
      <c r="MEE61" s="398"/>
      <c r="MEF61" s="398"/>
      <c r="MEG61" s="398"/>
      <c r="MEH61" s="398"/>
      <c r="MEI61" s="398"/>
      <c r="MEJ61" s="398"/>
      <c r="MEK61" s="398"/>
      <c r="MEL61" s="398"/>
      <c r="MEM61" s="398"/>
      <c r="MEN61" s="398"/>
      <c r="MEO61" s="398"/>
      <c r="MEP61" s="398"/>
      <c r="MEQ61" s="398"/>
      <c r="MER61" s="398"/>
      <c r="MES61" s="398"/>
      <c r="MET61" s="398"/>
      <c r="MEU61" s="398"/>
      <c r="MEV61" s="398"/>
      <c r="MEW61" s="398"/>
      <c r="MEX61" s="398"/>
      <c r="MEY61" s="398"/>
      <c r="MEZ61" s="398"/>
      <c r="MFA61" s="398"/>
      <c r="MFB61" s="398"/>
      <c r="MFC61" s="398"/>
      <c r="MFD61" s="398"/>
      <c r="MFE61" s="398"/>
      <c r="MFF61" s="398"/>
      <c r="MFG61" s="398"/>
      <c r="MFH61" s="398"/>
      <c r="MFI61" s="398"/>
      <c r="MFJ61" s="398"/>
      <c r="MFK61" s="398"/>
      <c r="MFL61" s="398"/>
      <c r="MFM61" s="398"/>
      <c r="MFN61" s="398"/>
      <c r="MFO61" s="398"/>
      <c r="MFP61" s="398"/>
      <c r="MFQ61" s="398"/>
      <c r="MFR61" s="398"/>
      <c r="MFS61" s="398"/>
      <c r="MFT61" s="398"/>
      <c r="MFU61" s="398"/>
      <c r="MFV61" s="398"/>
      <c r="MFW61" s="398"/>
      <c r="MFX61" s="398"/>
      <c r="MFY61" s="398"/>
      <c r="MFZ61" s="398"/>
      <c r="MGA61" s="398"/>
      <c r="MGB61" s="398"/>
      <c r="MGC61" s="398"/>
      <c r="MGD61" s="398"/>
      <c r="MGE61" s="398"/>
      <c r="MGF61" s="398"/>
      <c r="MGG61" s="398"/>
      <c r="MGH61" s="398"/>
      <c r="MGI61" s="398"/>
      <c r="MGJ61" s="398"/>
      <c r="MGK61" s="398"/>
      <c r="MGL61" s="398"/>
      <c r="MGM61" s="398"/>
      <c r="MGN61" s="398"/>
      <c r="MGO61" s="398"/>
      <c r="MGP61" s="398"/>
      <c r="MGQ61" s="398"/>
      <c r="MGR61" s="398"/>
      <c r="MGS61" s="398"/>
      <c r="MGT61" s="398"/>
      <c r="MGU61" s="398"/>
      <c r="MGV61" s="398"/>
      <c r="MGW61" s="398"/>
      <c r="MGX61" s="398"/>
      <c r="MGY61" s="398"/>
      <c r="MGZ61" s="398"/>
      <c r="MHA61" s="398"/>
      <c r="MHB61" s="398"/>
      <c r="MHC61" s="398"/>
      <c r="MHD61" s="398"/>
      <c r="MHE61" s="398"/>
      <c r="MHF61" s="398"/>
      <c r="MHG61" s="398"/>
      <c r="MHH61" s="398"/>
      <c r="MHI61" s="398"/>
      <c r="MHJ61" s="398"/>
      <c r="MHK61" s="398"/>
      <c r="MHL61" s="398"/>
      <c r="MHM61" s="398"/>
      <c r="MHN61" s="398"/>
      <c r="MHO61" s="398"/>
      <c r="MHP61" s="398"/>
      <c r="MHQ61" s="398"/>
      <c r="MHR61" s="398"/>
      <c r="MHS61" s="398"/>
      <c r="MHT61" s="398"/>
      <c r="MHU61" s="398"/>
      <c r="MHV61" s="398"/>
      <c r="MHW61" s="398"/>
      <c r="MHX61" s="398"/>
      <c r="MHY61" s="398"/>
      <c r="MHZ61" s="398"/>
      <c r="MIA61" s="398"/>
      <c r="MIB61" s="398"/>
      <c r="MIC61" s="398"/>
      <c r="MID61" s="398"/>
      <c r="MIE61" s="398"/>
      <c r="MIF61" s="398"/>
      <c r="MIG61" s="398"/>
      <c r="MIH61" s="398"/>
      <c r="MII61" s="398"/>
      <c r="MIJ61" s="398"/>
      <c r="MIK61" s="398"/>
      <c r="MIL61" s="398"/>
      <c r="MIM61" s="398"/>
      <c r="MIN61" s="398"/>
      <c r="MIO61" s="398"/>
      <c r="MIP61" s="398"/>
      <c r="MIQ61" s="398"/>
      <c r="MIR61" s="398"/>
      <c r="MIS61" s="398"/>
      <c r="MIT61" s="398"/>
      <c r="MIU61" s="398"/>
      <c r="MIV61" s="398"/>
      <c r="MIW61" s="398"/>
      <c r="MIX61" s="398"/>
      <c r="MIY61" s="398"/>
      <c r="MIZ61" s="398"/>
      <c r="MJA61" s="398"/>
      <c r="MJB61" s="398"/>
      <c r="MJC61" s="398"/>
      <c r="MJD61" s="398"/>
      <c r="MJE61" s="398"/>
      <c r="MJF61" s="398"/>
      <c r="MJG61" s="398"/>
      <c r="MJH61" s="398"/>
      <c r="MJI61" s="398"/>
      <c r="MJJ61" s="398"/>
      <c r="MJK61" s="398"/>
      <c r="MJL61" s="398"/>
      <c r="MJM61" s="398"/>
      <c r="MJN61" s="398"/>
      <c r="MJO61" s="398"/>
      <c r="MJP61" s="398"/>
      <c r="MJQ61" s="398"/>
      <c r="MJR61" s="398"/>
      <c r="MJS61" s="398"/>
      <c r="MJT61" s="398"/>
      <c r="MJU61" s="398"/>
      <c r="MJV61" s="398"/>
      <c r="MJW61" s="398"/>
      <c r="MJX61" s="398"/>
      <c r="MJY61" s="398"/>
      <c r="MJZ61" s="398"/>
      <c r="MKA61" s="398"/>
      <c r="MKB61" s="398"/>
      <c r="MKC61" s="398"/>
      <c r="MKD61" s="398"/>
      <c r="MKE61" s="398"/>
      <c r="MKF61" s="398"/>
      <c r="MKG61" s="398"/>
      <c r="MKH61" s="398"/>
      <c r="MKI61" s="398"/>
      <c r="MKJ61" s="398"/>
      <c r="MKK61" s="398"/>
      <c r="MKL61" s="398"/>
      <c r="MKM61" s="398"/>
      <c r="MKN61" s="398"/>
      <c r="MKO61" s="398"/>
      <c r="MKP61" s="398"/>
      <c r="MKQ61" s="398"/>
      <c r="MKR61" s="398"/>
      <c r="MKS61" s="398"/>
      <c r="MKT61" s="398"/>
      <c r="MKU61" s="398"/>
      <c r="MKV61" s="398"/>
      <c r="MKW61" s="398"/>
      <c r="MKX61" s="398"/>
      <c r="MKY61" s="398"/>
      <c r="MKZ61" s="398"/>
      <c r="MLA61" s="398"/>
      <c r="MLB61" s="398"/>
      <c r="MLC61" s="398"/>
      <c r="MLD61" s="398"/>
      <c r="MLE61" s="398"/>
      <c r="MLF61" s="398"/>
      <c r="MLG61" s="398"/>
      <c r="MLH61" s="398"/>
      <c r="MLI61" s="398"/>
      <c r="MLJ61" s="398"/>
      <c r="MLK61" s="398"/>
      <c r="MLL61" s="398"/>
      <c r="MLM61" s="398"/>
      <c r="MLN61" s="398"/>
      <c r="MLO61" s="398"/>
      <c r="MLP61" s="398"/>
      <c r="MLQ61" s="398"/>
      <c r="MLR61" s="398"/>
      <c r="MLS61" s="398"/>
      <c r="MLT61" s="398"/>
      <c r="MLU61" s="398"/>
      <c r="MLV61" s="398"/>
      <c r="MLW61" s="398"/>
      <c r="MLX61" s="398"/>
      <c r="MLY61" s="398"/>
      <c r="MLZ61" s="398"/>
      <c r="MMA61" s="398"/>
      <c r="MMB61" s="398"/>
      <c r="MMC61" s="398"/>
      <c r="MMD61" s="398"/>
      <c r="MME61" s="398"/>
      <c r="MMF61" s="398"/>
      <c r="MMG61" s="398"/>
      <c r="MMH61" s="398"/>
      <c r="MMI61" s="398"/>
      <c r="MMJ61" s="398"/>
      <c r="MMK61" s="398"/>
      <c r="MML61" s="398"/>
      <c r="MMM61" s="398"/>
      <c r="MMN61" s="398"/>
      <c r="MMO61" s="398"/>
      <c r="MMP61" s="398"/>
      <c r="MMQ61" s="398"/>
      <c r="MMR61" s="398"/>
      <c r="MMS61" s="398"/>
      <c r="MMT61" s="398"/>
      <c r="MMU61" s="398"/>
      <c r="MMV61" s="398"/>
      <c r="MMW61" s="398"/>
      <c r="MMX61" s="398"/>
      <c r="MMY61" s="398"/>
      <c r="MMZ61" s="398"/>
      <c r="MNA61" s="398"/>
      <c r="MNB61" s="398"/>
      <c r="MNC61" s="398"/>
      <c r="MND61" s="398"/>
      <c r="MNE61" s="398"/>
      <c r="MNF61" s="398"/>
      <c r="MNG61" s="398"/>
      <c r="MNH61" s="398"/>
      <c r="MNI61" s="398"/>
      <c r="MNJ61" s="398"/>
      <c r="MNK61" s="398"/>
      <c r="MNL61" s="398"/>
      <c r="MNM61" s="398"/>
      <c r="MNN61" s="398"/>
      <c r="MNO61" s="398"/>
      <c r="MNP61" s="398"/>
      <c r="MNQ61" s="398"/>
      <c r="MNR61" s="398"/>
      <c r="MNS61" s="398"/>
      <c r="MNT61" s="398"/>
      <c r="MNU61" s="398"/>
      <c r="MNV61" s="398"/>
      <c r="MNW61" s="398"/>
      <c r="MNX61" s="398"/>
      <c r="MNY61" s="398"/>
      <c r="MNZ61" s="398"/>
      <c r="MOA61" s="398"/>
      <c r="MOB61" s="398"/>
      <c r="MOC61" s="398"/>
      <c r="MOD61" s="398"/>
      <c r="MOE61" s="398"/>
      <c r="MOF61" s="398"/>
      <c r="MOG61" s="398"/>
      <c r="MOH61" s="398"/>
      <c r="MOI61" s="398"/>
      <c r="MOJ61" s="398"/>
      <c r="MOK61" s="398"/>
      <c r="MOL61" s="398"/>
      <c r="MOM61" s="398"/>
      <c r="MON61" s="398"/>
      <c r="MOO61" s="398"/>
      <c r="MOP61" s="398"/>
      <c r="MOQ61" s="398"/>
      <c r="MOR61" s="398"/>
      <c r="MOS61" s="398"/>
      <c r="MOT61" s="398"/>
      <c r="MOU61" s="398"/>
      <c r="MOV61" s="398"/>
      <c r="MOW61" s="398"/>
      <c r="MOX61" s="398"/>
      <c r="MOY61" s="398"/>
      <c r="MOZ61" s="398"/>
      <c r="MPA61" s="398"/>
      <c r="MPB61" s="398"/>
      <c r="MPC61" s="398"/>
      <c r="MPD61" s="398"/>
      <c r="MPE61" s="398"/>
      <c r="MPF61" s="398"/>
      <c r="MPG61" s="398"/>
      <c r="MPH61" s="398"/>
      <c r="MPI61" s="398"/>
      <c r="MPJ61" s="398"/>
      <c r="MPK61" s="398"/>
      <c r="MPL61" s="398"/>
      <c r="MPM61" s="398"/>
      <c r="MPN61" s="398"/>
      <c r="MPO61" s="398"/>
      <c r="MPP61" s="398"/>
      <c r="MPQ61" s="398"/>
      <c r="MPR61" s="398"/>
      <c r="MPS61" s="398"/>
      <c r="MPT61" s="398"/>
      <c r="MPU61" s="398"/>
      <c r="MPV61" s="398"/>
      <c r="MPW61" s="398"/>
      <c r="MPX61" s="398"/>
      <c r="MPY61" s="398"/>
      <c r="MPZ61" s="398"/>
      <c r="MQA61" s="398"/>
      <c r="MQB61" s="398"/>
      <c r="MQC61" s="398"/>
      <c r="MQD61" s="398"/>
      <c r="MQE61" s="398"/>
      <c r="MQF61" s="398"/>
      <c r="MQG61" s="398"/>
      <c r="MQH61" s="398"/>
      <c r="MQI61" s="398"/>
      <c r="MQJ61" s="398"/>
      <c r="MQK61" s="398"/>
      <c r="MQL61" s="398"/>
      <c r="MQM61" s="398"/>
      <c r="MQN61" s="398"/>
      <c r="MQO61" s="398"/>
      <c r="MQP61" s="398"/>
      <c r="MQQ61" s="398"/>
      <c r="MQR61" s="398"/>
      <c r="MQS61" s="398"/>
      <c r="MQT61" s="398"/>
      <c r="MQU61" s="398"/>
      <c r="MQV61" s="398"/>
      <c r="MQW61" s="398"/>
      <c r="MQX61" s="398"/>
      <c r="MQY61" s="398"/>
      <c r="MQZ61" s="398"/>
      <c r="MRA61" s="398"/>
      <c r="MRB61" s="398"/>
      <c r="MRC61" s="398"/>
      <c r="MRD61" s="398"/>
      <c r="MRE61" s="398"/>
      <c r="MRF61" s="398"/>
      <c r="MRG61" s="398"/>
      <c r="MRH61" s="398"/>
      <c r="MRI61" s="398"/>
      <c r="MRJ61" s="398"/>
      <c r="MRK61" s="398"/>
      <c r="MRL61" s="398"/>
      <c r="MRM61" s="398"/>
      <c r="MRN61" s="398"/>
      <c r="MRO61" s="398"/>
      <c r="MRP61" s="398"/>
      <c r="MRQ61" s="398"/>
      <c r="MRR61" s="398"/>
      <c r="MRS61" s="398"/>
      <c r="MRT61" s="398"/>
      <c r="MRU61" s="398"/>
      <c r="MRV61" s="398"/>
      <c r="MRW61" s="398"/>
      <c r="MRX61" s="398"/>
      <c r="MRY61" s="398"/>
      <c r="MRZ61" s="398"/>
      <c r="MSA61" s="398"/>
      <c r="MSB61" s="398"/>
      <c r="MSC61" s="398"/>
      <c r="MSD61" s="398"/>
      <c r="MSE61" s="398"/>
      <c r="MSF61" s="398"/>
      <c r="MSG61" s="398"/>
      <c r="MSH61" s="398"/>
      <c r="MSI61" s="398"/>
      <c r="MSJ61" s="398"/>
      <c r="MSK61" s="398"/>
      <c r="MSL61" s="398"/>
      <c r="MSM61" s="398"/>
      <c r="MSN61" s="398"/>
      <c r="MSO61" s="398"/>
      <c r="MSP61" s="398"/>
      <c r="MSQ61" s="398"/>
      <c r="MSR61" s="398"/>
      <c r="MSS61" s="398"/>
      <c r="MST61" s="398"/>
      <c r="MSU61" s="398"/>
      <c r="MSV61" s="398"/>
      <c r="MSW61" s="398"/>
      <c r="MSX61" s="398"/>
      <c r="MSY61" s="398"/>
      <c r="MSZ61" s="398"/>
      <c r="MTA61" s="398"/>
      <c r="MTB61" s="398"/>
      <c r="MTC61" s="398"/>
      <c r="MTD61" s="398"/>
      <c r="MTE61" s="398"/>
      <c r="MTF61" s="398"/>
      <c r="MTG61" s="398"/>
      <c r="MTH61" s="398"/>
      <c r="MTI61" s="398"/>
      <c r="MTJ61" s="398"/>
      <c r="MTK61" s="398"/>
      <c r="MTL61" s="398"/>
      <c r="MTM61" s="398"/>
      <c r="MTN61" s="398"/>
      <c r="MTO61" s="398"/>
      <c r="MTP61" s="398"/>
      <c r="MTQ61" s="398"/>
      <c r="MTR61" s="398"/>
      <c r="MTS61" s="398"/>
      <c r="MTT61" s="398"/>
      <c r="MTU61" s="398"/>
      <c r="MTV61" s="398"/>
      <c r="MTW61" s="398"/>
      <c r="MTX61" s="398"/>
      <c r="MTY61" s="398"/>
      <c r="MTZ61" s="398"/>
      <c r="MUA61" s="398"/>
      <c r="MUB61" s="398"/>
      <c r="MUC61" s="398"/>
      <c r="MUD61" s="398"/>
      <c r="MUE61" s="398"/>
      <c r="MUF61" s="398"/>
      <c r="MUG61" s="398"/>
      <c r="MUH61" s="398"/>
      <c r="MUI61" s="398"/>
      <c r="MUJ61" s="398"/>
      <c r="MUK61" s="398"/>
      <c r="MUL61" s="398"/>
      <c r="MUM61" s="398"/>
      <c r="MUN61" s="398"/>
      <c r="MUO61" s="398"/>
      <c r="MUP61" s="398"/>
      <c r="MUQ61" s="398"/>
      <c r="MUR61" s="398"/>
      <c r="MUS61" s="398"/>
      <c r="MUT61" s="398"/>
      <c r="MUU61" s="398"/>
      <c r="MUV61" s="398"/>
      <c r="MUW61" s="398"/>
      <c r="MUX61" s="398"/>
      <c r="MUY61" s="398"/>
      <c r="MUZ61" s="398"/>
      <c r="MVA61" s="398"/>
      <c r="MVB61" s="398"/>
      <c r="MVC61" s="398"/>
      <c r="MVD61" s="398"/>
      <c r="MVE61" s="398"/>
      <c r="MVF61" s="398"/>
      <c r="MVG61" s="398"/>
      <c r="MVH61" s="398"/>
      <c r="MVI61" s="398"/>
      <c r="MVJ61" s="398"/>
      <c r="MVK61" s="398"/>
      <c r="MVL61" s="398"/>
      <c r="MVM61" s="398"/>
      <c r="MVN61" s="398"/>
      <c r="MVO61" s="398"/>
      <c r="MVP61" s="398"/>
      <c r="MVQ61" s="398"/>
      <c r="MVR61" s="398"/>
      <c r="MVS61" s="398"/>
      <c r="MVT61" s="398"/>
      <c r="MVU61" s="398"/>
      <c r="MVV61" s="398"/>
      <c r="MVW61" s="398"/>
      <c r="MVX61" s="398"/>
      <c r="MVY61" s="398"/>
      <c r="MVZ61" s="398"/>
      <c r="MWA61" s="398"/>
      <c r="MWB61" s="398"/>
      <c r="MWC61" s="398"/>
      <c r="MWD61" s="398"/>
      <c r="MWE61" s="398"/>
      <c r="MWF61" s="398"/>
      <c r="MWG61" s="398"/>
      <c r="MWH61" s="398"/>
      <c r="MWI61" s="398"/>
      <c r="MWJ61" s="398"/>
      <c r="MWK61" s="398"/>
      <c r="MWL61" s="398"/>
      <c r="MWM61" s="398"/>
      <c r="MWN61" s="398"/>
      <c r="MWO61" s="398"/>
      <c r="MWP61" s="398"/>
      <c r="MWQ61" s="398"/>
      <c r="MWR61" s="398"/>
      <c r="MWS61" s="398"/>
      <c r="MWT61" s="398"/>
      <c r="MWU61" s="398"/>
      <c r="MWV61" s="398"/>
      <c r="MWW61" s="398"/>
      <c r="MWX61" s="398"/>
      <c r="MWY61" s="398"/>
      <c r="MWZ61" s="398"/>
      <c r="MXA61" s="398"/>
      <c r="MXB61" s="398"/>
      <c r="MXC61" s="398"/>
      <c r="MXD61" s="398"/>
      <c r="MXE61" s="398"/>
      <c r="MXF61" s="398"/>
      <c r="MXG61" s="398"/>
      <c r="MXH61" s="398"/>
      <c r="MXI61" s="398"/>
      <c r="MXJ61" s="398"/>
      <c r="MXK61" s="398"/>
      <c r="MXL61" s="398"/>
      <c r="MXM61" s="398"/>
      <c r="MXN61" s="398"/>
      <c r="MXO61" s="398"/>
      <c r="MXP61" s="398"/>
      <c r="MXQ61" s="398"/>
      <c r="MXR61" s="398"/>
      <c r="MXS61" s="398"/>
      <c r="MXT61" s="398"/>
      <c r="MXU61" s="398"/>
      <c r="MXV61" s="398"/>
      <c r="MXW61" s="398"/>
      <c r="MXX61" s="398"/>
      <c r="MXY61" s="398"/>
      <c r="MXZ61" s="398"/>
      <c r="MYA61" s="398"/>
      <c r="MYB61" s="398"/>
      <c r="MYC61" s="398"/>
      <c r="MYD61" s="398"/>
      <c r="MYE61" s="398"/>
      <c r="MYF61" s="398"/>
      <c r="MYG61" s="398"/>
      <c r="MYH61" s="398"/>
      <c r="MYI61" s="398"/>
      <c r="MYJ61" s="398"/>
      <c r="MYK61" s="398"/>
      <c r="MYL61" s="398"/>
      <c r="MYM61" s="398"/>
      <c r="MYN61" s="398"/>
      <c r="MYO61" s="398"/>
      <c r="MYP61" s="398"/>
      <c r="MYQ61" s="398"/>
      <c r="MYR61" s="398"/>
      <c r="MYS61" s="398"/>
      <c r="MYT61" s="398"/>
      <c r="MYU61" s="398"/>
      <c r="MYV61" s="398"/>
      <c r="MYW61" s="398"/>
      <c r="MYX61" s="398"/>
      <c r="MYY61" s="398"/>
      <c r="MYZ61" s="398"/>
      <c r="MZA61" s="398"/>
      <c r="MZB61" s="398"/>
      <c r="MZC61" s="398"/>
      <c r="MZD61" s="398"/>
      <c r="MZE61" s="398"/>
      <c r="MZF61" s="398"/>
      <c r="MZG61" s="398"/>
      <c r="MZH61" s="398"/>
      <c r="MZI61" s="398"/>
      <c r="MZJ61" s="398"/>
      <c r="MZK61" s="398"/>
      <c r="MZL61" s="398"/>
      <c r="MZM61" s="398"/>
      <c r="MZN61" s="398"/>
      <c r="MZO61" s="398"/>
      <c r="MZP61" s="398"/>
      <c r="MZQ61" s="398"/>
      <c r="MZR61" s="398"/>
      <c r="MZS61" s="398"/>
      <c r="MZT61" s="398"/>
      <c r="MZU61" s="398"/>
      <c r="MZV61" s="398"/>
      <c r="MZW61" s="398"/>
      <c r="MZX61" s="398"/>
      <c r="MZY61" s="398"/>
      <c r="MZZ61" s="398"/>
      <c r="NAA61" s="398"/>
      <c r="NAB61" s="398"/>
      <c r="NAC61" s="398"/>
      <c r="NAD61" s="398"/>
      <c r="NAE61" s="398"/>
      <c r="NAF61" s="398"/>
      <c r="NAG61" s="398"/>
      <c r="NAH61" s="398"/>
      <c r="NAI61" s="398"/>
      <c r="NAJ61" s="398"/>
      <c r="NAK61" s="398"/>
      <c r="NAL61" s="398"/>
      <c r="NAM61" s="398"/>
      <c r="NAN61" s="398"/>
      <c r="NAO61" s="398"/>
      <c r="NAP61" s="398"/>
      <c r="NAQ61" s="398"/>
      <c r="NAR61" s="398"/>
      <c r="NAS61" s="398"/>
      <c r="NAT61" s="398"/>
      <c r="NAU61" s="398"/>
      <c r="NAV61" s="398"/>
      <c r="NAW61" s="398"/>
      <c r="NAX61" s="398"/>
      <c r="NAY61" s="398"/>
      <c r="NAZ61" s="398"/>
      <c r="NBA61" s="398"/>
      <c r="NBB61" s="398"/>
      <c r="NBC61" s="398"/>
      <c r="NBD61" s="398"/>
      <c r="NBE61" s="398"/>
      <c r="NBF61" s="398"/>
      <c r="NBG61" s="398"/>
      <c r="NBH61" s="398"/>
      <c r="NBI61" s="398"/>
      <c r="NBJ61" s="398"/>
      <c r="NBK61" s="398"/>
      <c r="NBL61" s="398"/>
      <c r="NBM61" s="398"/>
      <c r="NBN61" s="398"/>
      <c r="NBO61" s="398"/>
      <c r="NBP61" s="398"/>
      <c r="NBQ61" s="398"/>
      <c r="NBR61" s="398"/>
      <c r="NBS61" s="398"/>
      <c r="NBT61" s="398"/>
      <c r="NBU61" s="398"/>
      <c r="NBV61" s="398"/>
      <c r="NBW61" s="398"/>
      <c r="NBX61" s="398"/>
      <c r="NBY61" s="398"/>
      <c r="NBZ61" s="398"/>
      <c r="NCA61" s="398"/>
      <c r="NCB61" s="398"/>
      <c r="NCC61" s="398"/>
      <c r="NCD61" s="398"/>
      <c r="NCE61" s="398"/>
      <c r="NCF61" s="398"/>
      <c r="NCG61" s="398"/>
      <c r="NCH61" s="398"/>
      <c r="NCI61" s="398"/>
      <c r="NCJ61" s="398"/>
      <c r="NCK61" s="398"/>
      <c r="NCL61" s="398"/>
      <c r="NCM61" s="398"/>
      <c r="NCN61" s="398"/>
      <c r="NCO61" s="398"/>
      <c r="NCP61" s="398"/>
      <c r="NCQ61" s="398"/>
      <c r="NCR61" s="398"/>
      <c r="NCS61" s="398"/>
      <c r="NCT61" s="398"/>
      <c r="NCU61" s="398"/>
      <c r="NCV61" s="398"/>
      <c r="NCW61" s="398"/>
      <c r="NCX61" s="398"/>
      <c r="NCY61" s="398"/>
      <c r="NCZ61" s="398"/>
      <c r="NDA61" s="398"/>
      <c r="NDB61" s="398"/>
      <c r="NDC61" s="398"/>
      <c r="NDD61" s="398"/>
      <c r="NDE61" s="398"/>
      <c r="NDF61" s="398"/>
      <c r="NDG61" s="398"/>
      <c r="NDH61" s="398"/>
      <c r="NDI61" s="398"/>
      <c r="NDJ61" s="398"/>
      <c r="NDK61" s="398"/>
      <c r="NDL61" s="398"/>
      <c r="NDM61" s="398"/>
      <c r="NDN61" s="398"/>
      <c r="NDO61" s="398"/>
      <c r="NDP61" s="398"/>
      <c r="NDQ61" s="398"/>
      <c r="NDR61" s="398"/>
      <c r="NDS61" s="398"/>
      <c r="NDT61" s="398"/>
      <c r="NDU61" s="398"/>
      <c r="NDV61" s="398"/>
      <c r="NDW61" s="398"/>
      <c r="NDX61" s="398"/>
      <c r="NDY61" s="398"/>
      <c r="NDZ61" s="398"/>
      <c r="NEA61" s="398"/>
      <c r="NEB61" s="398"/>
      <c r="NEC61" s="398"/>
      <c r="NED61" s="398"/>
      <c r="NEE61" s="398"/>
      <c r="NEF61" s="398"/>
      <c r="NEG61" s="398"/>
      <c r="NEH61" s="398"/>
      <c r="NEI61" s="398"/>
      <c r="NEJ61" s="398"/>
      <c r="NEK61" s="398"/>
      <c r="NEL61" s="398"/>
      <c r="NEM61" s="398"/>
      <c r="NEN61" s="398"/>
      <c r="NEO61" s="398"/>
      <c r="NEP61" s="398"/>
      <c r="NEQ61" s="398"/>
      <c r="NER61" s="398"/>
      <c r="NES61" s="398"/>
      <c r="NET61" s="398"/>
      <c r="NEU61" s="398"/>
      <c r="NEV61" s="398"/>
      <c r="NEW61" s="398"/>
      <c r="NEX61" s="398"/>
      <c r="NEY61" s="398"/>
      <c r="NEZ61" s="398"/>
      <c r="NFA61" s="398"/>
      <c r="NFB61" s="398"/>
      <c r="NFC61" s="398"/>
      <c r="NFD61" s="398"/>
      <c r="NFE61" s="398"/>
      <c r="NFF61" s="398"/>
      <c r="NFG61" s="398"/>
      <c r="NFH61" s="398"/>
      <c r="NFI61" s="398"/>
      <c r="NFJ61" s="398"/>
      <c r="NFK61" s="398"/>
      <c r="NFL61" s="398"/>
      <c r="NFM61" s="398"/>
      <c r="NFN61" s="398"/>
      <c r="NFO61" s="398"/>
      <c r="NFP61" s="398"/>
      <c r="NFQ61" s="398"/>
      <c r="NFR61" s="398"/>
      <c r="NFS61" s="398"/>
      <c r="NFT61" s="398"/>
      <c r="NFU61" s="398"/>
      <c r="NFV61" s="398"/>
      <c r="NFW61" s="398"/>
      <c r="NFX61" s="398"/>
      <c r="NFY61" s="398"/>
      <c r="NFZ61" s="398"/>
      <c r="NGA61" s="398"/>
      <c r="NGB61" s="398"/>
      <c r="NGC61" s="398"/>
      <c r="NGD61" s="398"/>
      <c r="NGE61" s="398"/>
      <c r="NGF61" s="398"/>
      <c r="NGG61" s="398"/>
      <c r="NGH61" s="398"/>
      <c r="NGI61" s="398"/>
      <c r="NGJ61" s="398"/>
      <c r="NGK61" s="398"/>
      <c r="NGL61" s="398"/>
      <c r="NGM61" s="398"/>
      <c r="NGN61" s="398"/>
      <c r="NGO61" s="398"/>
      <c r="NGP61" s="398"/>
      <c r="NGQ61" s="398"/>
      <c r="NGR61" s="398"/>
      <c r="NGS61" s="398"/>
      <c r="NGT61" s="398"/>
      <c r="NGU61" s="398"/>
      <c r="NGV61" s="398"/>
      <c r="NGW61" s="398"/>
      <c r="NGX61" s="398"/>
      <c r="NGY61" s="398"/>
      <c r="NGZ61" s="398"/>
      <c r="NHA61" s="398"/>
      <c r="NHB61" s="398"/>
      <c r="NHC61" s="398"/>
      <c r="NHD61" s="398"/>
      <c r="NHE61" s="398"/>
      <c r="NHF61" s="398"/>
      <c r="NHG61" s="398"/>
      <c r="NHH61" s="398"/>
      <c r="NHI61" s="398"/>
      <c r="NHJ61" s="398"/>
      <c r="NHK61" s="398"/>
      <c r="NHL61" s="398"/>
      <c r="NHM61" s="398"/>
      <c r="NHN61" s="398"/>
      <c r="NHO61" s="398"/>
      <c r="NHP61" s="398"/>
      <c r="NHQ61" s="398"/>
      <c r="NHR61" s="398"/>
      <c r="NHS61" s="398"/>
      <c r="NHT61" s="398"/>
      <c r="NHU61" s="398"/>
      <c r="NHV61" s="398"/>
      <c r="NHW61" s="398"/>
      <c r="NHX61" s="398"/>
      <c r="NHY61" s="398"/>
      <c r="NHZ61" s="398"/>
      <c r="NIA61" s="398"/>
      <c r="NIB61" s="398"/>
      <c r="NIC61" s="398"/>
      <c r="NID61" s="398"/>
      <c r="NIE61" s="398"/>
      <c r="NIF61" s="398"/>
      <c r="NIG61" s="398"/>
      <c r="NIH61" s="398"/>
      <c r="NII61" s="398"/>
      <c r="NIJ61" s="398"/>
      <c r="NIK61" s="398"/>
      <c r="NIL61" s="398"/>
      <c r="NIM61" s="398"/>
      <c r="NIN61" s="398"/>
      <c r="NIO61" s="398"/>
      <c r="NIP61" s="398"/>
      <c r="NIQ61" s="398"/>
      <c r="NIR61" s="398"/>
      <c r="NIS61" s="398"/>
      <c r="NIT61" s="398"/>
      <c r="NIU61" s="398"/>
      <c r="NIV61" s="398"/>
      <c r="NIW61" s="398"/>
      <c r="NIX61" s="398"/>
      <c r="NIY61" s="398"/>
      <c r="NIZ61" s="398"/>
      <c r="NJA61" s="398"/>
      <c r="NJB61" s="398"/>
      <c r="NJC61" s="398"/>
      <c r="NJD61" s="398"/>
      <c r="NJE61" s="398"/>
      <c r="NJF61" s="398"/>
      <c r="NJG61" s="398"/>
      <c r="NJH61" s="398"/>
      <c r="NJI61" s="398"/>
      <c r="NJJ61" s="398"/>
      <c r="NJK61" s="398"/>
      <c r="NJL61" s="398"/>
      <c r="NJM61" s="398"/>
      <c r="NJN61" s="398"/>
      <c r="NJO61" s="398"/>
      <c r="NJP61" s="398"/>
      <c r="NJQ61" s="398"/>
      <c r="NJR61" s="398"/>
      <c r="NJS61" s="398"/>
      <c r="NJT61" s="398"/>
      <c r="NJU61" s="398"/>
      <c r="NJV61" s="398"/>
      <c r="NJW61" s="398"/>
      <c r="NJX61" s="398"/>
      <c r="NJY61" s="398"/>
      <c r="NJZ61" s="398"/>
      <c r="NKA61" s="398"/>
      <c r="NKB61" s="398"/>
      <c r="NKC61" s="398"/>
      <c r="NKD61" s="398"/>
      <c r="NKE61" s="398"/>
      <c r="NKF61" s="398"/>
      <c r="NKG61" s="398"/>
      <c r="NKH61" s="398"/>
      <c r="NKI61" s="398"/>
      <c r="NKJ61" s="398"/>
      <c r="NKK61" s="398"/>
      <c r="NKL61" s="398"/>
      <c r="NKM61" s="398"/>
      <c r="NKN61" s="398"/>
      <c r="NKO61" s="398"/>
      <c r="NKP61" s="398"/>
      <c r="NKQ61" s="398"/>
      <c r="NKR61" s="398"/>
      <c r="NKS61" s="398"/>
      <c r="NKT61" s="398"/>
      <c r="NKU61" s="398"/>
      <c r="NKV61" s="398"/>
      <c r="NKW61" s="398"/>
      <c r="NKX61" s="398"/>
      <c r="NKY61" s="398"/>
      <c r="NKZ61" s="398"/>
      <c r="NLA61" s="398"/>
      <c r="NLB61" s="398"/>
      <c r="NLC61" s="398"/>
      <c r="NLD61" s="398"/>
      <c r="NLE61" s="398"/>
      <c r="NLF61" s="398"/>
      <c r="NLG61" s="398"/>
      <c r="NLH61" s="398"/>
      <c r="NLI61" s="398"/>
      <c r="NLJ61" s="398"/>
      <c r="NLK61" s="398"/>
      <c r="NLL61" s="398"/>
      <c r="NLM61" s="398"/>
      <c r="NLN61" s="398"/>
      <c r="NLO61" s="398"/>
      <c r="NLP61" s="398"/>
      <c r="NLQ61" s="398"/>
      <c r="NLR61" s="398"/>
      <c r="NLS61" s="398"/>
      <c r="NLT61" s="398"/>
      <c r="NLU61" s="398"/>
      <c r="NLV61" s="398"/>
      <c r="NLW61" s="398"/>
      <c r="NLX61" s="398"/>
      <c r="NLY61" s="398"/>
      <c r="NLZ61" s="398"/>
      <c r="NMA61" s="398"/>
      <c r="NMB61" s="398"/>
      <c r="NMC61" s="398"/>
      <c r="NMD61" s="398"/>
      <c r="NME61" s="398"/>
      <c r="NMF61" s="398"/>
      <c r="NMG61" s="398"/>
      <c r="NMH61" s="398"/>
      <c r="NMI61" s="398"/>
      <c r="NMJ61" s="398"/>
      <c r="NMK61" s="398"/>
      <c r="NML61" s="398"/>
      <c r="NMM61" s="398"/>
      <c r="NMN61" s="398"/>
      <c r="NMO61" s="398"/>
      <c r="NMP61" s="398"/>
      <c r="NMQ61" s="398"/>
      <c r="NMR61" s="398"/>
      <c r="NMS61" s="398"/>
      <c r="NMT61" s="398"/>
      <c r="NMU61" s="398"/>
      <c r="NMV61" s="398"/>
      <c r="NMW61" s="398"/>
      <c r="NMX61" s="398"/>
      <c r="NMY61" s="398"/>
      <c r="NMZ61" s="398"/>
      <c r="NNA61" s="398"/>
      <c r="NNB61" s="398"/>
      <c r="NNC61" s="398"/>
      <c r="NND61" s="398"/>
      <c r="NNE61" s="398"/>
      <c r="NNF61" s="398"/>
      <c r="NNG61" s="398"/>
      <c r="NNH61" s="398"/>
      <c r="NNI61" s="398"/>
      <c r="NNJ61" s="398"/>
      <c r="NNK61" s="398"/>
      <c r="NNL61" s="398"/>
      <c r="NNM61" s="398"/>
      <c r="NNN61" s="398"/>
      <c r="NNO61" s="398"/>
      <c r="NNP61" s="398"/>
      <c r="NNQ61" s="398"/>
      <c r="NNR61" s="398"/>
      <c r="NNS61" s="398"/>
      <c r="NNT61" s="398"/>
      <c r="NNU61" s="398"/>
      <c r="NNV61" s="398"/>
      <c r="NNW61" s="398"/>
      <c r="NNX61" s="398"/>
      <c r="NNY61" s="398"/>
      <c r="NNZ61" s="398"/>
      <c r="NOA61" s="398"/>
      <c r="NOB61" s="398"/>
      <c r="NOC61" s="398"/>
      <c r="NOD61" s="398"/>
      <c r="NOE61" s="398"/>
      <c r="NOF61" s="398"/>
      <c r="NOG61" s="398"/>
      <c r="NOH61" s="398"/>
      <c r="NOI61" s="398"/>
      <c r="NOJ61" s="398"/>
      <c r="NOK61" s="398"/>
      <c r="NOL61" s="398"/>
      <c r="NOM61" s="398"/>
      <c r="NON61" s="398"/>
      <c r="NOO61" s="398"/>
      <c r="NOP61" s="398"/>
      <c r="NOQ61" s="398"/>
      <c r="NOR61" s="398"/>
      <c r="NOS61" s="398"/>
      <c r="NOT61" s="398"/>
      <c r="NOU61" s="398"/>
      <c r="NOV61" s="398"/>
      <c r="NOW61" s="398"/>
      <c r="NOX61" s="398"/>
      <c r="NOY61" s="398"/>
      <c r="NOZ61" s="398"/>
      <c r="NPA61" s="398"/>
      <c r="NPB61" s="398"/>
      <c r="NPC61" s="398"/>
      <c r="NPD61" s="398"/>
      <c r="NPE61" s="398"/>
      <c r="NPF61" s="398"/>
      <c r="NPG61" s="398"/>
      <c r="NPH61" s="398"/>
      <c r="NPI61" s="398"/>
      <c r="NPJ61" s="398"/>
      <c r="NPK61" s="398"/>
      <c r="NPL61" s="398"/>
      <c r="NPM61" s="398"/>
      <c r="NPN61" s="398"/>
      <c r="NPO61" s="398"/>
      <c r="NPP61" s="398"/>
      <c r="NPQ61" s="398"/>
      <c r="NPR61" s="398"/>
      <c r="NPS61" s="398"/>
      <c r="NPT61" s="398"/>
      <c r="NPU61" s="398"/>
      <c r="NPV61" s="398"/>
      <c r="NPW61" s="398"/>
      <c r="NPX61" s="398"/>
      <c r="NPY61" s="398"/>
      <c r="NPZ61" s="398"/>
      <c r="NQA61" s="398"/>
      <c r="NQB61" s="398"/>
      <c r="NQC61" s="398"/>
      <c r="NQD61" s="398"/>
      <c r="NQE61" s="398"/>
      <c r="NQF61" s="398"/>
      <c r="NQG61" s="398"/>
      <c r="NQH61" s="398"/>
      <c r="NQI61" s="398"/>
      <c r="NQJ61" s="398"/>
      <c r="NQK61" s="398"/>
      <c r="NQL61" s="398"/>
      <c r="NQM61" s="398"/>
      <c r="NQN61" s="398"/>
      <c r="NQO61" s="398"/>
      <c r="NQP61" s="398"/>
      <c r="NQQ61" s="398"/>
      <c r="NQR61" s="398"/>
      <c r="NQS61" s="398"/>
      <c r="NQT61" s="398"/>
      <c r="NQU61" s="398"/>
      <c r="NQV61" s="398"/>
      <c r="NQW61" s="398"/>
      <c r="NQX61" s="398"/>
      <c r="NQY61" s="398"/>
      <c r="NQZ61" s="398"/>
      <c r="NRA61" s="398"/>
      <c r="NRB61" s="398"/>
      <c r="NRC61" s="398"/>
      <c r="NRD61" s="398"/>
      <c r="NRE61" s="398"/>
      <c r="NRF61" s="398"/>
      <c r="NRG61" s="398"/>
      <c r="NRH61" s="398"/>
      <c r="NRI61" s="398"/>
      <c r="NRJ61" s="398"/>
      <c r="NRK61" s="398"/>
      <c r="NRL61" s="398"/>
      <c r="NRM61" s="398"/>
      <c r="NRN61" s="398"/>
      <c r="NRO61" s="398"/>
      <c r="NRP61" s="398"/>
      <c r="NRQ61" s="398"/>
      <c r="NRR61" s="398"/>
      <c r="NRS61" s="398"/>
      <c r="NRT61" s="398"/>
      <c r="NRU61" s="398"/>
      <c r="NRV61" s="398"/>
      <c r="NRW61" s="398"/>
      <c r="NRX61" s="398"/>
      <c r="NRY61" s="398"/>
      <c r="NRZ61" s="398"/>
      <c r="NSA61" s="398"/>
      <c r="NSB61" s="398"/>
      <c r="NSC61" s="398"/>
      <c r="NSD61" s="398"/>
      <c r="NSE61" s="398"/>
      <c r="NSF61" s="398"/>
      <c r="NSG61" s="398"/>
      <c r="NSH61" s="398"/>
      <c r="NSI61" s="398"/>
      <c r="NSJ61" s="398"/>
      <c r="NSK61" s="398"/>
      <c r="NSL61" s="398"/>
      <c r="NSM61" s="398"/>
      <c r="NSN61" s="398"/>
      <c r="NSO61" s="398"/>
      <c r="NSP61" s="398"/>
      <c r="NSQ61" s="398"/>
      <c r="NSR61" s="398"/>
      <c r="NSS61" s="398"/>
      <c r="NST61" s="398"/>
      <c r="NSU61" s="398"/>
      <c r="NSV61" s="398"/>
      <c r="NSW61" s="398"/>
      <c r="NSX61" s="398"/>
      <c r="NSY61" s="398"/>
      <c r="NSZ61" s="398"/>
      <c r="NTA61" s="398"/>
      <c r="NTB61" s="398"/>
      <c r="NTC61" s="398"/>
      <c r="NTD61" s="398"/>
      <c r="NTE61" s="398"/>
      <c r="NTF61" s="398"/>
      <c r="NTG61" s="398"/>
      <c r="NTH61" s="398"/>
      <c r="NTI61" s="398"/>
      <c r="NTJ61" s="398"/>
      <c r="NTK61" s="398"/>
      <c r="NTL61" s="398"/>
      <c r="NTM61" s="398"/>
      <c r="NTN61" s="398"/>
      <c r="NTO61" s="398"/>
      <c r="NTP61" s="398"/>
      <c r="NTQ61" s="398"/>
      <c r="NTR61" s="398"/>
      <c r="NTS61" s="398"/>
      <c r="NTT61" s="398"/>
      <c r="NTU61" s="398"/>
      <c r="NTV61" s="398"/>
      <c r="NTW61" s="398"/>
      <c r="NTX61" s="398"/>
      <c r="NTY61" s="398"/>
      <c r="NTZ61" s="398"/>
      <c r="NUA61" s="398"/>
      <c r="NUB61" s="398"/>
      <c r="NUC61" s="398"/>
      <c r="NUD61" s="398"/>
      <c r="NUE61" s="398"/>
      <c r="NUF61" s="398"/>
      <c r="NUG61" s="398"/>
      <c r="NUH61" s="398"/>
      <c r="NUI61" s="398"/>
      <c r="NUJ61" s="398"/>
      <c r="NUK61" s="398"/>
      <c r="NUL61" s="398"/>
      <c r="NUM61" s="398"/>
      <c r="NUN61" s="398"/>
      <c r="NUO61" s="398"/>
      <c r="NUP61" s="398"/>
      <c r="NUQ61" s="398"/>
      <c r="NUR61" s="398"/>
      <c r="NUS61" s="398"/>
      <c r="NUT61" s="398"/>
      <c r="NUU61" s="398"/>
      <c r="NUV61" s="398"/>
      <c r="NUW61" s="398"/>
      <c r="NUX61" s="398"/>
      <c r="NUY61" s="398"/>
      <c r="NUZ61" s="398"/>
      <c r="NVA61" s="398"/>
      <c r="NVB61" s="398"/>
      <c r="NVC61" s="398"/>
      <c r="NVD61" s="398"/>
      <c r="NVE61" s="398"/>
      <c r="NVF61" s="398"/>
      <c r="NVG61" s="398"/>
      <c r="NVH61" s="398"/>
      <c r="NVI61" s="398"/>
      <c r="NVJ61" s="398"/>
      <c r="NVK61" s="398"/>
      <c r="NVL61" s="398"/>
      <c r="NVM61" s="398"/>
      <c r="NVN61" s="398"/>
      <c r="NVO61" s="398"/>
      <c r="NVP61" s="398"/>
      <c r="NVQ61" s="398"/>
      <c r="NVR61" s="398"/>
      <c r="NVS61" s="398"/>
      <c r="NVT61" s="398"/>
      <c r="NVU61" s="398"/>
      <c r="NVV61" s="398"/>
      <c r="NVW61" s="398"/>
      <c r="NVX61" s="398"/>
      <c r="NVY61" s="398"/>
      <c r="NVZ61" s="398"/>
      <c r="NWA61" s="398"/>
      <c r="NWB61" s="398"/>
      <c r="NWC61" s="398"/>
      <c r="NWD61" s="398"/>
      <c r="NWE61" s="398"/>
      <c r="NWF61" s="398"/>
      <c r="NWG61" s="398"/>
      <c r="NWH61" s="398"/>
      <c r="NWI61" s="398"/>
      <c r="NWJ61" s="398"/>
      <c r="NWK61" s="398"/>
      <c r="NWL61" s="398"/>
      <c r="NWM61" s="398"/>
      <c r="NWN61" s="398"/>
      <c r="NWO61" s="398"/>
      <c r="NWP61" s="398"/>
      <c r="NWQ61" s="398"/>
      <c r="NWR61" s="398"/>
      <c r="NWS61" s="398"/>
      <c r="NWT61" s="398"/>
      <c r="NWU61" s="398"/>
      <c r="NWV61" s="398"/>
      <c r="NWW61" s="398"/>
      <c r="NWX61" s="398"/>
      <c r="NWY61" s="398"/>
      <c r="NWZ61" s="398"/>
      <c r="NXA61" s="398"/>
      <c r="NXB61" s="398"/>
      <c r="NXC61" s="398"/>
      <c r="NXD61" s="398"/>
      <c r="NXE61" s="398"/>
      <c r="NXF61" s="398"/>
      <c r="NXG61" s="398"/>
      <c r="NXH61" s="398"/>
      <c r="NXI61" s="398"/>
      <c r="NXJ61" s="398"/>
      <c r="NXK61" s="398"/>
      <c r="NXL61" s="398"/>
      <c r="NXM61" s="398"/>
      <c r="NXN61" s="398"/>
      <c r="NXO61" s="398"/>
      <c r="NXP61" s="398"/>
      <c r="NXQ61" s="398"/>
      <c r="NXR61" s="398"/>
      <c r="NXS61" s="398"/>
      <c r="NXT61" s="398"/>
      <c r="NXU61" s="398"/>
      <c r="NXV61" s="398"/>
      <c r="NXW61" s="398"/>
      <c r="NXX61" s="398"/>
      <c r="NXY61" s="398"/>
      <c r="NXZ61" s="398"/>
      <c r="NYA61" s="398"/>
      <c r="NYB61" s="398"/>
      <c r="NYC61" s="398"/>
      <c r="NYD61" s="398"/>
      <c r="NYE61" s="398"/>
      <c r="NYF61" s="398"/>
      <c r="NYG61" s="398"/>
      <c r="NYH61" s="398"/>
      <c r="NYI61" s="398"/>
      <c r="NYJ61" s="398"/>
      <c r="NYK61" s="398"/>
      <c r="NYL61" s="398"/>
      <c r="NYM61" s="398"/>
      <c r="NYN61" s="398"/>
      <c r="NYO61" s="398"/>
      <c r="NYP61" s="398"/>
      <c r="NYQ61" s="398"/>
      <c r="NYR61" s="398"/>
      <c r="NYS61" s="398"/>
      <c r="NYT61" s="398"/>
      <c r="NYU61" s="398"/>
      <c r="NYV61" s="398"/>
      <c r="NYW61" s="398"/>
      <c r="NYX61" s="398"/>
      <c r="NYY61" s="398"/>
      <c r="NYZ61" s="398"/>
      <c r="NZA61" s="398"/>
      <c r="NZB61" s="398"/>
      <c r="NZC61" s="398"/>
      <c r="NZD61" s="398"/>
      <c r="NZE61" s="398"/>
      <c r="NZF61" s="398"/>
      <c r="NZG61" s="398"/>
      <c r="NZH61" s="398"/>
      <c r="NZI61" s="398"/>
      <c r="NZJ61" s="398"/>
      <c r="NZK61" s="398"/>
      <c r="NZL61" s="398"/>
      <c r="NZM61" s="398"/>
      <c r="NZN61" s="398"/>
      <c r="NZO61" s="398"/>
      <c r="NZP61" s="398"/>
      <c r="NZQ61" s="398"/>
      <c r="NZR61" s="398"/>
      <c r="NZS61" s="398"/>
      <c r="NZT61" s="398"/>
      <c r="NZU61" s="398"/>
      <c r="NZV61" s="398"/>
      <c r="NZW61" s="398"/>
      <c r="NZX61" s="398"/>
      <c r="NZY61" s="398"/>
      <c r="NZZ61" s="398"/>
      <c r="OAA61" s="398"/>
      <c r="OAB61" s="398"/>
      <c r="OAC61" s="398"/>
      <c r="OAD61" s="398"/>
      <c r="OAE61" s="398"/>
      <c r="OAF61" s="398"/>
      <c r="OAG61" s="398"/>
      <c r="OAH61" s="398"/>
      <c r="OAI61" s="398"/>
      <c r="OAJ61" s="398"/>
      <c r="OAK61" s="398"/>
      <c r="OAL61" s="398"/>
      <c r="OAM61" s="398"/>
      <c r="OAN61" s="398"/>
      <c r="OAO61" s="398"/>
      <c r="OAP61" s="398"/>
      <c r="OAQ61" s="398"/>
      <c r="OAR61" s="398"/>
      <c r="OAS61" s="398"/>
      <c r="OAT61" s="398"/>
      <c r="OAU61" s="398"/>
      <c r="OAV61" s="398"/>
      <c r="OAW61" s="398"/>
      <c r="OAX61" s="398"/>
      <c r="OAY61" s="398"/>
      <c r="OAZ61" s="398"/>
      <c r="OBA61" s="398"/>
      <c r="OBB61" s="398"/>
      <c r="OBC61" s="398"/>
      <c r="OBD61" s="398"/>
      <c r="OBE61" s="398"/>
      <c r="OBF61" s="398"/>
      <c r="OBG61" s="398"/>
      <c r="OBH61" s="398"/>
      <c r="OBI61" s="398"/>
      <c r="OBJ61" s="398"/>
      <c r="OBK61" s="398"/>
      <c r="OBL61" s="398"/>
      <c r="OBM61" s="398"/>
      <c r="OBN61" s="398"/>
      <c r="OBO61" s="398"/>
      <c r="OBP61" s="398"/>
      <c r="OBQ61" s="398"/>
      <c r="OBR61" s="398"/>
      <c r="OBS61" s="398"/>
      <c r="OBT61" s="398"/>
      <c r="OBU61" s="398"/>
      <c r="OBV61" s="398"/>
      <c r="OBW61" s="398"/>
      <c r="OBX61" s="398"/>
      <c r="OBY61" s="398"/>
      <c r="OBZ61" s="398"/>
      <c r="OCA61" s="398"/>
      <c r="OCB61" s="398"/>
      <c r="OCC61" s="398"/>
      <c r="OCD61" s="398"/>
      <c r="OCE61" s="398"/>
      <c r="OCF61" s="398"/>
      <c r="OCG61" s="398"/>
      <c r="OCH61" s="398"/>
      <c r="OCI61" s="398"/>
      <c r="OCJ61" s="398"/>
      <c r="OCK61" s="398"/>
      <c r="OCL61" s="398"/>
      <c r="OCM61" s="398"/>
      <c r="OCN61" s="398"/>
      <c r="OCO61" s="398"/>
      <c r="OCP61" s="398"/>
      <c r="OCQ61" s="398"/>
      <c r="OCR61" s="398"/>
      <c r="OCS61" s="398"/>
      <c r="OCT61" s="398"/>
      <c r="OCU61" s="398"/>
      <c r="OCV61" s="398"/>
      <c r="OCW61" s="398"/>
      <c r="OCX61" s="398"/>
      <c r="OCY61" s="398"/>
      <c r="OCZ61" s="398"/>
      <c r="ODA61" s="398"/>
      <c r="ODB61" s="398"/>
      <c r="ODC61" s="398"/>
      <c r="ODD61" s="398"/>
      <c r="ODE61" s="398"/>
      <c r="ODF61" s="398"/>
      <c r="ODG61" s="398"/>
      <c r="ODH61" s="398"/>
      <c r="ODI61" s="398"/>
      <c r="ODJ61" s="398"/>
      <c r="ODK61" s="398"/>
      <c r="ODL61" s="398"/>
      <c r="ODM61" s="398"/>
      <c r="ODN61" s="398"/>
      <c r="ODO61" s="398"/>
      <c r="ODP61" s="398"/>
      <c r="ODQ61" s="398"/>
      <c r="ODR61" s="398"/>
      <c r="ODS61" s="398"/>
      <c r="ODT61" s="398"/>
      <c r="ODU61" s="398"/>
      <c r="ODV61" s="398"/>
      <c r="ODW61" s="398"/>
      <c r="ODX61" s="398"/>
      <c r="ODY61" s="398"/>
      <c r="ODZ61" s="398"/>
      <c r="OEA61" s="398"/>
      <c r="OEB61" s="398"/>
      <c r="OEC61" s="398"/>
      <c r="OED61" s="398"/>
      <c r="OEE61" s="398"/>
      <c r="OEF61" s="398"/>
      <c r="OEG61" s="398"/>
      <c r="OEH61" s="398"/>
      <c r="OEI61" s="398"/>
      <c r="OEJ61" s="398"/>
      <c r="OEK61" s="398"/>
      <c r="OEL61" s="398"/>
      <c r="OEM61" s="398"/>
      <c r="OEN61" s="398"/>
      <c r="OEO61" s="398"/>
      <c r="OEP61" s="398"/>
      <c r="OEQ61" s="398"/>
      <c r="OER61" s="398"/>
      <c r="OES61" s="398"/>
      <c r="OET61" s="398"/>
      <c r="OEU61" s="398"/>
      <c r="OEV61" s="398"/>
      <c r="OEW61" s="398"/>
      <c r="OEX61" s="398"/>
      <c r="OEY61" s="398"/>
      <c r="OEZ61" s="398"/>
      <c r="OFA61" s="398"/>
      <c r="OFB61" s="398"/>
      <c r="OFC61" s="398"/>
      <c r="OFD61" s="398"/>
      <c r="OFE61" s="398"/>
      <c r="OFF61" s="398"/>
      <c r="OFG61" s="398"/>
      <c r="OFH61" s="398"/>
      <c r="OFI61" s="398"/>
      <c r="OFJ61" s="398"/>
      <c r="OFK61" s="398"/>
      <c r="OFL61" s="398"/>
      <c r="OFM61" s="398"/>
      <c r="OFN61" s="398"/>
      <c r="OFO61" s="398"/>
      <c r="OFP61" s="398"/>
      <c r="OFQ61" s="398"/>
      <c r="OFR61" s="398"/>
      <c r="OFS61" s="398"/>
      <c r="OFT61" s="398"/>
      <c r="OFU61" s="398"/>
      <c r="OFV61" s="398"/>
      <c r="OFW61" s="398"/>
      <c r="OFX61" s="398"/>
      <c r="OFY61" s="398"/>
      <c r="OFZ61" s="398"/>
      <c r="OGA61" s="398"/>
      <c r="OGB61" s="398"/>
      <c r="OGC61" s="398"/>
      <c r="OGD61" s="398"/>
      <c r="OGE61" s="398"/>
      <c r="OGF61" s="398"/>
      <c r="OGG61" s="398"/>
      <c r="OGH61" s="398"/>
      <c r="OGI61" s="398"/>
      <c r="OGJ61" s="398"/>
      <c r="OGK61" s="398"/>
      <c r="OGL61" s="398"/>
      <c r="OGM61" s="398"/>
      <c r="OGN61" s="398"/>
      <c r="OGO61" s="398"/>
      <c r="OGP61" s="398"/>
      <c r="OGQ61" s="398"/>
      <c r="OGR61" s="398"/>
      <c r="OGS61" s="398"/>
      <c r="OGT61" s="398"/>
      <c r="OGU61" s="398"/>
      <c r="OGV61" s="398"/>
      <c r="OGW61" s="398"/>
      <c r="OGX61" s="398"/>
      <c r="OGY61" s="398"/>
      <c r="OGZ61" s="398"/>
      <c r="OHA61" s="398"/>
      <c r="OHB61" s="398"/>
      <c r="OHC61" s="398"/>
      <c r="OHD61" s="398"/>
      <c r="OHE61" s="398"/>
      <c r="OHF61" s="398"/>
      <c r="OHG61" s="398"/>
      <c r="OHH61" s="398"/>
      <c r="OHI61" s="398"/>
      <c r="OHJ61" s="398"/>
      <c r="OHK61" s="398"/>
      <c r="OHL61" s="398"/>
      <c r="OHM61" s="398"/>
      <c r="OHN61" s="398"/>
      <c r="OHO61" s="398"/>
      <c r="OHP61" s="398"/>
      <c r="OHQ61" s="398"/>
      <c r="OHR61" s="398"/>
      <c r="OHS61" s="398"/>
      <c r="OHT61" s="398"/>
      <c r="OHU61" s="398"/>
      <c r="OHV61" s="398"/>
      <c r="OHW61" s="398"/>
      <c r="OHX61" s="398"/>
      <c r="OHY61" s="398"/>
      <c r="OHZ61" s="398"/>
      <c r="OIA61" s="398"/>
      <c r="OIB61" s="398"/>
      <c r="OIC61" s="398"/>
      <c r="OID61" s="398"/>
      <c r="OIE61" s="398"/>
      <c r="OIF61" s="398"/>
      <c r="OIG61" s="398"/>
      <c r="OIH61" s="398"/>
      <c r="OII61" s="398"/>
      <c r="OIJ61" s="398"/>
      <c r="OIK61" s="398"/>
      <c r="OIL61" s="398"/>
      <c r="OIM61" s="398"/>
      <c r="OIN61" s="398"/>
      <c r="OIO61" s="398"/>
      <c r="OIP61" s="398"/>
      <c r="OIQ61" s="398"/>
      <c r="OIR61" s="398"/>
      <c r="OIS61" s="398"/>
      <c r="OIT61" s="398"/>
      <c r="OIU61" s="398"/>
      <c r="OIV61" s="398"/>
      <c r="OIW61" s="398"/>
      <c r="OIX61" s="398"/>
      <c r="OIY61" s="398"/>
      <c r="OIZ61" s="398"/>
      <c r="OJA61" s="398"/>
      <c r="OJB61" s="398"/>
      <c r="OJC61" s="398"/>
      <c r="OJD61" s="398"/>
      <c r="OJE61" s="398"/>
      <c r="OJF61" s="398"/>
      <c r="OJG61" s="398"/>
      <c r="OJH61" s="398"/>
      <c r="OJI61" s="398"/>
      <c r="OJJ61" s="398"/>
      <c r="OJK61" s="398"/>
      <c r="OJL61" s="398"/>
      <c r="OJM61" s="398"/>
      <c r="OJN61" s="398"/>
      <c r="OJO61" s="398"/>
      <c r="OJP61" s="398"/>
      <c r="OJQ61" s="398"/>
      <c r="OJR61" s="398"/>
      <c r="OJS61" s="398"/>
      <c r="OJT61" s="398"/>
      <c r="OJU61" s="398"/>
      <c r="OJV61" s="398"/>
      <c r="OJW61" s="398"/>
      <c r="OJX61" s="398"/>
      <c r="OJY61" s="398"/>
      <c r="OJZ61" s="398"/>
      <c r="OKA61" s="398"/>
      <c r="OKB61" s="398"/>
      <c r="OKC61" s="398"/>
      <c r="OKD61" s="398"/>
      <c r="OKE61" s="398"/>
      <c r="OKF61" s="398"/>
      <c r="OKG61" s="398"/>
      <c r="OKH61" s="398"/>
      <c r="OKI61" s="398"/>
      <c r="OKJ61" s="398"/>
      <c r="OKK61" s="398"/>
      <c r="OKL61" s="398"/>
      <c r="OKM61" s="398"/>
      <c r="OKN61" s="398"/>
      <c r="OKO61" s="398"/>
      <c r="OKP61" s="398"/>
      <c r="OKQ61" s="398"/>
      <c r="OKR61" s="398"/>
      <c r="OKS61" s="398"/>
      <c r="OKT61" s="398"/>
      <c r="OKU61" s="398"/>
      <c r="OKV61" s="398"/>
      <c r="OKW61" s="398"/>
      <c r="OKX61" s="398"/>
      <c r="OKY61" s="398"/>
      <c r="OKZ61" s="398"/>
      <c r="OLA61" s="398"/>
      <c r="OLB61" s="398"/>
      <c r="OLC61" s="398"/>
      <c r="OLD61" s="398"/>
      <c r="OLE61" s="398"/>
      <c r="OLF61" s="398"/>
      <c r="OLG61" s="398"/>
      <c r="OLH61" s="398"/>
      <c r="OLI61" s="398"/>
      <c r="OLJ61" s="398"/>
      <c r="OLK61" s="398"/>
      <c r="OLL61" s="398"/>
      <c r="OLM61" s="398"/>
      <c r="OLN61" s="398"/>
      <c r="OLO61" s="398"/>
      <c r="OLP61" s="398"/>
      <c r="OLQ61" s="398"/>
      <c r="OLR61" s="398"/>
      <c r="OLS61" s="398"/>
      <c r="OLT61" s="398"/>
      <c r="OLU61" s="398"/>
      <c r="OLV61" s="398"/>
      <c r="OLW61" s="398"/>
      <c r="OLX61" s="398"/>
      <c r="OLY61" s="398"/>
      <c r="OLZ61" s="398"/>
      <c r="OMA61" s="398"/>
      <c r="OMB61" s="398"/>
      <c r="OMC61" s="398"/>
      <c r="OMD61" s="398"/>
      <c r="OME61" s="398"/>
      <c r="OMF61" s="398"/>
      <c r="OMG61" s="398"/>
      <c r="OMH61" s="398"/>
      <c r="OMI61" s="398"/>
      <c r="OMJ61" s="398"/>
      <c r="OMK61" s="398"/>
      <c r="OML61" s="398"/>
      <c r="OMM61" s="398"/>
      <c r="OMN61" s="398"/>
      <c r="OMO61" s="398"/>
      <c r="OMP61" s="398"/>
      <c r="OMQ61" s="398"/>
      <c r="OMR61" s="398"/>
      <c r="OMS61" s="398"/>
      <c r="OMT61" s="398"/>
      <c r="OMU61" s="398"/>
      <c r="OMV61" s="398"/>
      <c r="OMW61" s="398"/>
      <c r="OMX61" s="398"/>
      <c r="OMY61" s="398"/>
      <c r="OMZ61" s="398"/>
      <c r="ONA61" s="398"/>
      <c r="ONB61" s="398"/>
      <c r="ONC61" s="398"/>
      <c r="OND61" s="398"/>
      <c r="ONE61" s="398"/>
      <c r="ONF61" s="398"/>
      <c r="ONG61" s="398"/>
      <c r="ONH61" s="398"/>
      <c r="ONI61" s="398"/>
      <c r="ONJ61" s="398"/>
      <c r="ONK61" s="398"/>
      <c r="ONL61" s="398"/>
      <c r="ONM61" s="398"/>
      <c r="ONN61" s="398"/>
      <c r="ONO61" s="398"/>
      <c r="ONP61" s="398"/>
      <c r="ONQ61" s="398"/>
      <c r="ONR61" s="398"/>
      <c r="ONS61" s="398"/>
      <c r="ONT61" s="398"/>
      <c r="ONU61" s="398"/>
      <c r="ONV61" s="398"/>
      <c r="ONW61" s="398"/>
      <c r="ONX61" s="398"/>
      <c r="ONY61" s="398"/>
      <c r="ONZ61" s="398"/>
      <c r="OOA61" s="398"/>
      <c r="OOB61" s="398"/>
      <c r="OOC61" s="398"/>
      <c r="OOD61" s="398"/>
      <c r="OOE61" s="398"/>
      <c r="OOF61" s="398"/>
      <c r="OOG61" s="398"/>
      <c r="OOH61" s="398"/>
      <c r="OOI61" s="398"/>
      <c r="OOJ61" s="398"/>
      <c r="OOK61" s="398"/>
      <c r="OOL61" s="398"/>
      <c r="OOM61" s="398"/>
      <c r="OON61" s="398"/>
      <c r="OOO61" s="398"/>
      <c r="OOP61" s="398"/>
      <c r="OOQ61" s="398"/>
      <c r="OOR61" s="398"/>
      <c r="OOS61" s="398"/>
      <c r="OOT61" s="398"/>
      <c r="OOU61" s="398"/>
      <c r="OOV61" s="398"/>
      <c r="OOW61" s="398"/>
      <c r="OOX61" s="398"/>
      <c r="OOY61" s="398"/>
      <c r="OOZ61" s="398"/>
      <c r="OPA61" s="398"/>
      <c r="OPB61" s="398"/>
      <c r="OPC61" s="398"/>
      <c r="OPD61" s="398"/>
      <c r="OPE61" s="398"/>
      <c r="OPF61" s="398"/>
      <c r="OPG61" s="398"/>
      <c r="OPH61" s="398"/>
      <c r="OPI61" s="398"/>
      <c r="OPJ61" s="398"/>
      <c r="OPK61" s="398"/>
      <c r="OPL61" s="398"/>
      <c r="OPM61" s="398"/>
      <c r="OPN61" s="398"/>
      <c r="OPO61" s="398"/>
      <c r="OPP61" s="398"/>
      <c r="OPQ61" s="398"/>
      <c r="OPR61" s="398"/>
      <c r="OPS61" s="398"/>
      <c r="OPT61" s="398"/>
      <c r="OPU61" s="398"/>
      <c r="OPV61" s="398"/>
      <c r="OPW61" s="398"/>
      <c r="OPX61" s="398"/>
      <c r="OPY61" s="398"/>
      <c r="OPZ61" s="398"/>
      <c r="OQA61" s="398"/>
      <c r="OQB61" s="398"/>
      <c r="OQC61" s="398"/>
      <c r="OQD61" s="398"/>
      <c r="OQE61" s="398"/>
      <c r="OQF61" s="398"/>
      <c r="OQG61" s="398"/>
      <c r="OQH61" s="398"/>
      <c r="OQI61" s="398"/>
      <c r="OQJ61" s="398"/>
      <c r="OQK61" s="398"/>
      <c r="OQL61" s="398"/>
      <c r="OQM61" s="398"/>
      <c r="OQN61" s="398"/>
      <c r="OQO61" s="398"/>
      <c r="OQP61" s="398"/>
      <c r="OQQ61" s="398"/>
      <c r="OQR61" s="398"/>
      <c r="OQS61" s="398"/>
      <c r="OQT61" s="398"/>
      <c r="OQU61" s="398"/>
      <c r="OQV61" s="398"/>
      <c r="OQW61" s="398"/>
      <c r="OQX61" s="398"/>
      <c r="OQY61" s="398"/>
      <c r="OQZ61" s="398"/>
      <c r="ORA61" s="398"/>
      <c r="ORB61" s="398"/>
      <c r="ORC61" s="398"/>
      <c r="ORD61" s="398"/>
      <c r="ORE61" s="398"/>
      <c r="ORF61" s="398"/>
      <c r="ORG61" s="398"/>
      <c r="ORH61" s="398"/>
      <c r="ORI61" s="398"/>
      <c r="ORJ61" s="398"/>
      <c r="ORK61" s="398"/>
      <c r="ORL61" s="398"/>
      <c r="ORM61" s="398"/>
      <c r="ORN61" s="398"/>
      <c r="ORO61" s="398"/>
      <c r="ORP61" s="398"/>
      <c r="ORQ61" s="398"/>
      <c r="ORR61" s="398"/>
      <c r="ORS61" s="398"/>
      <c r="ORT61" s="398"/>
      <c r="ORU61" s="398"/>
      <c r="ORV61" s="398"/>
      <c r="ORW61" s="398"/>
      <c r="ORX61" s="398"/>
      <c r="ORY61" s="398"/>
      <c r="ORZ61" s="398"/>
      <c r="OSA61" s="398"/>
      <c r="OSB61" s="398"/>
      <c r="OSC61" s="398"/>
      <c r="OSD61" s="398"/>
      <c r="OSE61" s="398"/>
      <c r="OSF61" s="398"/>
      <c r="OSG61" s="398"/>
      <c r="OSH61" s="398"/>
      <c r="OSI61" s="398"/>
      <c r="OSJ61" s="398"/>
      <c r="OSK61" s="398"/>
      <c r="OSL61" s="398"/>
      <c r="OSM61" s="398"/>
      <c r="OSN61" s="398"/>
      <c r="OSO61" s="398"/>
      <c r="OSP61" s="398"/>
      <c r="OSQ61" s="398"/>
      <c r="OSR61" s="398"/>
      <c r="OSS61" s="398"/>
      <c r="OST61" s="398"/>
      <c r="OSU61" s="398"/>
      <c r="OSV61" s="398"/>
      <c r="OSW61" s="398"/>
      <c r="OSX61" s="398"/>
      <c r="OSY61" s="398"/>
      <c r="OSZ61" s="398"/>
      <c r="OTA61" s="398"/>
      <c r="OTB61" s="398"/>
      <c r="OTC61" s="398"/>
      <c r="OTD61" s="398"/>
      <c r="OTE61" s="398"/>
      <c r="OTF61" s="398"/>
      <c r="OTG61" s="398"/>
      <c r="OTH61" s="398"/>
      <c r="OTI61" s="398"/>
      <c r="OTJ61" s="398"/>
      <c r="OTK61" s="398"/>
      <c r="OTL61" s="398"/>
      <c r="OTM61" s="398"/>
      <c r="OTN61" s="398"/>
      <c r="OTO61" s="398"/>
      <c r="OTP61" s="398"/>
      <c r="OTQ61" s="398"/>
      <c r="OTR61" s="398"/>
      <c r="OTS61" s="398"/>
      <c r="OTT61" s="398"/>
      <c r="OTU61" s="398"/>
      <c r="OTV61" s="398"/>
      <c r="OTW61" s="398"/>
      <c r="OTX61" s="398"/>
      <c r="OTY61" s="398"/>
      <c r="OTZ61" s="398"/>
      <c r="OUA61" s="398"/>
      <c r="OUB61" s="398"/>
      <c r="OUC61" s="398"/>
      <c r="OUD61" s="398"/>
      <c r="OUE61" s="398"/>
      <c r="OUF61" s="398"/>
      <c r="OUG61" s="398"/>
      <c r="OUH61" s="398"/>
      <c r="OUI61" s="398"/>
      <c r="OUJ61" s="398"/>
      <c r="OUK61" s="398"/>
      <c r="OUL61" s="398"/>
      <c r="OUM61" s="398"/>
      <c r="OUN61" s="398"/>
      <c r="OUO61" s="398"/>
      <c r="OUP61" s="398"/>
      <c r="OUQ61" s="398"/>
      <c r="OUR61" s="398"/>
      <c r="OUS61" s="398"/>
      <c r="OUT61" s="398"/>
      <c r="OUU61" s="398"/>
      <c r="OUV61" s="398"/>
      <c r="OUW61" s="398"/>
      <c r="OUX61" s="398"/>
      <c r="OUY61" s="398"/>
      <c r="OUZ61" s="398"/>
      <c r="OVA61" s="398"/>
      <c r="OVB61" s="398"/>
      <c r="OVC61" s="398"/>
      <c r="OVD61" s="398"/>
      <c r="OVE61" s="398"/>
      <c r="OVF61" s="398"/>
      <c r="OVG61" s="398"/>
      <c r="OVH61" s="398"/>
      <c r="OVI61" s="398"/>
      <c r="OVJ61" s="398"/>
      <c r="OVK61" s="398"/>
      <c r="OVL61" s="398"/>
      <c r="OVM61" s="398"/>
      <c r="OVN61" s="398"/>
      <c r="OVO61" s="398"/>
      <c r="OVP61" s="398"/>
      <c r="OVQ61" s="398"/>
      <c r="OVR61" s="398"/>
      <c r="OVS61" s="398"/>
      <c r="OVT61" s="398"/>
      <c r="OVU61" s="398"/>
      <c r="OVV61" s="398"/>
      <c r="OVW61" s="398"/>
      <c r="OVX61" s="398"/>
      <c r="OVY61" s="398"/>
      <c r="OVZ61" s="398"/>
      <c r="OWA61" s="398"/>
      <c r="OWB61" s="398"/>
      <c r="OWC61" s="398"/>
      <c r="OWD61" s="398"/>
      <c r="OWE61" s="398"/>
      <c r="OWF61" s="398"/>
      <c r="OWG61" s="398"/>
      <c r="OWH61" s="398"/>
      <c r="OWI61" s="398"/>
      <c r="OWJ61" s="398"/>
      <c r="OWK61" s="398"/>
      <c r="OWL61" s="398"/>
      <c r="OWM61" s="398"/>
      <c r="OWN61" s="398"/>
      <c r="OWO61" s="398"/>
      <c r="OWP61" s="398"/>
      <c r="OWQ61" s="398"/>
      <c r="OWR61" s="398"/>
      <c r="OWS61" s="398"/>
      <c r="OWT61" s="398"/>
      <c r="OWU61" s="398"/>
      <c r="OWV61" s="398"/>
      <c r="OWW61" s="398"/>
      <c r="OWX61" s="398"/>
      <c r="OWY61" s="398"/>
      <c r="OWZ61" s="398"/>
      <c r="OXA61" s="398"/>
      <c r="OXB61" s="398"/>
      <c r="OXC61" s="398"/>
      <c r="OXD61" s="398"/>
      <c r="OXE61" s="398"/>
      <c r="OXF61" s="398"/>
      <c r="OXG61" s="398"/>
      <c r="OXH61" s="398"/>
      <c r="OXI61" s="398"/>
      <c r="OXJ61" s="398"/>
      <c r="OXK61" s="398"/>
      <c r="OXL61" s="398"/>
      <c r="OXM61" s="398"/>
      <c r="OXN61" s="398"/>
      <c r="OXO61" s="398"/>
      <c r="OXP61" s="398"/>
      <c r="OXQ61" s="398"/>
      <c r="OXR61" s="398"/>
      <c r="OXS61" s="398"/>
      <c r="OXT61" s="398"/>
      <c r="OXU61" s="398"/>
      <c r="OXV61" s="398"/>
      <c r="OXW61" s="398"/>
      <c r="OXX61" s="398"/>
      <c r="OXY61" s="398"/>
      <c r="OXZ61" s="398"/>
      <c r="OYA61" s="398"/>
      <c r="OYB61" s="398"/>
      <c r="OYC61" s="398"/>
      <c r="OYD61" s="398"/>
      <c r="OYE61" s="398"/>
      <c r="OYF61" s="398"/>
      <c r="OYG61" s="398"/>
      <c r="OYH61" s="398"/>
      <c r="OYI61" s="398"/>
      <c r="OYJ61" s="398"/>
      <c r="OYK61" s="398"/>
      <c r="OYL61" s="398"/>
      <c r="OYM61" s="398"/>
      <c r="OYN61" s="398"/>
      <c r="OYO61" s="398"/>
      <c r="OYP61" s="398"/>
      <c r="OYQ61" s="398"/>
      <c r="OYR61" s="398"/>
      <c r="OYS61" s="398"/>
      <c r="OYT61" s="398"/>
      <c r="OYU61" s="398"/>
      <c r="OYV61" s="398"/>
      <c r="OYW61" s="398"/>
      <c r="OYX61" s="398"/>
      <c r="OYY61" s="398"/>
      <c r="OYZ61" s="398"/>
      <c r="OZA61" s="398"/>
      <c r="OZB61" s="398"/>
      <c r="OZC61" s="398"/>
      <c r="OZD61" s="398"/>
      <c r="OZE61" s="398"/>
      <c r="OZF61" s="398"/>
      <c r="OZG61" s="398"/>
      <c r="OZH61" s="398"/>
      <c r="OZI61" s="398"/>
      <c r="OZJ61" s="398"/>
      <c r="OZK61" s="398"/>
      <c r="OZL61" s="398"/>
      <c r="OZM61" s="398"/>
      <c r="OZN61" s="398"/>
      <c r="OZO61" s="398"/>
      <c r="OZP61" s="398"/>
      <c r="OZQ61" s="398"/>
      <c r="OZR61" s="398"/>
      <c r="OZS61" s="398"/>
      <c r="OZT61" s="398"/>
      <c r="OZU61" s="398"/>
      <c r="OZV61" s="398"/>
      <c r="OZW61" s="398"/>
      <c r="OZX61" s="398"/>
      <c r="OZY61" s="398"/>
      <c r="OZZ61" s="398"/>
      <c r="PAA61" s="398"/>
      <c r="PAB61" s="398"/>
      <c r="PAC61" s="398"/>
      <c r="PAD61" s="398"/>
      <c r="PAE61" s="398"/>
      <c r="PAF61" s="398"/>
      <c r="PAG61" s="398"/>
      <c r="PAH61" s="398"/>
      <c r="PAI61" s="398"/>
      <c r="PAJ61" s="398"/>
      <c r="PAK61" s="398"/>
      <c r="PAL61" s="398"/>
      <c r="PAM61" s="398"/>
      <c r="PAN61" s="398"/>
      <c r="PAO61" s="398"/>
      <c r="PAP61" s="398"/>
      <c r="PAQ61" s="398"/>
      <c r="PAR61" s="398"/>
      <c r="PAS61" s="398"/>
      <c r="PAT61" s="398"/>
      <c r="PAU61" s="398"/>
      <c r="PAV61" s="398"/>
      <c r="PAW61" s="398"/>
      <c r="PAX61" s="398"/>
      <c r="PAY61" s="398"/>
      <c r="PAZ61" s="398"/>
      <c r="PBA61" s="398"/>
      <c r="PBB61" s="398"/>
      <c r="PBC61" s="398"/>
      <c r="PBD61" s="398"/>
      <c r="PBE61" s="398"/>
      <c r="PBF61" s="398"/>
      <c r="PBG61" s="398"/>
      <c r="PBH61" s="398"/>
      <c r="PBI61" s="398"/>
      <c r="PBJ61" s="398"/>
      <c r="PBK61" s="398"/>
      <c r="PBL61" s="398"/>
      <c r="PBM61" s="398"/>
      <c r="PBN61" s="398"/>
      <c r="PBO61" s="398"/>
      <c r="PBP61" s="398"/>
      <c r="PBQ61" s="398"/>
      <c r="PBR61" s="398"/>
      <c r="PBS61" s="398"/>
      <c r="PBT61" s="398"/>
      <c r="PBU61" s="398"/>
      <c r="PBV61" s="398"/>
      <c r="PBW61" s="398"/>
      <c r="PBX61" s="398"/>
      <c r="PBY61" s="398"/>
      <c r="PBZ61" s="398"/>
      <c r="PCA61" s="398"/>
      <c r="PCB61" s="398"/>
      <c r="PCC61" s="398"/>
      <c r="PCD61" s="398"/>
      <c r="PCE61" s="398"/>
      <c r="PCF61" s="398"/>
      <c r="PCG61" s="398"/>
      <c r="PCH61" s="398"/>
      <c r="PCI61" s="398"/>
      <c r="PCJ61" s="398"/>
      <c r="PCK61" s="398"/>
      <c r="PCL61" s="398"/>
      <c r="PCM61" s="398"/>
      <c r="PCN61" s="398"/>
      <c r="PCO61" s="398"/>
      <c r="PCP61" s="398"/>
      <c r="PCQ61" s="398"/>
      <c r="PCR61" s="398"/>
      <c r="PCS61" s="398"/>
      <c r="PCT61" s="398"/>
      <c r="PCU61" s="398"/>
      <c r="PCV61" s="398"/>
      <c r="PCW61" s="398"/>
      <c r="PCX61" s="398"/>
      <c r="PCY61" s="398"/>
      <c r="PCZ61" s="398"/>
      <c r="PDA61" s="398"/>
      <c r="PDB61" s="398"/>
      <c r="PDC61" s="398"/>
      <c r="PDD61" s="398"/>
      <c r="PDE61" s="398"/>
      <c r="PDF61" s="398"/>
      <c r="PDG61" s="398"/>
      <c r="PDH61" s="398"/>
      <c r="PDI61" s="398"/>
      <c r="PDJ61" s="398"/>
      <c r="PDK61" s="398"/>
      <c r="PDL61" s="398"/>
      <c r="PDM61" s="398"/>
      <c r="PDN61" s="398"/>
      <c r="PDO61" s="398"/>
      <c r="PDP61" s="398"/>
      <c r="PDQ61" s="398"/>
      <c r="PDR61" s="398"/>
      <c r="PDS61" s="398"/>
      <c r="PDT61" s="398"/>
      <c r="PDU61" s="398"/>
      <c r="PDV61" s="398"/>
      <c r="PDW61" s="398"/>
      <c r="PDX61" s="398"/>
      <c r="PDY61" s="398"/>
      <c r="PDZ61" s="398"/>
      <c r="PEA61" s="398"/>
      <c r="PEB61" s="398"/>
      <c r="PEC61" s="398"/>
      <c r="PED61" s="398"/>
      <c r="PEE61" s="398"/>
      <c r="PEF61" s="398"/>
      <c r="PEG61" s="398"/>
      <c r="PEH61" s="398"/>
      <c r="PEI61" s="398"/>
      <c r="PEJ61" s="398"/>
      <c r="PEK61" s="398"/>
      <c r="PEL61" s="398"/>
      <c r="PEM61" s="398"/>
      <c r="PEN61" s="398"/>
      <c r="PEO61" s="398"/>
      <c r="PEP61" s="398"/>
      <c r="PEQ61" s="398"/>
      <c r="PER61" s="398"/>
      <c r="PES61" s="398"/>
      <c r="PET61" s="398"/>
      <c r="PEU61" s="398"/>
      <c r="PEV61" s="398"/>
      <c r="PEW61" s="398"/>
      <c r="PEX61" s="398"/>
      <c r="PEY61" s="398"/>
      <c r="PEZ61" s="398"/>
      <c r="PFA61" s="398"/>
      <c r="PFB61" s="398"/>
      <c r="PFC61" s="398"/>
      <c r="PFD61" s="398"/>
      <c r="PFE61" s="398"/>
      <c r="PFF61" s="398"/>
      <c r="PFG61" s="398"/>
      <c r="PFH61" s="398"/>
      <c r="PFI61" s="398"/>
      <c r="PFJ61" s="398"/>
      <c r="PFK61" s="398"/>
      <c r="PFL61" s="398"/>
      <c r="PFM61" s="398"/>
      <c r="PFN61" s="398"/>
      <c r="PFO61" s="398"/>
      <c r="PFP61" s="398"/>
      <c r="PFQ61" s="398"/>
      <c r="PFR61" s="398"/>
      <c r="PFS61" s="398"/>
      <c r="PFT61" s="398"/>
      <c r="PFU61" s="398"/>
      <c r="PFV61" s="398"/>
      <c r="PFW61" s="398"/>
      <c r="PFX61" s="398"/>
      <c r="PFY61" s="398"/>
      <c r="PFZ61" s="398"/>
      <c r="PGA61" s="398"/>
      <c r="PGB61" s="398"/>
      <c r="PGC61" s="398"/>
      <c r="PGD61" s="398"/>
      <c r="PGE61" s="398"/>
      <c r="PGF61" s="398"/>
      <c r="PGG61" s="398"/>
      <c r="PGH61" s="398"/>
      <c r="PGI61" s="398"/>
      <c r="PGJ61" s="398"/>
      <c r="PGK61" s="398"/>
      <c r="PGL61" s="398"/>
      <c r="PGM61" s="398"/>
      <c r="PGN61" s="398"/>
      <c r="PGO61" s="398"/>
      <c r="PGP61" s="398"/>
      <c r="PGQ61" s="398"/>
      <c r="PGR61" s="398"/>
      <c r="PGS61" s="398"/>
      <c r="PGT61" s="398"/>
      <c r="PGU61" s="398"/>
      <c r="PGV61" s="398"/>
      <c r="PGW61" s="398"/>
      <c r="PGX61" s="398"/>
      <c r="PGY61" s="398"/>
      <c r="PGZ61" s="398"/>
      <c r="PHA61" s="398"/>
      <c r="PHB61" s="398"/>
      <c r="PHC61" s="398"/>
      <c r="PHD61" s="398"/>
      <c r="PHE61" s="398"/>
      <c r="PHF61" s="398"/>
      <c r="PHG61" s="398"/>
      <c r="PHH61" s="398"/>
      <c r="PHI61" s="398"/>
      <c r="PHJ61" s="398"/>
      <c r="PHK61" s="398"/>
      <c r="PHL61" s="398"/>
      <c r="PHM61" s="398"/>
      <c r="PHN61" s="398"/>
      <c r="PHO61" s="398"/>
      <c r="PHP61" s="398"/>
      <c r="PHQ61" s="398"/>
      <c r="PHR61" s="398"/>
      <c r="PHS61" s="398"/>
      <c r="PHT61" s="398"/>
      <c r="PHU61" s="398"/>
      <c r="PHV61" s="398"/>
      <c r="PHW61" s="398"/>
      <c r="PHX61" s="398"/>
      <c r="PHY61" s="398"/>
      <c r="PHZ61" s="398"/>
      <c r="PIA61" s="398"/>
      <c r="PIB61" s="398"/>
      <c r="PIC61" s="398"/>
      <c r="PID61" s="398"/>
      <c r="PIE61" s="398"/>
      <c r="PIF61" s="398"/>
      <c r="PIG61" s="398"/>
      <c r="PIH61" s="398"/>
      <c r="PII61" s="398"/>
      <c r="PIJ61" s="398"/>
      <c r="PIK61" s="398"/>
      <c r="PIL61" s="398"/>
      <c r="PIM61" s="398"/>
      <c r="PIN61" s="398"/>
      <c r="PIO61" s="398"/>
      <c r="PIP61" s="398"/>
      <c r="PIQ61" s="398"/>
      <c r="PIR61" s="398"/>
      <c r="PIS61" s="398"/>
      <c r="PIT61" s="398"/>
      <c r="PIU61" s="398"/>
      <c r="PIV61" s="398"/>
      <c r="PIW61" s="398"/>
      <c r="PIX61" s="398"/>
      <c r="PIY61" s="398"/>
      <c r="PIZ61" s="398"/>
      <c r="PJA61" s="398"/>
      <c r="PJB61" s="398"/>
      <c r="PJC61" s="398"/>
      <c r="PJD61" s="398"/>
      <c r="PJE61" s="398"/>
      <c r="PJF61" s="398"/>
      <c r="PJG61" s="398"/>
      <c r="PJH61" s="398"/>
      <c r="PJI61" s="398"/>
      <c r="PJJ61" s="398"/>
      <c r="PJK61" s="398"/>
      <c r="PJL61" s="398"/>
      <c r="PJM61" s="398"/>
      <c r="PJN61" s="398"/>
      <c r="PJO61" s="398"/>
      <c r="PJP61" s="398"/>
      <c r="PJQ61" s="398"/>
      <c r="PJR61" s="398"/>
      <c r="PJS61" s="398"/>
      <c r="PJT61" s="398"/>
      <c r="PJU61" s="398"/>
      <c r="PJV61" s="398"/>
      <c r="PJW61" s="398"/>
      <c r="PJX61" s="398"/>
      <c r="PJY61" s="398"/>
      <c r="PJZ61" s="398"/>
      <c r="PKA61" s="398"/>
      <c r="PKB61" s="398"/>
      <c r="PKC61" s="398"/>
      <c r="PKD61" s="398"/>
      <c r="PKE61" s="398"/>
      <c r="PKF61" s="398"/>
      <c r="PKG61" s="398"/>
      <c r="PKH61" s="398"/>
      <c r="PKI61" s="398"/>
      <c r="PKJ61" s="398"/>
      <c r="PKK61" s="398"/>
      <c r="PKL61" s="398"/>
      <c r="PKM61" s="398"/>
      <c r="PKN61" s="398"/>
      <c r="PKO61" s="398"/>
      <c r="PKP61" s="398"/>
      <c r="PKQ61" s="398"/>
      <c r="PKR61" s="398"/>
      <c r="PKS61" s="398"/>
      <c r="PKT61" s="398"/>
      <c r="PKU61" s="398"/>
      <c r="PKV61" s="398"/>
      <c r="PKW61" s="398"/>
      <c r="PKX61" s="398"/>
      <c r="PKY61" s="398"/>
      <c r="PKZ61" s="398"/>
      <c r="PLA61" s="398"/>
      <c r="PLB61" s="398"/>
      <c r="PLC61" s="398"/>
      <c r="PLD61" s="398"/>
      <c r="PLE61" s="398"/>
      <c r="PLF61" s="398"/>
      <c r="PLG61" s="398"/>
      <c r="PLH61" s="398"/>
      <c r="PLI61" s="398"/>
      <c r="PLJ61" s="398"/>
      <c r="PLK61" s="398"/>
      <c r="PLL61" s="398"/>
      <c r="PLM61" s="398"/>
      <c r="PLN61" s="398"/>
      <c r="PLO61" s="398"/>
      <c r="PLP61" s="398"/>
      <c r="PLQ61" s="398"/>
      <c r="PLR61" s="398"/>
      <c r="PLS61" s="398"/>
      <c r="PLT61" s="398"/>
      <c r="PLU61" s="398"/>
      <c r="PLV61" s="398"/>
      <c r="PLW61" s="398"/>
      <c r="PLX61" s="398"/>
      <c r="PLY61" s="398"/>
      <c r="PLZ61" s="398"/>
      <c r="PMA61" s="398"/>
      <c r="PMB61" s="398"/>
      <c r="PMC61" s="398"/>
      <c r="PMD61" s="398"/>
      <c r="PME61" s="398"/>
      <c r="PMF61" s="398"/>
      <c r="PMG61" s="398"/>
      <c r="PMH61" s="398"/>
      <c r="PMI61" s="398"/>
      <c r="PMJ61" s="398"/>
      <c r="PMK61" s="398"/>
      <c r="PML61" s="398"/>
      <c r="PMM61" s="398"/>
      <c r="PMN61" s="398"/>
      <c r="PMO61" s="398"/>
      <c r="PMP61" s="398"/>
      <c r="PMQ61" s="398"/>
      <c r="PMR61" s="398"/>
      <c r="PMS61" s="398"/>
      <c r="PMT61" s="398"/>
      <c r="PMU61" s="398"/>
      <c r="PMV61" s="398"/>
      <c r="PMW61" s="398"/>
      <c r="PMX61" s="398"/>
      <c r="PMY61" s="398"/>
      <c r="PMZ61" s="398"/>
      <c r="PNA61" s="398"/>
      <c r="PNB61" s="398"/>
      <c r="PNC61" s="398"/>
      <c r="PND61" s="398"/>
      <c r="PNE61" s="398"/>
      <c r="PNF61" s="398"/>
      <c r="PNG61" s="398"/>
      <c r="PNH61" s="398"/>
      <c r="PNI61" s="398"/>
      <c r="PNJ61" s="398"/>
      <c r="PNK61" s="398"/>
      <c r="PNL61" s="398"/>
      <c r="PNM61" s="398"/>
      <c r="PNN61" s="398"/>
      <c r="PNO61" s="398"/>
      <c r="PNP61" s="398"/>
      <c r="PNQ61" s="398"/>
      <c r="PNR61" s="398"/>
      <c r="PNS61" s="398"/>
      <c r="PNT61" s="398"/>
      <c r="PNU61" s="398"/>
      <c r="PNV61" s="398"/>
      <c r="PNW61" s="398"/>
      <c r="PNX61" s="398"/>
      <c r="PNY61" s="398"/>
      <c r="PNZ61" s="398"/>
      <c r="POA61" s="398"/>
      <c r="POB61" s="398"/>
      <c r="POC61" s="398"/>
      <c r="POD61" s="398"/>
      <c r="POE61" s="398"/>
      <c r="POF61" s="398"/>
      <c r="POG61" s="398"/>
      <c r="POH61" s="398"/>
      <c r="POI61" s="398"/>
      <c r="POJ61" s="398"/>
      <c r="POK61" s="398"/>
      <c r="POL61" s="398"/>
      <c r="POM61" s="398"/>
      <c r="PON61" s="398"/>
      <c r="POO61" s="398"/>
      <c r="POP61" s="398"/>
      <c r="POQ61" s="398"/>
      <c r="POR61" s="398"/>
      <c r="POS61" s="398"/>
      <c r="POT61" s="398"/>
      <c r="POU61" s="398"/>
      <c r="POV61" s="398"/>
      <c r="POW61" s="398"/>
      <c r="POX61" s="398"/>
      <c r="POY61" s="398"/>
      <c r="POZ61" s="398"/>
      <c r="PPA61" s="398"/>
      <c r="PPB61" s="398"/>
      <c r="PPC61" s="398"/>
      <c r="PPD61" s="398"/>
      <c r="PPE61" s="398"/>
      <c r="PPF61" s="398"/>
      <c r="PPG61" s="398"/>
      <c r="PPH61" s="398"/>
      <c r="PPI61" s="398"/>
      <c r="PPJ61" s="398"/>
      <c r="PPK61" s="398"/>
      <c r="PPL61" s="398"/>
      <c r="PPM61" s="398"/>
      <c r="PPN61" s="398"/>
      <c r="PPO61" s="398"/>
      <c r="PPP61" s="398"/>
      <c r="PPQ61" s="398"/>
      <c r="PPR61" s="398"/>
      <c r="PPS61" s="398"/>
      <c r="PPT61" s="398"/>
      <c r="PPU61" s="398"/>
      <c r="PPV61" s="398"/>
      <c r="PPW61" s="398"/>
      <c r="PPX61" s="398"/>
      <c r="PPY61" s="398"/>
      <c r="PPZ61" s="398"/>
      <c r="PQA61" s="398"/>
      <c r="PQB61" s="398"/>
      <c r="PQC61" s="398"/>
      <c r="PQD61" s="398"/>
      <c r="PQE61" s="398"/>
      <c r="PQF61" s="398"/>
      <c r="PQG61" s="398"/>
      <c r="PQH61" s="398"/>
      <c r="PQI61" s="398"/>
      <c r="PQJ61" s="398"/>
      <c r="PQK61" s="398"/>
      <c r="PQL61" s="398"/>
      <c r="PQM61" s="398"/>
      <c r="PQN61" s="398"/>
      <c r="PQO61" s="398"/>
      <c r="PQP61" s="398"/>
      <c r="PQQ61" s="398"/>
      <c r="PQR61" s="398"/>
      <c r="PQS61" s="398"/>
      <c r="PQT61" s="398"/>
      <c r="PQU61" s="398"/>
      <c r="PQV61" s="398"/>
      <c r="PQW61" s="398"/>
      <c r="PQX61" s="398"/>
      <c r="PQY61" s="398"/>
      <c r="PQZ61" s="398"/>
      <c r="PRA61" s="398"/>
      <c r="PRB61" s="398"/>
      <c r="PRC61" s="398"/>
      <c r="PRD61" s="398"/>
      <c r="PRE61" s="398"/>
      <c r="PRF61" s="398"/>
      <c r="PRG61" s="398"/>
      <c r="PRH61" s="398"/>
      <c r="PRI61" s="398"/>
      <c r="PRJ61" s="398"/>
      <c r="PRK61" s="398"/>
      <c r="PRL61" s="398"/>
      <c r="PRM61" s="398"/>
      <c r="PRN61" s="398"/>
      <c r="PRO61" s="398"/>
      <c r="PRP61" s="398"/>
      <c r="PRQ61" s="398"/>
      <c r="PRR61" s="398"/>
      <c r="PRS61" s="398"/>
      <c r="PRT61" s="398"/>
      <c r="PRU61" s="398"/>
      <c r="PRV61" s="398"/>
      <c r="PRW61" s="398"/>
      <c r="PRX61" s="398"/>
      <c r="PRY61" s="398"/>
      <c r="PRZ61" s="398"/>
      <c r="PSA61" s="398"/>
      <c r="PSB61" s="398"/>
      <c r="PSC61" s="398"/>
      <c r="PSD61" s="398"/>
      <c r="PSE61" s="398"/>
      <c r="PSF61" s="398"/>
      <c r="PSG61" s="398"/>
      <c r="PSH61" s="398"/>
      <c r="PSI61" s="398"/>
      <c r="PSJ61" s="398"/>
      <c r="PSK61" s="398"/>
      <c r="PSL61" s="398"/>
      <c r="PSM61" s="398"/>
      <c r="PSN61" s="398"/>
      <c r="PSO61" s="398"/>
      <c r="PSP61" s="398"/>
      <c r="PSQ61" s="398"/>
      <c r="PSR61" s="398"/>
      <c r="PSS61" s="398"/>
      <c r="PST61" s="398"/>
      <c r="PSU61" s="398"/>
      <c r="PSV61" s="398"/>
      <c r="PSW61" s="398"/>
      <c r="PSX61" s="398"/>
      <c r="PSY61" s="398"/>
      <c r="PSZ61" s="398"/>
      <c r="PTA61" s="398"/>
      <c r="PTB61" s="398"/>
      <c r="PTC61" s="398"/>
      <c r="PTD61" s="398"/>
      <c r="PTE61" s="398"/>
      <c r="PTF61" s="398"/>
      <c r="PTG61" s="398"/>
      <c r="PTH61" s="398"/>
      <c r="PTI61" s="398"/>
      <c r="PTJ61" s="398"/>
      <c r="PTK61" s="398"/>
      <c r="PTL61" s="398"/>
      <c r="PTM61" s="398"/>
      <c r="PTN61" s="398"/>
      <c r="PTO61" s="398"/>
      <c r="PTP61" s="398"/>
      <c r="PTQ61" s="398"/>
      <c r="PTR61" s="398"/>
      <c r="PTS61" s="398"/>
      <c r="PTT61" s="398"/>
      <c r="PTU61" s="398"/>
      <c r="PTV61" s="398"/>
      <c r="PTW61" s="398"/>
      <c r="PTX61" s="398"/>
      <c r="PTY61" s="398"/>
      <c r="PTZ61" s="398"/>
      <c r="PUA61" s="398"/>
      <c r="PUB61" s="398"/>
      <c r="PUC61" s="398"/>
      <c r="PUD61" s="398"/>
      <c r="PUE61" s="398"/>
      <c r="PUF61" s="398"/>
      <c r="PUG61" s="398"/>
      <c r="PUH61" s="398"/>
      <c r="PUI61" s="398"/>
      <c r="PUJ61" s="398"/>
      <c r="PUK61" s="398"/>
      <c r="PUL61" s="398"/>
      <c r="PUM61" s="398"/>
      <c r="PUN61" s="398"/>
      <c r="PUO61" s="398"/>
      <c r="PUP61" s="398"/>
      <c r="PUQ61" s="398"/>
      <c r="PUR61" s="398"/>
      <c r="PUS61" s="398"/>
      <c r="PUT61" s="398"/>
      <c r="PUU61" s="398"/>
      <c r="PUV61" s="398"/>
      <c r="PUW61" s="398"/>
      <c r="PUX61" s="398"/>
      <c r="PUY61" s="398"/>
      <c r="PUZ61" s="398"/>
      <c r="PVA61" s="398"/>
      <c r="PVB61" s="398"/>
      <c r="PVC61" s="398"/>
      <c r="PVD61" s="398"/>
      <c r="PVE61" s="398"/>
      <c r="PVF61" s="398"/>
      <c r="PVG61" s="398"/>
      <c r="PVH61" s="398"/>
      <c r="PVI61" s="398"/>
      <c r="PVJ61" s="398"/>
      <c r="PVK61" s="398"/>
      <c r="PVL61" s="398"/>
      <c r="PVM61" s="398"/>
      <c r="PVN61" s="398"/>
      <c r="PVO61" s="398"/>
      <c r="PVP61" s="398"/>
      <c r="PVQ61" s="398"/>
      <c r="PVR61" s="398"/>
      <c r="PVS61" s="398"/>
      <c r="PVT61" s="398"/>
      <c r="PVU61" s="398"/>
      <c r="PVV61" s="398"/>
      <c r="PVW61" s="398"/>
      <c r="PVX61" s="398"/>
      <c r="PVY61" s="398"/>
      <c r="PVZ61" s="398"/>
      <c r="PWA61" s="398"/>
      <c r="PWB61" s="398"/>
      <c r="PWC61" s="398"/>
      <c r="PWD61" s="398"/>
      <c r="PWE61" s="398"/>
      <c r="PWF61" s="398"/>
      <c r="PWG61" s="398"/>
      <c r="PWH61" s="398"/>
      <c r="PWI61" s="398"/>
      <c r="PWJ61" s="398"/>
      <c r="PWK61" s="398"/>
      <c r="PWL61" s="398"/>
      <c r="PWM61" s="398"/>
      <c r="PWN61" s="398"/>
      <c r="PWO61" s="398"/>
      <c r="PWP61" s="398"/>
      <c r="PWQ61" s="398"/>
      <c r="PWR61" s="398"/>
      <c r="PWS61" s="398"/>
      <c r="PWT61" s="398"/>
      <c r="PWU61" s="398"/>
      <c r="PWV61" s="398"/>
      <c r="PWW61" s="398"/>
      <c r="PWX61" s="398"/>
      <c r="PWY61" s="398"/>
      <c r="PWZ61" s="398"/>
      <c r="PXA61" s="398"/>
      <c r="PXB61" s="398"/>
      <c r="PXC61" s="398"/>
      <c r="PXD61" s="398"/>
      <c r="PXE61" s="398"/>
      <c r="PXF61" s="398"/>
      <c r="PXG61" s="398"/>
      <c r="PXH61" s="398"/>
      <c r="PXI61" s="398"/>
      <c r="PXJ61" s="398"/>
      <c r="PXK61" s="398"/>
      <c r="PXL61" s="398"/>
      <c r="PXM61" s="398"/>
      <c r="PXN61" s="398"/>
      <c r="PXO61" s="398"/>
      <c r="PXP61" s="398"/>
      <c r="PXQ61" s="398"/>
      <c r="PXR61" s="398"/>
      <c r="PXS61" s="398"/>
      <c r="PXT61" s="398"/>
      <c r="PXU61" s="398"/>
      <c r="PXV61" s="398"/>
      <c r="PXW61" s="398"/>
      <c r="PXX61" s="398"/>
      <c r="PXY61" s="398"/>
      <c r="PXZ61" s="398"/>
      <c r="PYA61" s="398"/>
      <c r="PYB61" s="398"/>
      <c r="PYC61" s="398"/>
      <c r="PYD61" s="398"/>
      <c r="PYE61" s="398"/>
      <c r="PYF61" s="398"/>
      <c r="PYG61" s="398"/>
      <c r="PYH61" s="398"/>
      <c r="PYI61" s="398"/>
      <c r="PYJ61" s="398"/>
      <c r="PYK61" s="398"/>
      <c r="PYL61" s="398"/>
      <c r="PYM61" s="398"/>
      <c r="PYN61" s="398"/>
      <c r="PYO61" s="398"/>
      <c r="PYP61" s="398"/>
      <c r="PYQ61" s="398"/>
      <c r="PYR61" s="398"/>
      <c r="PYS61" s="398"/>
      <c r="PYT61" s="398"/>
      <c r="PYU61" s="398"/>
      <c r="PYV61" s="398"/>
      <c r="PYW61" s="398"/>
      <c r="PYX61" s="398"/>
      <c r="PYY61" s="398"/>
      <c r="PYZ61" s="398"/>
      <c r="PZA61" s="398"/>
      <c r="PZB61" s="398"/>
      <c r="PZC61" s="398"/>
      <c r="PZD61" s="398"/>
      <c r="PZE61" s="398"/>
      <c r="PZF61" s="398"/>
      <c r="PZG61" s="398"/>
      <c r="PZH61" s="398"/>
      <c r="PZI61" s="398"/>
      <c r="PZJ61" s="398"/>
      <c r="PZK61" s="398"/>
      <c r="PZL61" s="398"/>
      <c r="PZM61" s="398"/>
      <c r="PZN61" s="398"/>
      <c r="PZO61" s="398"/>
      <c r="PZP61" s="398"/>
      <c r="PZQ61" s="398"/>
      <c r="PZR61" s="398"/>
      <c r="PZS61" s="398"/>
      <c r="PZT61" s="398"/>
      <c r="PZU61" s="398"/>
      <c r="PZV61" s="398"/>
      <c r="PZW61" s="398"/>
      <c r="PZX61" s="398"/>
      <c r="PZY61" s="398"/>
      <c r="PZZ61" s="398"/>
      <c r="QAA61" s="398"/>
      <c r="QAB61" s="398"/>
      <c r="QAC61" s="398"/>
      <c r="QAD61" s="398"/>
      <c r="QAE61" s="398"/>
      <c r="QAF61" s="398"/>
      <c r="QAG61" s="398"/>
      <c r="QAH61" s="398"/>
      <c r="QAI61" s="398"/>
      <c r="QAJ61" s="398"/>
      <c r="QAK61" s="398"/>
      <c r="QAL61" s="398"/>
      <c r="QAM61" s="398"/>
      <c r="QAN61" s="398"/>
      <c r="QAO61" s="398"/>
      <c r="QAP61" s="398"/>
      <c r="QAQ61" s="398"/>
      <c r="QAR61" s="398"/>
      <c r="QAS61" s="398"/>
      <c r="QAT61" s="398"/>
      <c r="QAU61" s="398"/>
      <c r="QAV61" s="398"/>
      <c r="QAW61" s="398"/>
      <c r="QAX61" s="398"/>
      <c r="QAY61" s="398"/>
      <c r="QAZ61" s="398"/>
      <c r="QBA61" s="398"/>
      <c r="QBB61" s="398"/>
      <c r="QBC61" s="398"/>
      <c r="QBD61" s="398"/>
      <c r="QBE61" s="398"/>
      <c r="QBF61" s="398"/>
      <c r="QBG61" s="398"/>
      <c r="QBH61" s="398"/>
      <c r="QBI61" s="398"/>
      <c r="QBJ61" s="398"/>
      <c r="QBK61" s="398"/>
      <c r="QBL61" s="398"/>
      <c r="QBM61" s="398"/>
      <c r="QBN61" s="398"/>
      <c r="QBO61" s="398"/>
      <c r="QBP61" s="398"/>
      <c r="QBQ61" s="398"/>
      <c r="QBR61" s="398"/>
      <c r="QBS61" s="398"/>
      <c r="QBT61" s="398"/>
      <c r="QBU61" s="398"/>
      <c r="QBV61" s="398"/>
      <c r="QBW61" s="398"/>
      <c r="QBX61" s="398"/>
      <c r="QBY61" s="398"/>
      <c r="QBZ61" s="398"/>
      <c r="QCA61" s="398"/>
      <c r="QCB61" s="398"/>
      <c r="QCC61" s="398"/>
      <c r="QCD61" s="398"/>
      <c r="QCE61" s="398"/>
      <c r="QCF61" s="398"/>
      <c r="QCG61" s="398"/>
      <c r="QCH61" s="398"/>
      <c r="QCI61" s="398"/>
      <c r="QCJ61" s="398"/>
      <c r="QCK61" s="398"/>
      <c r="QCL61" s="398"/>
      <c r="QCM61" s="398"/>
      <c r="QCN61" s="398"/>
      <c r="QCO61" s="398"/>
      <c r="QCP61" s="398"/>
      <c r="QCQ61" s="398"/>
      <c r="QCR61" s="398"/>
      <c r="QCS61" s="398"/>
      <c r="QCT61" s="398"/>
      <c r="QCU61" s="398"/>
      <c r="QCV61" s="398"/>
      <c r="QCW61" s="398"/>
      <c r="QCX61" s="398"/>
      <c r="QCY61" s="398"/>
      <c r="QCZ61" s="398"/>
      <c r="QDA61" s="398"/>
      <c r="QDB61" s="398"/>
      <c r="QDC61" s="398"/>
      <c r="QDD61" s="398"/>
      <c r="QDE61" s="398"/>
      <c r="QDF61" s="398"/>
      <c r="QDG61" s="398"/>
      <c r="QDH61" s="398"/>
      <c r="QDI61" s="398"/>
      <c r="QDJ61" s="398"/>
      <c r="QDK61" s="398"/>
      <c r="QDL61" s="398"/>
      <c r="QDM61" s="398"/>
      <c r="QDN61" s="398"/>
      <c r="QDO61" s="398"/>
      <c r="QDP61" s="398"/>
      <c r="QDQ61" s="398"/>
      <c r="QDR61" s="398"/>
      <c r="QDS61" s="398"/>
      <c r="QDT61" s="398"/>
      <c r="QDU61" s="398"/>
      <c r="QDV61" s="398"/>
      <c r="QDW61" s="398"/>
      <c r="QDX61" s="398"/>
      <c r="QDY61" s="398"/>
      <c r="QDZ61" s="398"/>
      <c r="QEA61" s="398"/>
      <c r="QEB61" s="398"/>
      <c r="QEC61" s="398"/>
      <c r="QED61" s="398"/>
      <c r="QEE61" s="398"/>
      <c r="QEF61" s="398"/>
      <c r="QEG61" s="398"/>
      <c r="QEH61" s="398"/>
      <c r="QEI61" s="398"/>
      <c r="QEJ61" s="398"/>
      <c r="QEK61" s="398"/>
      <c r="QEL61" s="398"/>
      <c r="QEM61" s="398"/>
      <c r="QEN61" s="398"/>
      <c r="QEO61" s="398"/>
      <c r="QEP61" s="398"/>
      <c r="QEQ61" s="398"/>
      <c r="QER61" s="398"/>
      <c r="QES61" s="398"/>
      <c r="QET61" s="398"/>
      <c r="QEU61" s="398"/>
      <c r="QEV61" s="398"/>
      <c r="QEW61" s="398"/>
      <c r="QEX61" s="398"/>
      <c r="QEY61" s="398"/>
      <c r="QEZ61" s="398"/>
      <c r="QFA61" s="398"/>
      <c r="QFB61" s="398"/>
      <c r="QFC61" s="398"/>
      <c r="QFD61" s="398"/>
      <c r="QFE61" s="398"/>
      <c r="QFF61" s="398"/>
      <c r="QFG61" s="398"/>
      <c r="QFH61" s="398"/>
      <c r="QFI61" s="398"/>
      <c r="QFJ61" s="398"/>
      <c r="QFK61" s="398"/>
      <c r="QFL61" s="398"/>
      <c r="QFM61" s="398"/>
      <c r="QFN61" s="398"/>
      <c r="QFO61" s="398"/>
      <c r="QFP61" s="398"/>
      <c r="QFQ61" s="398"/>
      <c r="QFR61" s="398"/>
      <c r="QFS61" s="398"/>
      <c r="QFT61" s="398"/>
      <c r="QFU61" s="398"/>
      <c r="QFV61" s="398"/>
      <c r="QFW61" s="398"/>
      <c r="QFX61" s="398"/>
      <c r="QFY61" s="398"/>
      <c r="QFZ61" s="398"/>
      <c r="QGA61" s="398"/>
      <c r="QGB61" s="398"/>
      <c r="QGC61" s="398"/>
      <c r="QGD61" s="398"/>
      <c r="QGE61" s="398"/>
      <c r="QGF61" s="398"/>
      <c r="QGG61" s="398"/>
      <c r="QGH61" s="398"/>
      <c r="QGI61" s="398"/>
      <c r="QGJ61" s="398"/>
      <c r="QGK61" s="398"/>
      <c r="QGL61" s="398"/>
      <c r="QGM61" s="398"/>
      <c r="QGN61" s="398"/>
      <c r="QGO61" s="398"/>
      <c r="QGP61" s="398"/>
      <c r="QGQ61" s="398"/>
      <c r="QGR61" s="398"/>
      <c r="QGS61" s="398"/>
      <c r="QGT61" s="398"/>
      <c r="QGU61" s="398"/>
      <c r="QGV61" s="398"/>
      <c r="QGW61" s="398"/>
      <c r="QGX61" s="398"/>
      <c r="QGY61" s="398"/>
      <c r="QGZ61" s="398"/>
      <c r="QHA61" s="398"/>
      <c r="QHB61" s="398"/>
      <c r="QHC61" s="398"/>
      <c r="QHD61" s="398"/>
      <c r="QHE61" s="398"/>
      <c r="QHF61" s="398"/>
      <c r="QHG61" s="398"/>
      <c r="QHH61" s="398"/>
      <c r="QHI61" s="398"/>
      <c r="QHJ61" s="398"/>
      <c r="QHK61" s="398"/>
      <c r="QHL61" s="398"/>
      <c r="QHM61" s="398"/>
      <c r="QHN61" s="398"/>
      <c r="QHO61" s="398"/>
      <c r="QHP61" s="398"/>
      <c r="QHQ61" s="398"/>
      <c r="QHR61" s="398"/>
      <c r="QHS61" s="398"/>
      <c r="QHT61" s="398"/>
      <c r="QHU61" s="398"/>
      <c r="QHV61" s="398"/>
      <c r="QHW61" s="398"/>
      <c r="QHX61" s="398"/>
      <c r="QHY61" s="398"/>
      <c r="QHZ61" s="398"/>
      <c r="QIA61" s="398"/>
      <c r="QIB61" s="398"/>
      <c r="QIC61" s="398"/>
      <c r="QID61" s="398"/>
      <c r="QIE61" s="398"/>
      <c r="QIF61" s="398"/>
      <c r="QIG61" s="398"/>
      <c r="QIH61" s="398"/>
      <c r="QII61" s="398"/>
      <c r="QIJ61" s="398"/>
      <c r="QIK61" s="398"/>
      <c r="QIL61" s="398"/>
      <c r="QIM61" s="398"/>
      <c r="QIN61" s="398"/>
      <c r="QIO61" s="398"/>
      <c r="QIP61" s="398"/>
      <c r="QIQ61" s="398"/>
      <c r="QIR61" s="398"/>
      <c r="QIS61" s="398"/>
      <c r="QIT61" s="398"/>
      <c r="QIU61" s="398"/>
      <c r="QIV61" s="398"/>
      <c r="QIW61" s="398"/>
      <c r="QIX61" s="398"/>
      <c r="QIY61" s="398"/>
      <c r="QIZ61" s="398"/>
      <c r="QJA61" s="398"/>
      <c r="QJB61" s="398"/>
      <c r="QJC61" s="398"/>
      <c r="QJD61" s="398"/>
      <c r="QJE61" s="398"/>
      <c r="QJF61" s="398"/>
      <c r="QJG61" s="398"/>
      <c r="QJH61" s="398"/>
      <c r="QJI61" s="398"/>
      <c r="QJJ61" s="398"/>
      <c r="QJK61" s="398"/>
      <c r="QJL61" s="398"/>
      <c r="QJM61" s="398"/>
      <c r="QJN61" s="398"/>
      <c r="QJO61" s="398"/>
      <c r="QJP61" s="398"/>
      <c r="QJQ61" s="398"/>
      <c r="QJR61" s="398"/>
      <c r="QJS61" s="398"/>
      <c r="QJT61" s="398"/>
      <c r="QJU61" s="398"/>
      <c r="QJV61" s="398"/>
      <c r="QJW61" s="398"/>
      <c r="QJX61" s="398"/>
      <c r="QJY61" s="398"/>
      <c r="QJZ61" s="398"/>
      <c r="QKA61" s="398"/>
      <c r="QKB61" s="398"/>
      <c r="QKC61" s="398"/>
      <c r="QKD61" s="398"/>
      <c r="QKE61" s="398"/>
      <c r="QKF61" s="398"/>
      <c r="QKG61" s="398"/>
      <c r="QKH61" s="398"/>
      <c r="QKI61" s="398"/>
      <c r="QKJ61" s="398"/>
      <c r="QKK61" s="398"/>
      <c r="QKL61" s="398"/>
      <c r="QKM61" s="398"/>
      <c r="QKN61" s="398"/>
      <c r="QKO61" s="398"/>
      <c r="QKP61" s="398"/>
      <c r="QKQ61" s="398"/>
      <c r="QKR61" s="398"/>
      <c r="QKS61" s="398"/>
      <c r="QKT61" s="398"/>
      <c r="QKU61" s="398"/>
      <c r="QKV61" s="398"/>
      <c r="QKW61" s="398"/>
      <c r="QKX61" s="398"/>
      <c r="QKY61" s="398"/>
      <c r="QKZ61" s="398"/>
      <c r="QLA61" s="398"/>
      <c r="QLB61" s="398"/>
      <c r="QLC61" s="398"/>
      <c r="QLD61" s="398"/>
      <c r="QLE61" s="398"/>
      <c r="QLF61" s="398"/>
      <c r="QLG61" s="398"/>
      <c r="QLH61" s="398"/>
      <c r="QLI61" s="398"/>
      <c r="QLJ61" s="398"/>
      <c r="QLK61" s="398"/>
      <c r="QLL61" s="398"/>
      <c r="QLM61" s="398"/>
      <c r="QLN61" s="398"/>
      <c r="QLO61" s="398"/>
      <c r="QLP61" s="398"/>
      <c r="QLQ61" s="398"/>
      <c r="QLR61" s="398"/>
      <c r="QLS61" s="398"/>
      <c r="QLT61" s="398"/>
      <c r="QLU61" s="398"/>
      <c r="QLV61" s="398"/>
      <c r="QLW61" s="398"/>
      <c r="QLX61" s="398"/>
      <c r="QLY61" s="398"/>
      <c r="QLZ61" s="398"/>
      <c r="QMA61" s="398"/>
      <c r="QMB61" s="398"/>
      <c r="QMC61" s="398"/>
      <c r="QMD61" s="398"/>
      <c r="QME61" s="398"/>
      <c r="QMF61" s="398"/>
      <c r="QMG61" s="398"/>
      <c r="QMH61" s="398"/>
      <c r="QMI61" s="398"/>
      <c r="QMJ61" s="398"/>
      <c r="QMK61" s="398"/>
      <c r="QML61" s="398"/>
      <c r="QMM61" s="398"/>
      <c r="QMN61" s="398"/>
      <c r="QMO61" s="398"/>
      <c r="QMP61" s="398"/>
      <c r="QMQ61" s="398"/>
      <c r="QMR61" s="398"/>
      <c r="QMS61" s="398"/>
      <c r="QMT61" s="398"/>
      <c r="QMU61" s="398"/>
      <c r="QMV61" s="398"/>
      <c r="QMW61" s="398"/>
      <c r="QMX61" s="398"/>
      <c r="QMY61" s="398"/>
      <c r="QMZ61" s="398"/>
      <c r="QNA61" s="398"/>
      <c r="QNB61" s="398"/>
      <c r="QNC61" s="398"/>
      <c r="QND61" s="398"/>
      <c r="QNE61" s="398"/>
      <c r="QNF61" s="398"/>
      <c r="QNG61" s="398"/>
      <c r="QNH61" s="398"/>
      <c r="QNI61" s="398"/>
      <c r="QNJ61" s="398"/>
      <c r="QNK61" s="398"/>
      <c r="QNL61" s="398"/>
      <c r="QNM61" s="398"/>
      <c r="QNN61" s="398"/>
      <c r="QNO61" s="398"/>
      <c r="QNP61" s="398"/>
      <c r="QNQ61" s="398"/>
      <c r="QNR61" s="398"/>
      <c r="QNS61" s="398"/>
      <c r="QNT61" s="398"/>
      <c r="QNU61" s="398"/>
      <c r="QNV61" s="398"/>
      <c r="QNW61" s="398"/>
      <c r="QNX61" s="398"/>
      <c r="QNY61" s="398"/>
      <c r="QNZ61" s="398"/>
      <c r="QOA61" s="398"/>
      <c r="QOB61" s="398"/>
      <c r="QOC61" s="398"/>
      <c r="QOD61" s="398"/>
      <c r="QOE61" s="398"/>
      <c r="QOF61" s="398"/>
      <c r="QOG61" s="398"/>
      <c r="QOH61" s="398"/>
      <c r="QOI61" s="398"/>
      <c r="QOJ61" s="398"/>
      <c r="QOK61" s="398"/>
      <c r="QOL61" s="398"/>
      <c r="QOM61" s="398"/>
      <c r="QON61" s="398"/>
      <c r="QOO61" s="398"/>
      <c r="QOP61" s="398"/>
      <c r="QOQ61" s="398"/>
      <c r="QOR61" s="398"/>
      <c r="QOS61" s="398"/>
      <c r="QOT61" s="398"/>
      <c r="QOU61" s="398"/>
      <c r="QOV61" s="398"/>
      <c r="QOW61" s="398"/>
      <c r="QOX61" s="398"/>
      <c r="QOY61" s="398"/>
      <c r="QOZ61" s="398"/>
      <c r="QPA61" s="398"/>
      <c r="QPB61" s="398"/>
      <c r="QPC61" s="398"/>
      <c r="QPD61" s="398"/>
      <c r="QPE61" s="398"/>
      <c r="QPF61" s="398"/>
      <c r="QPG61" s="398"/>
      <c r="QPH61" s="398"/>
      <c r="QPI61" s="398"/>
      <c r="QPJ61" s="398"/>
      <c r="QPK61" s="398"/>
      <c r="QPL61" s="398"/>
      <c r="QPM61" s="398"/>
      <c r="QPN61" s="398"/>
      <c r="QPO61" s="398"/>
      <c r="QPP61" s="398"/>
      <c r="QPQ61" s="398"/>
      <c r="QPR61" s="398"/>
      <c r="QPS61" s="398"/>
      <c r="QPT61" s="398"/>
      <c r="QPU61" s="398"/>
      <c r="QPV61" s="398"/>
      <c r="QPW61" s="398"/>
      <c r="QPX61" s="398"/>
      <c r="QPY61" s="398"/>
      <c r="QPZ61" s="398"/>
      <c r="QQA61" s="398"/>
      <c r="QQB61" s="398"/>
      <c r="QQC61" s="398"/>
      <c r="QQD61" s="398"/>
      <c r="QQE61" s="398"/>
      <c r="QQF61" s="398"/>
      <c r="QQG61" s="398"/>
      <c r="QQH61" s="398"/>
      <c r="QQI61" s="398"/>
      <c r="QQJ61" s="398"/>
      <c r="QQK61" s="398"/>
      <c r="QQL61" s="398"/>
      <c r="QQM61" s="398"/>
      <c r="QQN61" s="398"/>
      <c r="QQO61" s="398"/>
      <c r="QQP61" s="398"/>
      <c r="QQQ61" s="398"/>
      <c r="QQR61" s="398"/>
      <c r="QQS61" s="398"/>
      <c r="QQT61" s="398"/>
      <c r="QQU61" s="398"/>
      <c r="QQV61" s="398"/>
      <c r="QQW61" s="398"/>
      <c r="QQX61" s="398"/>
      <c r="QQY61" s="398"/>
      <c r="QQZ61" s="398"/>
      <c r="QRA61" s="398"/>
      <c r="QRB61" s="398"/>
      <c r="QRC61" s="398"/>
      <c r="QRD61" s="398"/>
      <c r="QRE61" s="398"/>
      <c r="QRF61" s="398"/>
      <c r="QRG61" s="398"/>
      <c r="QRH61" s="398"/>
      <c r="QRI61" s="398"/>
      <c r="QRJ61" s="398"/>
      <c r="QRK61" s="398"/>
      <c r="QRL61" s="398"/>
      <c r="QRM61" s="398"/>
      <c r="QRN61" s="398"/>
      <c r="QRO61" s="398"/>
      <c r="QRP61" s="398"/>
      <c r="QRQ61" s="398"/>
      <c r="QRR61" s="398"/>
      <c r="QRS61" s="398"/>
      <c r="QRT61" s="398"/>
      <c r="QRU61" s="398"/>
      <c r="QRV61" s="398"/>
      <c r="QRW61" s="398"/>
      <c r="QRX61" s="398"/>
      <c r="QRY61" s="398"/>
      <c r="QRZ61" s="398"/>
      <c r="QSA61" s="398"/>
      <c r="QSB61" s="398"/>
      <c r="QSC61" s="398"/>
      <c r="QSD61" s="398"/>
      <c r="QSE61" s="398"/>
      <c r="QSF61" s="398"/>
      <c r="QSG61" s="398"/>
      <c r="QSH61" s="398"/>
      <c r="QSI61" s="398"/>
      <c r="QSJ61" s="398"/>
      <c r="QSK61" s="398"/>
      <c r="QSL61" s="398"/>
      <c r="QSM61" s="398"/>
      <c r="QSN61" s="398"/>
      <c r="QSO61" s="398"/>
      <c r="QSP61" s="398"/>
      <c r="QSQ61" s="398"/>
      <c r="QSR61" s="398"/>
      <c r="QSS61" s="398"/>
      <c r="QST61" s="398"/>
      <c r="QSU61" s="398"/>
      <c r="QSV61" s="398"/>
      <c r="QSW61" s="398"/>
      <c r="QSX61" s="398"/>
      <c r="QSY61" s="398"/>
      <c r="QSZ61" s="398"/>
      <c r="QTA61" s="398"/>
      <c r="QTB61" s="398"/>
      <c r="QTC61" s="398"/>
      <c r="QTD61" s="398"/>
      <c r="QTE61" s="398"/>
      <c r="QTF61" s="398"/>
      <c r="QTG61" s="398"/>
      <c r="QTH61" s="398"/>
      <c r="QTI61" s="398"/>
      <c r="QTJ61" s="398"/>
      <c r="QTK61" s="398"/>
      <c r="QTL61" s="398"/>
      <c r="QTM61" s="398"/>
      <c r="QTN61" s="398"/>
      <c r="QTO61" s="398"/>
      <c r="QTP61" s="398"/>
      <c r="QTQ61" s="398"/>
      <c r="QTR61" s="398"/>
      <c r="QTS61" s="398"/>
      <c r="QTT61" s="398"/>
      <c r="QTU61" s="398"/>
      <c r="QTV61" s="398"/>
      <c r="QTW61" s="398"/>
      <c r="QTX61" s="398"/>
      <c r="QTY61" s="398"/>
      <c r="QTZ61" s="398"/>
      <c r="QUA61" s="398"/>
      <c r="QUB61" s="398"/>
      <c r="QUC61" s="398"/>
      <c r="QUD61" s="398"/>
      <c r="QUE61" s="398"/>
      <c r="QUF61" s="398"/>
      <c r="QUG61" s="398"/>
      <c r="QUH61" s="398"/>
      <c r="QUI61" s="398"/>
      <c r="QUJ61" s="398"/>
      <c r="QUK61" s="398"/>
      <c r="QUL61" s="398"/>
      <c r="QUM61" s="398"/>
      <c r="QUN61" s="398"/>
      <c r="QUO61" s="398"/>
      <c r="QUP61" s="398"/>
      <c r="QUQ61" s="398"/>
      <c r="QUR61" s="398"/>
      <c r="QUS61" s="398"/>
      <c r="QUT61" s="398"/>
      <c r="QUU61" s="398"/>
      <c r="QUV61" s="398"/>
      <c r="QUW61" s="398"/>
      <c r="QUX61" s="398"/>
      <c r="QUY61" s="398"/>
      <c r="QUZ61" s="398"/>
      <c r="QVA61" s="398"/>
      <c r="QVB61" s="398"/>
      <c r="QVC61" s="398"/>
      <c r="QVD61" s="398"/>
      <c r="QVE61" s="398"/>
      <c r="QVF61" s="398"/>
      <c r="QVG61" s="398"/>
      <c r="QVH61" s="398"/>
      <c r="QVI61" s="398"/>
      <c r="QVJ61" s="398"/>
      <c r="QVK61" s="398"/>
      <c r="QVL61" s="398"/>
      <c r="QVM61" s="398"/>
      <c r="QVN61" s="398"/>
      <c r="QVO61" s="398"/>
      <c r="QVP61" s="398"/>
      <c r="QVQ61" s="398"/>
      <c r="QVR61" s="398"/>
      <c r="QVS61" s="398"/>
      <c r="QVT61" s="398"/>
      <c r="QVU61" s="398"/>
      <c r="QVV61" s="398"/>
      <c r="QVW61" s="398"/>
      <c r="QVX61" s="398"/>
      <c r="QVY61" s="398"/>
      <c r="QVZ61" s="398"/>
      <c r="QWA61" s="398"/>
      <c r="QWB61" s="398"/>
      <c r="QWC61" s="398"/>
      <c r="QWD61" s="398"/>
      <c r="QWE61" s="398"/>
      <c r="QWF61" s="398"/>
      <c r="QWG61" s="398"/>
      <c r="QWH61" s="398"/>
      <c r="QWI61" s="398"/>
      <c r="QWJ61" s="398"/>
      <c r="QWK61" s="398"/>
      <c r="QWL61" s="398"/>
      <c r="QWM61" s="398"/>
      <c r="QWN61" s="398"/>
      <c r="QWO61" s="398"/>
      <c r="QWP61" s="398"/>
      <c r="QWQ61" s="398"/>
      <c r="QWR61" s="398"/>
      <c r="QWS61" s="398"/>
      <c r="QWT61" s="398"/>
      <c r="QWU61" s="398"/>
      <c r="QWV61" s="398"/>
      <c r="QWW61" s="398"/>
      <c r="QWX61" s="398"/>
      <c r="QWY61" s="398"/>
      <c r="QWZ61" s="398"/>
      <c r="QXA61" s="398"/>
      <c r="QXB61" s="398"/>
      <c r="QXC61" s="398"/>
      <c r="QXD61" s="398"/>
      <c r="QXE61" s="398"/>
      <c r="QXF61" s="398"/>
      <c r="QXG61" s="398"/>
      <c r="QXH61" s="398"/>
      <c r="QXI61" s="398"/>
      <c r="QXJ61" s="398"/>
      <c r="QXK61" s="398"/>
      <c r="QXL61" s="398"/>
      <c r="QXM61" s="398"/>
      <c r="QXN61" s="398"/>
      <c r="QXO61" s="398"/>
      <c r="QXP61" s="398"/>
      <c r="QXQ61" s="398"/>
      <c r="QXR61" s="398"/>
      <c r="QXS61" s="398"/>
      <c r="QXT61" s="398"/>
      <c r="QXU61" s="398"/>
      <c r="QXV61" s="398"/>
      <c r="QXW61" s="398"/>
      <c r="QXX61" s="398"/>
      <c r="QXY61" s="398"/>
      <c r="QXZ61" s="398"/>
      <c r="QYA61" s="398"/>
      <c r="QYB61" s="398"/>
      <c r="QYC61" s="398"/>
      <c r="QYD61" s="398"/>
      <c r="QYE61" s="398"/>
      <c r="QYF61" s="398"/>
      <c r="QYG61" s="398"/>
      <c r="QYH61" s="398"/>
      <c r="QYI61" s="398"/>
      <c r="QYJ61" s="398"/>
      <c r="QYK61" s="398"/>
      <c r="QYL61" s="398"/>
      <c r="QYM61" s="398"/>
      <c r="QYN61" s="398"/>
      <c r="QYO61" s="398"/>
      <c r="QYP61" s="398"/>
      <c r="QYQ61" s="398"/>
      <c r="QYR61" s="398"/>
      <c r="QYS61" s="398"/>
      <c r="QYT61" s="398"/>
      <c r="QYU61" s="398"/>
      <c r="QYV61" s="398"/>
      <c r="QYW61" s="398"/>
      <c r="QYX61" s="398"/>
      <c r="QYY61" s="398"/>
      <c r="QYZ61" s="398"/>
      <c r="QZA61" s="398"/>
      <c r="QZB61" s="398"/>
      <c r="QZC61" s="398"/>
      <c r="QZD61" s="398"/>
      <c r="QZE61" s="398"/>
      <c r="QZF61" s="398"/>
      <c r="QZG61" s="398"/>
      <c r="QZH61" s="398"/>
      <c r="QZI61" s="398"/>
      <c r="QZJ61" s="398"/>
      <c r="QZK61" s="398"/>
      <c r="QZL61" s="398"/>
      <c r="QZM61" s="398"/>
      <c r="QZN61" s="398"/>
      <c r="QZO61" s="398"/>
      <c r="QZP61" s="398"/>
      <c r="QZQ61" s="398"/>
      <c r="QZR61" s="398"/>
      <c r="QZS61" s="398"/>
      <c r="QZT61" s="398"/>
      <c r="QZU61" s="398"/>
      <c r="QZV61" s="398"/>
      <c r="QZW61" s="398"/>
      <c r="QZX61" s="398"/>
      <c r="QZY61" s="398"/>
      <c r="QZZ61" s="398"/>
      <c r="RAA61" s="398"/>
      <c r="RAB61" s="398"/>
      <c r="RAC61" s="398"/>
      <c r="RAD61" s="398"/>
      <c r="RAE61" s="398"/>
      <c r="RAF61" s="398"/>
      <c r="RAG61" s="398"/>
      <c r="RAH61" s="398"/>
      <c r="RAI61" s="398"/>
      <c r="RAJ61" s="398"/>
      <c r="RAK61" s="398"/>
      <c r="RAL61" s="398"/>
      <c r="RAM61" s="398"/>
      <c r="RAN61" s="398"/>
      <c r="RAO61" s="398"/>
      <c r="RAP61" s="398"/>
      <c r="RAQ61" s="398"/>
      <c r="RAR61" s="398"/>
      <c r="RAS61" s="398"/>
      <c r="RAT61" s="398"/>
      <c r="RAU61" s="398"/>
      <c r="RAV61" s="398"/>
      <c r="RAW61" s="398"/>
      <c r="RAX61" s="398"/>
      <c r="RAY61" s="398"/>
      <c r="RAZ61" s="398"/>
      <c r="RBA61" s="398"/>
      <c r="RBB61" s="398"/>
      <c r="RBC61" s="398"/>
      <c r="RBD61" s="398"/>
      <c r="RBE61" s="398"/>
      <c r="RBF61" s="398"/>
      <c r="RBG61" s="398"/>
      <c r="RBH61" s="398"/>
      <c r="RBI61" s="398"/>
      <c r="RBJ61" s="398"/>
      <c r="RBK61" s="398"/>
      <c r="RBL61" s="398"/>
      <c r="RBM61" s="398"/>
      <c r="RBN61" s="398"/>
      <c r="RBO61" s="398"/>
      <c r="RBP61" s="398"/>
      <c r="RBQ61" s="398"/>
      <c r="RBR61" s="398"/>
      <c r="RBS61" s="398"/>
      <c r="RBT61" s="398"/>
      <c r="RBU61" s="398"/>
      <c r="RBV61" s="398"/>
      <c r="RBW61" s="398"/>
      <c r="RBX61" s="398"/>
      <c r="RBY61" s="398"/>
      <c r="RBZ61" s="398"/>
      <c r="RCA61" s="398"/>
      <c r="RCB61" s="398"/>
      <c r="RCC61" s="398"/>
      <c r="RCD61" s="398"/>
      <c r="RCE61" s="398"/>
      <c r="RCF61" s="398"/>
      <c r="RCG61" s="398"/>
      <c r="RCH61" s="398"/>
      <c r="RCI61" s="398"/>
      <c r="RCJ61" s="398"/>
      <c r="RCK61" s="398"/>
      <c r="RCL61" s="398"/>
      <c r="RCM61" s="398"/>
      <c r="RCN61" s="398"/>
      <c r="RCO61" s="398"/>
      <c r="RCP61" s="398"/>
      <c r="RCQ61" s="398"/>
      <c r="RCR61" s="398"/>
      <c r="RCS61" s="398"/>
      <c r="RCT61" s="398"/>
      <c r="RCU61" s="398"/>
      <c r="RCV61" s="398"/>
      <c r="RCW61" s="398"/>
      <c r="RCX61" s="398"/>
      <c r="RCY61" s="398"/>
      <c r="RCZ61" s="398"/>
      <c r="RDA61" s="398"/>
      <c r="RDB61" s="398"/>
      <c r="RDC61" s="398"/>
      <c r="RDD61" s="398"/>
      <c r="RDE61" s="398"/>
      <c r="RDF61" s="398"/>
      <c r="RDG61" s="398"/>
      <c r="RDH61" s="398"/>
      <c r="RDI61" s="398"/>
      <c r="RDJ61" s="398"/>
      <c r="RDK61" s="398"/>
      <c r="RDL61" s="398"/>
      <c r="RDM61" s="398"/>
      <c r="RDN61" s="398"/>
      <c r="RDO61" s="398"/>
      <c r="RDP61" s="398"/>
      <c r="RDQ61" s="398"/>
      <c r="RDR61" s="398"/>
      <c r="RDS61" s="398"/>
      <c r="RDT61" s="398"/>
      <c r="RDU61" s="398"/>
      <c r="RDV61" s="398"/>
      <c r="RDW61" s="398"/>
      <c r="RDX61" s="398"/>
      <c r="RDY61" s="398"/>
      <c r="RDZ61" s="398"/>
      <c r="REA61" s="398"/>
      <c r="REB61" s="398"/>
      <c r="REC61" s="398"/>
      <c r="RED61" s="398"/>
      <c r="REE61" s="398"/>
      <c r="REF61" s="398"/>
      <c r="REG61" s="398"/>
      <c r="REH61" s="398"/>
      <c r="REI61" s="398"/>
      <c r="REJ61" s="398"/>
      <c r="REK61" s="398"/>
      <c r="REL61" s="398"/>
      <c r="REM61" s="398"/>
      <c r="REN61" s="398"/>
      <c r="REO61" s="398"/>
      <c r="REP61" s="398"/>
      <c r="REQ61" s="398"/>
      <c r="RER61" s="398"/>
      <c r="RES61" s="398"/>
      <c r="RET61" s="398"/>
      <c r="REU61" s="398"/>
      <c r="REV61" s="398"/>
      <c r="REW61" s="398"/>
      <c r="REX61" s="398"/>
      <c r="REY61" s="398"/>
      <c r="REZ61" s="398"/>
      <c r="RFA61" s="398"/>
      <c r="RFB61" s="398"/>
      <c r="RFC61" s="398"/>
      <c r="RFD61" s="398"/>
      <c r="RFE61" s="398"/>
      <c r="RFF61" s="398"/>
      <c r="RFG61" s="398"/>
      <c r="RFH61" s="398"/>
      <c r="RFI61" s="398"/>
      <c r="RFJ61" s="398"/>
      <c r="RFK61" s="398"/>
      <c r="RFL61" s="398"/>
      <c r="RFM61" s="398"/>
      <c r="RFN61" s="398"/>
      <c r="RFO61" s="398"/>
      <c r="RFP61" s="398"/>
      <c r="RFQ61" s="398"/>
      <c r="RFR61" s="398"/>
      <c r="RFS61" s="398"/>
      <c r="RFT61" s="398"/>
      <c r="RFU61" s="398"/>
      <c r="RFV61" s="398"/>
      <c r="RFW61" s="398"/>
      <c r="RFX61" s="398"/>
      <c r="RFY61" s="398"/>
      <c r="RFZ61" s="398"/>
      <c r="RGA61" s="398"/>
      <c r="RGB61" s="398"/>
      <c r="RGC61" s="398"/>
      <c r="RGD61" s="398"/>
      <c r="RGE61" s="398"/>
      <c r="RGF61" s="398"/>
      <c r="RGG61" s="398"/>
      <c r="RGH61" s="398"/>
      <c r="RGI61" s="398"/>
      <c r="RGJ61" s="398"/>
      <c r="RGK61" s="398"/>
      <c r="RGL61" s="398"/>
      <c r="RGM61" s="398"/>
      <c r="RGN61" s="398"/>
      <c r="RGO61" s="398"/>
      <c r="RGP61" s="398"/>
      <c r="RGQ61" s="398"/>
      <c r="RGR61" s="398"/>
      <c r="RGS61" s="398"/>
      <c r="RGT61" s="398"/>
      <c r="RGU61" s="398"/>
      <c r="RGV61" s="398"/>
      <c r="RGW61" s="398"/>
      <c r="RGX61" s="398"/>
      <c r="RGY61" s="398"/>
      <c r="RGZ61" s="398"/>
      <c r="RHA61" s="398"/>
      <c r="RHB61" s="398"/>
      <c r="RHC61" s="398"/>
      <c r="RHD61" s="398"/>
      <c r="RHE61" s="398"/>
      <c r="RHF61" s="398"/>
      <c r="RHG61" s="398"/>
      <c r="RHH61" s="398"/>
      <c r="RHI61" s="398"/>
      <c r="RHJ61" s="398"/>
      <c r="RHK61" s="398"/>
      <c r="RHL61" s="398"/>
      <c r="RHM61" s="398"/>
      <c r="RHN61" s="398"/>
      <c r="RHO61" s="398"/>
      <c r="RHP61" s="398"/>
      <c r="RHQ61" s="398"/>
      <c r="RHR61" s="398"/>
      <c r="RHS61" s="398"/>
      <c r="RHT61" s="398"/>
      <c r="RHU61" s="398"/>
      <c r="RHV61" s="398"/>
      <c r="RHW61" s="398"/>
      <c r="RHX61" s="398"/>
      <c r="RHY61" s="398"/>
      <c r="RHZ61" s="398"/>
      <c r="RIA61" s="398"/>
      <c r="RIB61" s="398"/>
      <c r="RIC61" s="398"/>
      <c r="RID61" s="398"/>
      <c r="RIE61" s="398"/>
      <c r="RIF61" s="398"/>
      <c r="RIG61" s="398"/>
      <c r="RIH61" s="398"/>
      <c r="RII61" s="398"/>
      <c r="RIJ61" s="398"/>
      <c r="RIK61" s="398"/>
      <c r="RIL61" s="398"/>
      <c r="RIM61" s="398"/>
      <c r="RIN61" s="398"/>
      <c r="RIO61" s="398"/>
      <c r="RIP61" s="398"/>
      <c r="RIQ61" s="398"/>
      <c r="RIR61" s="398"/>
      <c r="RIS61" s="398"/>
      <c r="RIT61" s="398"/>
      <c r="RIU61" s="398"/>
      <c r="RIV61" s="398"/>
      <c r="RIW61" s="398"/>
      <c r="RIX61" s="398"/>
      <c r="RIY61" s="398"/>
      <c r="RIZ61" s="398"/>
      <c r="RJA61" s="398"/>
      <c r="RJB61" s="398"/>
      <c r="RJC61" s="398"/>
      <c r="RJD61" s="398"/>
      <c r="RJE61" s="398"/>
      <c r="RJF61" s="398"/>
      <c r="RJG61" s="398"/>
      <c r="RJH61" s="398"/>
      <c r="RJI61" s="398"/>
      <c r="RJJ61" s="398"/>
      <c r="RJK61" s="398"/>
      <c r="RJL61" s="398"/>
      <c r="RJM61" s="398"/>
      <c r="RJN61" s="398"/>
      <c r="RJO61" s="398"/>
      <c r="RJP61" s="398"/>
      <c r="RJQ61" s="398"/>
      <c r="RJR61" s="398"/>
      <c r="RJS61" s="398"/>
      <c r="RJT61" s="398"/>
      <c r="RJU61" s="398"/>
      <c r="RJV61" s="398"/>
      <c r="RJW61" s="398"/>
      <c r="RJX61" s="398"/>
      <c r="RJY61" s="398"/>
      <c r="RJZ61" s="398"/>
      <c r="RKA61" s="398"/>
      <c r="RKB61" s="398"/>
      <c r="RKC61" s="398"/>
      <c r="RKD61" s="398"/>
      <c r="RKE61" s="398"/>
      <c r="RKF61" s="398"/>
      <c r="RKG61" s="398"/>
      <c r="RKH61" s="398"/>
      <c r="RKI61" s="398"/>
      <c r="RKJ61" s="398"/>
      <c r="RKK61" s="398"/>
      <c r="RKL61" s="398"/>
      <c r="RKM61" s="398"/>
      <c r="RKN61" s="398"/>
      <c r="RKO61" s="398"/>
      <c r="RKP61" s="398"/>
      <c r="RKQ61" s="398"/>
      <c r="RKR61" s="398"/>
      <c r="RKS61" s="398"/>
      <c r="RKT61" s="398"/>
      <c r="RKU61" s="398"/>
      <c r="RKV61" s="398"/>
      <c r="RKW61" s="398"/>
      <c r="RKX61" s="398"/>
      <c r="RKY61" s="398"/>
      <c r="RKZ61" s="398"/>
      <c r="RLA61" s="398"/>
      <c r="RLB61" s="398"/>
      <c r="RLC61" s="398"/>
      <c r="RLD61" s="398"/>
      <c r="RLE61" s="398"/>
      <c r="RLF61" s="398"/>
      <c r="RLG61" s="398"/>
      <c r="RLH61" s="398"/>
      <c r="RLI61" s="398"/>
      <c r="RLJ61" s="398"/>
      <c r="RLK61" s="398"/>
      <c r="RLL61" s="398"/>
      <c r="RLM61" s="398"/>
      <c r="RLN61" s="398"/>
      <c r="RLO61" s="398"/>
      <c r="RLP61" s="398"/>
      <c r="RLQ61" s="398"/>
      <c r="RLR61" s="398"/>
      <c r="RLS61" s="398"/>
      <c r="RLT61" s="398"/>
      <c r="RLU61" s="398"/>
      <c r="RLV61" s="398"/>
      <c r="RLW61" s="398"/>
      <c r="RLX61" s="398"/>
      <c r="RLY61" s="398"/>
      <c r="RLZ61" s="398"/>
      <c r="RMA61" s="398"/>
      <c r="RMB61" s="398"/>
      <c r="RMC61" s="398"/>
      <c r="RMD61" s="398"/>
      <c r="RME61" s="398"/>
      <c r="RMF61" s="398"/>
      <c r="RMG61" s="398"/>
      <c r="RMH61" s="398"/>
      <c r="RMI61" s="398"/>
      <c r="RMJ61" s="398"/>
      <c r="RMK61" s="398"/>
      <c r="RML61" s="398"/>
      <c r="RMM61" s="398"/>
      <c r="RMN61" s="398"/>
      <c r="RMO61" s="398"/>
      <c r="RMP61" s="398"/>
      <c r="RMQ61" s="398"/>
      <c r="RMR61" s="398"/>
      <c r="RMS61" s="398"/>
      <c r="RMT61" s="398"/>
      <c r="RMU61" s="398"/>
      <c r="RMV61" s="398"/>
      <c r="RMW61" s="398"/>
      <c r="RMX61" s="398"/>
      <c r="RMY61" s="398"/>
      <c r="RMZ61" s="398"/>
      <c r="RNA61" s="398"/>
      <c r="RNB61" s="398"/>
      <c r="RNC61" s="398"/>
      <c r="RND61" s="398"/>
      <c r="RNE61" s="398"/>
      <c r="RNF61" s="398"/>
      <c r="RNG61" s="398"/>
      <c r="RNH61" s="398"/>
      <c r="RNI61" s="398"/>
      <c r="RNJ61" s="398"/>
      <c r="RNK61" s="398"/>
      <c r="RNL61" s="398"/>
      <c r="RNM61" s="398"/>
      <c r="RNN61" s="398"/>
      <c r="RNO61" s="398"/>
      <c r="RNP61" s="398"/>
      <c r="RNQ61" s="398"/>
      <c r="RNR61" s="398"/>
      <c r="RNS61" s="398"/>
      <c r="RNT61" s="398"/>
      <c r="RNU61" s="398"/>
      <c r="RNV61" s="398"/>
      <c r="RNW61" s="398"/>
      <c r="RNX61" s="398"/>
      <c r="RNY61" s="398"/>
      <c r="RNZ61" s="398"/>
      <c r="ROA61" s="398"/>
      <c r="ROB61" s="398"/>
      <c r="ROC61" s="398"/>
      <c r="ROD61" s="398"/>
      <c r="ROE61" s="398"/>
      <c r="ROF61" s="398"/>
      <c r="ROG61" s="398"/>
      <c r="ROH61" s="398"/>
      <c r="ROI61" s="398"/>
      <c r="ROJ61" s="398"/>
      <c r="ROK61" s="398"/>
      <c r="ROL61" s="398"/>
      <c r="ROM61" s="398"/>
      <c r="RON61" s="398"/>
      <c r="ROO61" s="398"/>
      <c r="ROP61" s="398"/>
      <c r="ROQ61" s="398"/>
      <c r="ROR61" s="398"/>
      <c r="ROS61" s="398"/>
      <c r="ROT61" s="398"/>
      <c r="ROU61" s="398"/>
      <c r="ROV61" s="398"/>
      <c r="ROW61" s="398"/>
      <c r="ROX61" s="398"/>
      <c r="ROY61" s="398"/>
      <c r="ROZ61" s="398"/>
      <c r="RPA61" s="398"/>
      <c r="RPB61" s="398"/>
      <c r="RPC61" s="398"/>
      <c r="RPD61" s="398"/>
      <c r="RPE61" s="398"/>
      <c r="RPF61" s="398"/>
      <c r="RPG61" s="398"/>
      <c r="RPH61" s="398"/>
      <c r="RPI61" s="398"/>
      <c r="RPJ61" s="398"/>
      <c r="RPK61" s="398"/>
      <c r="RPL61" s="398"/>
      <c r="RPM61" s="398"/>
      <c r="RPN61" s="398"/>
      <c r="RPO61" s="398"/>
      <c r="RPP61" s="398"/>
      <c r="RPQ61" s="398"/>
      <c r="RPR61" s="398"/>
      <c r="RPS61" s="398"/>
      <c r="RPT61" s="398"/>
      <c r="RPU61" s="398"/>
      <c r="RPV61" s="398"/>
      <c r="RPW61" s="398"/>
      <c r="RPX61" s="398"/>
      <c r="RPY61" s="398"/>
      <c r="RPZ61" s="398"/>
      <c r="RQA61" s="398"/>
      <c r="RQB61" s="398"/>
      <c r="RQC61" s="398"/>
      <c r="RQD61" s="398"/>
      <c r="RQE61" s="398"/>
      <c r="RQF61" s="398"/>
      <c r="RQG61" s="398"/>
      <c r="RQH61" s="398"/>
      <c r="RQI61" s="398"/>
      <c r="RQJ61" s="398"/>
      <c r="RQK61" s="398"/>
      <c r="RQL61" s="398"/>
      <c r="RQM61" s="398"/>
      <c r="RQN61" s="398"/>
      <c r="RQO61" s="398"/>
      <c r="RQP61" s="398"/>
      <c r="RQQ61" s="398"/>
      <c r="RQR61" s="398"/>
      <c r="RQS61" s="398"/>
      <c r="RQT61" s="398"/>
      <c r="RQU61" s="398"/>
      <c r="RQV61" s="398"/>
      <c r="RQW61" s="398"/>
      <c r="RQX61" s="398"/>
      <c r="RQY61" s="398"/>
      <c r="RQZ61" s="398"/>
      <c r="RRA61" s="398"/>
      <c r="RRB61" s="398"/>
      <c r="RRC61" s="398"/>
      <c r="RRD61" s="398"/>
      <c r="RRE61" s="398"/>
      <c r="RRF61" s="398"/>
      <c r="RRG61" s="398"/>
      <c r="RRH61" s="398"/>
      <c r="RRI61" s="398"/>
      <c r="RRJ61" s="398"/>
      <c r="RRK61" s="398"/>
      <c r="RRL61" s="398"/>
      <c r="RRM61" s="398"/>
      <c r="RRN61" s="398"/>
      <c r="RRO61" s="398"/>
      <c r="RRP61" s="398"/>
      <c r="RRQ61" s="398"/>
      <c r="RRR61" s="398"/>
      <c r="RRS61" s="398"/>
      <c r="RRT61" s="398"/>
      <c r="RRU61" s="398"/>
      <c r="RRV61" s="398"/>
      <c r="RRW61" s="398"/>
      <c r="RRX61" s="398"/>
      <c r="RRY61" s="398"/>
      <c r="RRZ61" s="398"/>
      <c r="RSA61" s="398"/>
      <c r="RSB61" s="398"/>
      <c r="RSC61" s="398"/>
      <c r="RSD61" s="398"/>
      <c r="RSE61" s="398"/>
      <c r="RSF61" s="398"/>
      <c r="RSG61" s="398"/>
      <c r="RSH61" s="398"/>
      <c r="RSI61" s="398"/>
      <c r="RSJ61" s="398"/>
      <c r="RSK61" s="398"/>
      <c r="RSL61" s="398"/>
      <c r="RSM61" s="398"/>
      <c r="RSN61" s="398"/>
      <c r="RSO61" s="398"/>
      <c r="RSP61" s="398"/>
      <c r="RSQ61" s="398"/>
      <c r="RSR61" s="398"/>
      <c r="RSS61" s="398"/>
      <c r="RST61" s="398"/>
      <c r="RSU61" s="398"/>
      <c r="RSV61" s="398"/>
      <c r="RSW61" s="398"/>
      <c r="RSX61" s="398"/>
      <c r="RSY61" s="398"/>
      <c r="RSZ61" s="398"/>
      <c r="RTA61" s="398"/>
      <c r="RTB61" s="398"/>
      <c r="RTC61" s="398"/>
      <c r="RTD61" s="398"/>
      <c r="RTE61" s="398"/>
      <c r="RTF61" s="398"/>
      <c r="RTG61" s="398"/>
      <c r="RTH61" s="398"/>
      <c r="RTI61" s="398"/>
      <c r="RTJ61" s="398"/>
      <c r="RTK61" s="398"/>
      <c r="RTL61" s="398"/>
      <c r="RTM61" s="398"/>
      <c r="RTN61" s="398"/>
      <c r="RTO61" s="398"/>
      <c r="RTP61" s="398"/>
      <c r="RTQ61" s="398"/>
      <c r="RTR61" s="398"/>
      <c r="RTS61" s="398"/>
      <c r="RTT61" s="398"/>
      <c r="RTU61" s="398"/>
      <c r="RTV61" s="398"/>
      <c r="RTW61" s="398"/>
      <c r="RTX61" s="398"/>
      <c r="RTY61" s="398"/>
      <c r="RTZ61" s="398"/>
      <c r="RUA61" s="398"/>
      <c r="RUB61" s="398"/>
      <c r="RUC61" s="398"/>
      <c r="RUD61" s="398"/>
      <c r="RUE61" s="398"/>
      <c r="RUF61" s="398"/>
      <c r="RUG61" s="398"/>
      <c r="RUH61" s="398"/>
      <c r="RUI61" s="398"/>
      <c r="RUJ61" s="398"/>
      <c r="RUK61" s="398"/>
      <c r="RUL61" s="398"/>
      <c r="RUM61" s="398"/>
      <c r="RUN61" s="398"/>
      <c r="RUO61" s="398"/>
      <c r="RUP61" s="398"/>
      <c r="RUQ61" s="398"/>
      <c r="RUR61" s="398"/>
      <c r="RUS61" s="398"/>
      <c r="RUT61" s="398"/>
      <c r="RUU61" s="398"/>
      <c r="RUV61" s="398"/>
      <c r="RUW61" s="398"/>
      <c r="RUX61" s="398"/>
      <c r="RUY61" s="398"/>
      <c r="RUZ61" s="398"/>
      <c r="RVA61" s="398"/>
      <c r="RVB61" s="398"/>
      <c r="RVC61" s="398"/>
      <c r="RVD61" s="398"/>
      <c r="RVE61" s="398"/>
      <c r="RVF61" s="398"/>
      <c r="RVG61" s="398"/>
      <c r="RVH61" s="398"/>
      <c r="RVI61" s="398"/>
      <c r="RVJ61" s="398"/>
      <c r="RVK61" s="398"/>
      <c r="RVL61" s="398"/>
      <c r="RVM61" s="398"/>
      <c r="RVN61" s="398"/>
      <c r="RVO61" s="398"/>
      <c r="RVP61" s="398"/>
      <c r="RVQ61" s="398"/>
      <c r="RVR61" s="398"/>
      <c r="RVS61" s="398"/>
      <c r="RVT61" s="398"/>
      <c r="RVU61" s="398"/>
      <c r="RVV61" s="398"/>
      <c r="RVW61" s="398"/>
      <c r="RVX61" s="398"/>
      <c r="RVY61" s="398"/>
      <c r="RVZ61" s="398"/>
      <c r="RWA61" s="398"/>
      <c r="RWB61" s="398"/>
      <c r="RWC61" s="398"/>
      <c r="RWD61" s="398"/>
      <c r="RWE61" s="398"/>
      <c r="RWF61" s="398"/>
      <c r="RWG61" s="398"/>
      <c r="RWH61" s="398"/>
      <c r="RWI61" s="398"/>
      <c r="RWJ61" s="398"/>
      <c r="RWK61" s="398"/>
      <c r="RWL61" s="398"/>
      <c r="RWM61" s="398"/>
      <c r="RWN61" s="398"/>
      <c r="RWO61" s="398"/>
      <c r="RWP61" s="398"/>
      <c r="RWQ61" s="398"/>
      <c r="RWR61" s="398"/>
      <c r="RWS61" s="398"/>
      <c r="RWT61" s="398"/>
      <c r="RWU61" s="398"/>
      <c r="RWV61" s="398"/>
      <c r="RWW61" s="398"/>
      <c r="RWX61" s="398"/>
      <c r="RWY61" s="398"/>
      <c r="RWZ61" s="398"/>
      <c r="RXA61" s="398"/>
      <c r="RXB61" s="398"/>
      <c r="RXC61" s="398"/>
      <c r="RXD61" s="398"/>
      <c r="RXE61" s="398"/>
      <c r="RXF61" s="398"/>
      <c r="RXG61" s="398"/>
      <c r="RXH61" s="398"/>
      <c r="RXI61" s="398"/>
      <c r="RXJ61" s="398"/>
      <c r="RXK61" s="398"/>
      <c r="RXL61" s="398"/>
      <c r="RXM61" s="398"/>
      <c r="RXN61" s="398"/>
      <c r="RXO61" s="398"/>
      <c r="RXP61" s="398"/>
      <c r="RXQ61" s="398"/>
      <c r="RXR61" s="398"/>
      <c r="RXS61" s="398"/>
      <c r="RXT61" s="398"/>
      <c r="RXU61" s="398"/>
      <c r="RXV61" s="398"/>
      <c r="RXW61" s="398"/>
      <c r="RXX61" s="398"/>
      <c r="RXY61" s="398"/>
      <c r="RXZ61" s="398"/>
      <c r="RYA61" s="398"/>
      <c r="RYB61" s="398"/>
      <c r="RYC61" s="398"/>
      <c r="RYD61" s="398"/>
      <c r="RYE61" s="398"/>
      <c r="RYF61" s="398"/>
      <c r="RYG61" s="398"/>
      <c r="RYH61" s="398"/>
      <c r="RYI61" s="398"/>
      <c r="RYJ61" s="398"/>
      <c r="RYK61" s="398"/>
      <c r="RYL61" s="398"/>
      <c r="RYM61" s="398"/>
      <c r="RYN61" s="398"/>
      <c r="RYO61" s="398"/>
      <c r="RYP61" s="398"/>
      <c r="RYQ61" s="398"/>
      <c r="RYR61" s="398"/>
      <c r="RYS61" s="398"/>
      <c r="RYT61" s="398"/>
      <c r="RYU61" s="398"/>
      <c r="RYV61" s="398"/>
      <c r="RYW61" s="398"/>
      <c r="RYX61" s="398"/>
      <c r="RYY61" s="398"/>
      <c r="RYZ61" s="398"/>
      <c r="RZA61" s="398"/>
      <c r="RZB61" s="398"/>
      <c r="RZC61" s="398"/>
      <c r="RZD61" s="398"/>
      <c r="RZE61" s="398"/>
      <c r="RZF61" s="398"/>
      <c r="RZG61" s="398"/>
      <c r="RZH61" s="398"/>
      <c r="RZI61" s="398"/>
      <c r="RZJ61" s="398"/>
      <c r="RZK61" s="398"/>
      <c r="RZL61" s="398"/>
      <c r="RZM61" s="398"/>
      <c r="RZN61" s="398"/>
      <c r="RZO61" s="398"/>
      <c r="RZP61" s="398"/>
      <c r="RZQ61" s="398"/>
      <c r="RZR61" s="398"/>
      <c r="RZS61" s="398"/>
      <c r="RZT61" s="398"/>
      <c r="RZU61" s="398"/>
      <c r="RZV61" s="398"/>
      <c r="RZW61" s="398"/>
      <c r="RZX61" s="398"/>
      <c r="RZY61" s="398"/>
      <c r="RZZ61" s="398"/>
      <c r="SAA61" s="398"/>
      <c r="SAB61" s="398"/>
      <c r="SAC61" s="398"/>
      <c r="SAD61" s="398"/>
      <c r="SAE61" s="398"/>
      <c r="SAF61" s="398"/>
      <c r="SAG61" s="398"/>
      <c r="SAH61" s="398"/>
      <c r="SAI61" s="398"/>
      <c r="SAJ61" s="398"/>
      <c r="SAK61" s="398"/>
      <c r="SAL61" s="398"/>
      <c r="SAM61" s="398"/>
      <c r="SAN61" s="398"/>
      <c r="SAO61" s="398"/>
      <c r="SAP61" s="398"/>
      <c r="SAQ61" s="398"/>
      <c r="SAR61" s="398"/>
      <c r="SAS61" s="398"/>
      <c r="SAT61" s="398"/>
      <c r="SAU61" s="398"/>
      <c r="SAV61" s="398"/>
      <c r="SAW61" s="398"/>
      <c r="SAX61" s="398"/>
      <c r="SAY61" s="398"/>
      <c r="SAZ61" s="398"/>
      <c r="SBA61" s="398"/>
      <c r="SBB61" s="398"/>
      <c r="SBC61" s="398"/>
      <c r="SBD61" s="398"/>
      <c r="SBE61" s="398"/>
      <c r="SBF61" s="398"/>
      <c r="SBG61" s="398"/>
      <c r="SBH61" s="398"/>
      <c r="SBI61" s="398"/>
      <c r="SBJ61" s="398"/>
      <c r="SBK61" s="398"/>
      <c r="SBL61" s="398"/>
      <c r="SBM61" s="398"/>
      <c r="SBN61" s="398"/>
      <c r="SBO61" s="398"/>
      <c r="SBP61" s="398"/>
      <c r="SBQ61" s="398"/>
      <c r="SBR61" s="398"/>
      <c r="SBS61" s="398"/>
      <c r="SBT61" s="398"/>
      <c r="SBU61" s="398"/>
      <c r="SBV61" s="398"/>
      <c r="SBW61" s="398"/>
      <c r="SBX61" s="398"/>
      <c r="SBY61" s="398"/>
      <c r="SBZ61" s="398"/>
      <c r="SCA61" s="398"/>
      <c r="SCB61" s="398"/>
      <c r="SCC61" s="398"/>
      <c r="SCD61" s="398"/>
      <c r="SCE61" s="398"/>
      <c r="SCF61" s="398"/>
      <c r="SCG61" s="398"/>
      <c r="SCH61" s="398"/>
      <c r="SCI61" s="398"/>
      <c r="SCJ61" s="398"/>
      <c r="SCK61" s="398"/>
      <c r="SCL61" s="398"/>
      <c r="SCM61" s="398"/>
      <c r="SCN61" s="398"/>
      <c r="SCO61" s="398"/>
      <c r="SCP61" s="398"/>
      <c r="SCQ61" s="398"/>
      <c r="SCR61" s="398"/>
      <c r="SCS61" s="398"/>
      <c r="SCT61" s="398"/>
      <c r="SCU61" s="398"/>
      <c r="SCV61" s="398"/>
      <c r="SCW61" s="398"/>
      <c r="SCX61" s="398"/>
      <c r="SCY61" s="398"/>
      <c r="SCZ61" s="398"/>
      <c r="SDA61" s="398"/>
      <c r="SDB61" s="398"/>
      <c r="SDC61" s="398"/>
      <c r="SDD61" s="398"/>
      <c r="SDE61" s="398"/>
      <c r="SDF61" s="398"/>
      <c r="SDG61" s="398"/>
      <c r="SDH61" s="398"/>
      <c r="SDI61" s="398"/>
      <c r="SDJ61" s="398"/>
      <c r="SDK61" s="398"/>
      <c r="SDL61" s="398"/>
      <c r="SDM61" s="398"/>
      <c r="SDN61" s="398"/>
      <c r="SDO61" s="398"/>
      <c r="SDP61" s="398"/>
      <c r="SDQ61" s="398"/>
      <c r="SDR61" s="398"/>
      <c r="SDS61" s="398"/>
      <c r="SDT61" s="398"/>
      <c r="SDU61" s="398"/>
      <c r="SDV61" s="398"/>
      <c r="SDW61" s="398"/>
      <c r="SDX61" s="398"/>
      <c r="SDY61" s="398"/>
      <c r="SDZ61" s="398"/>
      <c r="SEA61" s="398"/>
      <c r="SEB61" s="398"/>
      <c r="SEC61" s="398"/>
      <c r="SED61" s="398"/>
      <c r="SEE61" s="398"/>
      <c r="SEF61" s="398"/>
      <c r="SEG61" s="398"/>
      <c r="SEH61" s="398"/>
      <c r="SEI61" s="398"/>
      <c r="SEJ61" s="398"/>
      <c r="SEK61" s="398"/>
      <c r="SEL61" s="398"/>
      <c r="SEM61" s="398"/>
      <c r="SEN61" s="398"/>
      <c r="SEO61" s="398"/>
      <c r="SEP61" s="398"/>
      <c r="SEQ61" s="398"/>
      <c r="SER61" s="398"/>
      <c r="SES61" s="398"/>
      <c r="SET61" s="398"/>
      <c r="SEU61" s="398"/>
      <c r="SEV61" s="398"/>
      <c r="SEW61" s="398"/>
      <c r="SEX61" s="398"/>
      <c r="SEY61" s="398"/>
      <c r="SEZ61" s="398"/>
      <c r="SFA61" s="398"/>
      <c r="SFB61" s="398"/>
      <c r="SFC61" s="398"/>
      <c r="SFD61" s="398"/>
      <c r="SFE61" s="398"/>
      <c r="SFF61" s="398"/>
      <c r="SFG61" s="398"/>
      <c r="SFH61" s="398"/>
      <c r="SFI61" s="398"/>
      <c r="SFJ61" s="398"/>
      <c r="SFK61" s="398"/>
      <c r="SFL61" s="398"/>
      <c r="SFM61" s="398"/>
      <c r="SFN61" s="398"/>
      <c r="SFO61" s="398"/>
      <c r="SFP61" s="398"/>
      <c r="SFQ61" s="398"/>
      <c r="SFR61" s="398"/>
      <c r="SFS61" s="398"/>
      <c r="SFT61" s="398"/>
      <c r="SFU61" s="398"/>
      <c r="SFV61" s="398"/>
      <c r="SFW61" s="398"/>
      <c r="SFX61" s="398"/>
      <c r="SFY61" s="398"/>
      <c r="SFZ61" s="398"/>
      <c r="SGA61" s="398"/>
      <c r="SGB61" s="398"/>
      <c r="SGC61" s="398"/>
      <c r="SGD61" s="398"/>
      <c r="SGE61" s="398"/>
      <c r="SGF61" s="398"/>
      <c r="SGG61" s="398"/>
      <c r="SGH61" s="398"/>
      <c r="SGI61" s="398"/>
      <c r="SGJ61" s="398"/>
      <c r="SGK61" s="398"/>
      <c r="SGL61" s="398"/>
      <c r="SGM61" s="398"/>
      <c r="SGN61" s="398"/>
      <c r="SGO61" s="398"/>
      <c r="SGP61" s="398"/>
      <c r="SGQ61" s="398"/>
      <c r="SGR61" s="398"/>
      <c r="SGS61" s="398"/>
      <c r="SGT61" s="398"/>
      <c r="SGU61" s="398"/>
      <c r="SGV61" s="398"/>
      <c r="SGW61" s="398"/>
      <c r="SGX61" s="398"/>
      <c r="SGY61" s="398"/>
      <c r="SGZ61" s="398"/>
      <c r="SHA61" s="398"/>
      <c r="SHB61" s="398"/>
      <c r="SHC61" s="398"/>
      <c r="SHD61" s="398"/>
      <c r="SHE61" s="398"/>
      <c r="SHF61" s="398"/>
      <c r="SHG61" s="398"/>
      <c r="SHH61" s="398"/>
      <c r="SHI61" s="398"/>
      <c r="SHJ61" s="398"/>
      <c r="SHK61" s="398"/>
      <c r="SHL61" s="398"/>
      <c r="SHM61" s="398"/>
      <c r="SHN61" s="398"/>
      <c r="SHO61" s="398"/>
      <c r="SHP61" s="398"/>
      <c r="SHQ61" s="398"/>
      <c r="SHR61" s="398"/>
      <c r="SHS61" s="398"/>
      <c r="SHT61" s="398"/>
      <c r="SHU61" s="398"/>
      <c r="SHV61" s="398"/>
      <c r="SHW61" s="398"/>
      <c r="SHX61" s="398"/>
      <c r="SHY61" s="398"/>
      <c r="SHZ61" s="398"/>
      <c r="SIA61" s="398"/>
      <c r="SIB61" s="398"/>
      <c r="SIC61" s="398"/>
      <c r="SID61" s="398"/>
      <c r="SIE61" s="398"/>
      <c r="SIF61" s="398"/>
      <c r="SIG61" s="398"/>
      <c r="SIH61" s="398"/>
      <c r="SII61" s="398"/>
      <c r="SIJ61" s="398"/>
      <c r="SIK61" s="398"/>
      <c r="SIL61" s="398"/>
      <c r="SIM61" s="398"/>
      <c r="SIN61" s="398"/>
      <c r="SIO61" s="398"/>
      <c r="SIP61" s="398"/>
      <c r="SIQ61" s="398"/>
      <c r="SIR61" s="398"/>
      <c r="SIS61" s="398"/>
      <c r="SIT61" s="398"/>
      <c r="SIU61" s="398"/>
      <c r="SIV61" s="398"/>
      <c r="SIW61" s="398"/>
      <c r="SIX61" s="398"/>
      <c r="SIY61" s="398"/>
      <c r="SIZ61" s="398"/>
      <c r="SJA61" s="398"/>
      <c r="SJB61" s="398"/>
      <c r="SJC61" s="398"/>
      <c r="SJD61" s="398"/>
      <c r="SJE61" s="398"/>
      <c r="SJF61" s="398"/>
      <c r="SJG61" s="398"/>
      <c r="SJH61" s="398"/>
      <c r="SJI61" s="398"/>
      <c r="SJJ61" s="398"/>
      <c r="SJK61" s="398"/>
      <c r="SJL61" s="398"/>
      <c r="SJM61" s="398"/>
      <c r="SJN61" s="398"/>
      <c r="SJO61" s="398"/>
      <c r="SJP61" s="398"/>
      <c r="SJQ61" s="398"/>
      <c r="SJR61" s="398"/>
      <c r="SJS61" s="398"/>
      <c r="SJT61" s="398"/>
      <c r="SJU61" s="398"/>
      <c r="SJV61" s="398"/>
      <c r="SJW61" s="398"/>
      <c r="SJX61" s="398"/>
      <c r="SJY61" s="398"/>
      <c r="SJZ61" s="398"/>
      <c r="SKA61" s="398"/>
      <c r="SKB61" s="398"/>
      <c r="SKC61" s="398"/>
      <c r="SKD61" s="398"/>
      <c r="SKE61" s="398"/>
      <c r="SKF61" s="398"/>
      <c r="SKG61" s="398"/>
      <c r="SKH61" s="398"/>
      <c r="SKI61" s="398"/>
      <c r="SKJ61" s="398"/>
      <c r="SKK61" s="398"/>
      <c r="SKL61" s="398"/>
      <c r="SKM61" s="398"/>
      <c r="SKN61" s="398"/>
      <c r="SKO61" s="398"/>
      <c r="SKP61" s="398"/>
      <c r="SKQ61" s="398"/>
      <c r="SKR61" s="398"/>
      <c r="SKS61" s="398"/>
      <c r="SKT61" s="398"/>
      <c r="SKU61" s="398"/>
      <c r="SKV61" s="398"/>
      <c r="SKW61" s="398"/>
      <c r="SKX61" s="398"/>
      <c r="SKY61" s="398"/>
      <c r="SKZ61" s="398"/>
      <c r="SLA61" s="398"/>
      <c r="SLB61" s="398"/>
      <c r="SLC61" s="398"/>
      <c r="SLD61" s="398"/>
      <c r="SLE61" s="398"/>
      <c r="SLF61" s="398"/>
      <c r="SLG61" s="398"/>
      <c r="SLH61" s="398"/>
      <c r="SLI61" s="398"/>
      <c r="SLJ61" s="398"/>
      <c r="SLK61" s="398"/>
      <c r="SLL61" s="398"/>
      <c r="SLM61" s="398"/>
      <c r="SLN61" s="398"/>
      <c r="SLO61" s="398"/>
      <c r="SLP61" s="398"/>
      <c r="SLQ61" s="398"/>
      <c r="SLR61" s="398"/>
      <c r="SLS61" s="398"/>
      <c r="SLT61" s="398"/>
      <c r="SLU61" s="398"/>
      <c r="SLV61" s="398"/>
      <c r="SLW61" s="398"/>
      <c r="SLX61" s="398"/>
      <c r="SLY61" s="398"/>
      <c r="SLZ61" s="398"/>
      <c r="SMA61" s="398"/>
      <c r="SMB61" s="398"/>
      <c r="SMC61" s="398"/>
      <c r="SMD61" s="398"/>
      <c r="SME61" s="398"/>
      <c r="SMF61" s="398"/>
      <c r="SMG61" s="398"/>
      <c r="SMH61" s="398"/>
      <c r="SMI61" s="398"/>
      <c r="SMJ61" s="398"/>
      <c r="SMK61" s="398"/>
      <c r="SML61" s="398"/>
      <c r="SMM61" s="398"/>
      <c r="SMN61" s="398"/>
      <c r="SMO61" s="398"/>
      <c r="SMP61" s="398"/>
      <c r="SMQ61" s="398"/>
      <c r="SMR61" s="398"/>
      <c r="SMS61" s="398"/>
      <c r="SMT61" s="398"/>
      <c r="SMU61" s="398"/>
      <c r="SMV61" s="398"/>
      <c r="SMW61" s="398"/>
      <c r="SMX61" s="398"/>
      <c r="SMY61" s="398"/>
      <c r="SMZ61" s="398"/>
      <c r="SNA61" s="398"/>
      <c r="SNB61" s="398"/>
      <c r="SNC61" s="398"/>
      <c r="SND61" s="398"/>
      <c r="SNE61" s="398"/>
      <c r="SNF61" s="398"/>
      <c r="SNG61" s="398"/>
      <c r="SNH61" s="398"/>
      <c r="SNI61" s="398"/>
      <c r="SNJ61" s="398"/>
      <c r="SNK61" s="398"/>
      <c r="SNL61" s="398"/>
      <c r="SNM61" s="398"/>
      <c r="SNN61" s="398"/>
      <c r="SNO61" s="398"/>
      <c r="SNP61" s="398"/>
      <c r="SNQ61" s="398"/>
      <c r="SNR61" s="398"/>
      <c r="SNS61" s="398"/>
      <c r="SNT61" s="398"/>
      <c r="SNU61" s="398"/>
      <c r="SNV61" s="398"/>
      <c r="SNW61" s="398"/>
      <c r="SNX61" s="398"/>
      <c r="SNY61" s="398"/>
      <c r="SNZ61" s="398"/>
      <c r="SOA61" s="398"/>
      <c r="SOB61" s="398"/>
      <c r="SOC61" s="398"/>
      <c r="SOD61" s="398"/>
      <c r="SOE61" s="398"/>
      <c r="SOF61" s="398"/>
      <c r="SOG61" s="398"/>
      <c r="SOH61" s="398"/>
      <c r="SOI61" s="398"/>
      <c r="SOJ61" s="398"/>
      <c r="SOK61" s="398"/>
      <c r="SOL61" s="398"/>
      <c r="SOM61" s="398"/>
      <c r="SON61" s="398"/>
      <c r="SOO61" s="398"/>
      <c r="SOP61" s="398"/>
      <c r="SOQ61" s="398"/>
      <c r="SOR61" s="398"/>
      <c r="SOS61" s="398"/>
      <c r="SOT61" s="398"/>
      <c r="SOU61" s="398"/>
      <c r="SOV61" s="398"/>
      <c r="SOW61" s="398"/>
      <c r="SOX61" s="398"/>
      <c r="SOY61" s="398"/>
      <c r="SOZ61" s="398"/>
      <c r="SPA61" s="398"/>
      <c r="SPB61" s="398"/>
      <c r="SPC61" s="398"/>
      <c r="SPD61" s="398"/>
      <c r="SPE61" s="398"/>
      <c r="SPF61" s="398"/>
      <c r="SPG61" s="398"/>
      <c r="SPH61" s="398"/>
      <c r="SPI61" s="398"/>
      <c r="SPJ61" s="398"/>
      <c r="SPK61" s="398"/>
      <c r="SPL61" s="398"/>
      <c r="SPM61" s="398"/>
      <c r="SPN61" s="398"/>
      <c r="SPO61" s="398"/>
      <c r="SPP61" s="398"/>
      <c r="SPQ61" s="398"/>
      <c r="SPR61" s="398"/>
      <c r="SPS61" s="398"/>
      <c r="SPT61" s="398"/>
      <c r="SPU61" s="398"/>
      <c r="SPV61" s="398"/>
      <c r="SPW61" s="398"/>
      <c r="SPX61" s="398"/>
      <c r="SPY61" s="398"/>
      <c r="SPZ61" s="398"/>
      <c r="SQA61" s="398"/>
      <c r="SQB61" s="398"/>
      <c r="SQC61" s="398"/>
      <c r="SQD61" s="398"/>
      <c r="SQE61" s="398"/>
      <c r="SQF61" s="398"/>
      <c r="SQG61" s="398"/>
      <c r="SQH61" s="398"/>
      <c r="SQI61" s="398"/>
      <c r="SQJ61" s="398"/>
      <c r="SQK61" s="398"/>
      <c r="SQL61" s="398"/>
      <c r="SQM61" s="398"/>
      <c r="SQN61" s="398"/>
      <c r="SQO61" s="398"/>
      <c r="SQP61" s="398"/>
      <c r="SQQ61" s="398"/>
      <c r="SQR61" s="398"/>
      <c r="SQS61" s="398"/>
      <c r="SQT61" s="398"/>
      <c r="SQU61" s="398"/>
      <c r="SQV61" s="398"/>
      <c r="SQW61" s="398"/>
      <c r="SQX61" s="398"/>
      <c r="SQY61" s="398"/>
      <c r="SQZ61" s="398"/>
      <c r="SRA61" s="398"/>
      <c r="SRB61" s="398"/>
      <c r="SRC61" s="398"/>
      <c r="SRD61" s="398"/>
      <c r="SRE61" s="398"/>
      <c r="SRF61" s="398"/>
      <c r="SRG61" s="398"/>
      <c r="SRH61" s="398"/>
      <c r="SRI61" s="398"/>
      <c r="SRJ61" s="398"/>
      <c r="SRK61" s="398"/>
      <c r="SRL61" s="398"/>
      <c r="SRM61" s="398"/>
      <c r="SRN61" s="398"/>
      <c r="SRO61" s="398"/>
      <c r="SRP61" s="398"/>
      <c r="SRQ61" s="398"/>
      <c r="SRR61" s="398"/>
      <c r="SRS61" s="398"/>
      <c r="SRT61" s="398"/>
      <c r="SRU61" s="398"/>
      <c r="SRV61" s="398"/>
      <c r="SRW61" s="398"/>
      <c r="SRX61" s="398"/>
      <c r="SRY61" s="398"/>
      <c r="SRZ61" s="398"/>
      <c r="SSA61" s="398"/>
      <c r="SSB61" s="398"/>
      <c r="SSC61" s="398"/>
      <c r="SSD61" s="398"/>
      <c r="SSE61" s="398"/>
      <c r="SSF61" s="398"/>
      <c r="SSG61" s="398"/>
      <c r="SSH61" s="398"/>
      <c r="SSI61" s="398"/>
      <c r="SSJ61" s="398"/>
      <c r="SSK61" s="398"/>
      <c r="SSL61" s="398"/>
      <c r="SSM61" s="398"/>
      <c r="SSN61" s="398"/>
      <c r="SSO61" s="398"/>
      <c r="SSP61" s="398"/>
      <c r="SSQ61" s="398"/>
      <c r="SSR61" s="398"/>
      <c r="SSS61" s="398"/>
      <c r="SST61" s="398"/>
      <c r="SSU61" s="398"/>
      <c r="SSV61" s="398"/>
      <c r="SSW61" s="398"/>
      <c r="SSX61" s="398"/>
      <c r="SSY61" s="398"/>
      <c r="SSZ61" s="398"/>
      <c r="STA61" s="398"/>
      <c r="STB61" s="398"/>
      <c r="STC61" s="398"/>
      <c r="STD61" s="398"/>
      <c r="STE61" s="398"/>
      <c r="STF61" s="398"/>
      <c r="STG61" s="398"/>
      <c r="STH61" s="398"/>
      <c r="STI61" s="398"/>
      <c r="STJ61" s="398"/>
      <c r="STK61" s="398"/>
      <c r="STL61" s="398"/>
      <c r="STM61" s="398"/>
      <c r="STN61" s="398"/>
      <c r="STO61" s="398"/>
      <c r="STP61" s="398"/>
      <c r="STQ61" s="398"/>
      <c r="STR61" s="398"/>
      <c r="STS61" s="398"/>
      <c r="STT61" s="398"/>
      <c r="STU61" s="398"/>
      <c r="STV61" s="398"/>
      <c r="STW61" s="398"/>
      <c r="STX61" s="398"/>
      <c r="STY61" s="398"/>
      <c r="STZ61" s="398"/>
      <c r="SUA61" s="398"/>
      <c r="SUB61" s="398"/>
      <c r="SUC61" s="398"/>
      <c r="SUD61" s="398"/>
      <c r="SUE61" s="398"/>
      <c r="SUF61" s="398"/>
      <c r="SUG61" s="398"/>
      <c r="SUH61" s="398"/>
      <c r="SUI61" s="398"/>
      <c r="SUJ61" s="398"/>
      <c r="SUK61" s="398"/>
      <c r="SUL61" s="398"/>
      <c r="SUM61" s="398"/>
      <c r="SUN61" s="398"/>
      <c r="SUO61" s="398"/>
      <c r="SUP61" s="398"/>
      <c r="SUQ61" s="398"/>
      <c r="SUR61" s="398"/>
      <c r="SUS61" s="398"/>
      <c r="SUT61" s="398"/>
      <c r="SUU61" s="398"/>
      <c r="SUV61" s="398"/>
      <c r="SUW61" s="398"/>
      <c r="SUX61" s="398"/>
      <c r="SUY61" s="398"/>
      <c r="SUZ61" s="398"/>
      <c r="SVA61" s="398"/>
      <c r="SVB61" s="398"/>
      <c r="SVC61" s="398"/>
      <c r="SVD61" s="398"/>
      <c r="SVE61" s="398"/>
      <c r="SVF61" s="398"/>
      <c r="SVG61" s="398"/>
      <c r="SVH61" s="398"/>
      <c r="SVI61" s="398"/>
      <c r="SVJ61" s="398"/>
      <c r="SVK61" s="398"/>
      <c r="SVL61" s="398"/>
      <c r="SVM61" s="398"/>
      <c r="SVN61" s="398"/>
      <c r="SVO61" s="398"/>
      <c r="SVP61" s="398"/>
      <c r="SVQ61" s="398"/>
      <c r="SVR61" s="398"/>
      <c r="SVS61" s="398"/>
      <c r="SVT61" s="398"/>
      <c r="SVU61" s="398"/>
      <c r="SVV61" s="398"/>
      <c r="SVW61" s="398"/>
      <c r="SVX61" s="398"/>
      <c r="SVY61" s="398"/>
      <c r="SVZ61" s="398"/>
      <c r="SWA61" s="398"/>
      <c r="SWB61" s="398"/>
      <c r="SWC61" s="398"/>
      <c r="SWD61" s="398"/>
      <c r="SWE61" s="398"/>
      <c r="SWF61" s="398"/>
      <c r="SWG61" s="398"/>
      <c r="SWH61" s="398"/>
      <c r="SWI61" s="398"/>
      <c r="SWJ61" s="398"/>
      <c r="SWK61" s="398"/>
      <c r="SWL61" s="398"/>
      <c r="SWM61" s="398"/>
      <c r="SWN61" s="398"/>
      <c r="SWO61" s="398"/>
      <c r="SWP61" s="398"/>
      <c r="SWQ61" s="398"/>
      <c r="SWR61" s="398"/>
      <c r="SWS61" s="398"/>
      <c r="SWT61" s="398"/>
      <c r="SWU61" s="398"/>
      <c r="SWV61" s="398"/>
      <c r="SWW61" s="398"/>
      <c r="SWX61" s="398"/>
      <c r="SWY61" s="398"/>
      <c r="SWZ61" s="398"/>
      <c r="SXA61" s="398"/>
      <c r="SXB61" s="398"/>
      <c r="SXC61" s="398"/>
      <c r="SXD61" s="398"/>
      <c r="SXE61" s="398"/>
      <c r="SXF61" s="398"/>
      <c r="SXG61" s="398"/>
      <c r="SXH61" s="398"/>
      <c r="SXI61" s="398"/>
      <c r="SXJ61" s="398"/>
      <c r="SXK61" s="398"/>
      <c r="SXL61" s="398"/>
      <c r="SXM61" s="398"/>
      <c r="SXN61" s="398"/>
      <c r="SXO61" s="398"/>
      <c r="SXP61" s="398"/>
      <c r="SXQ61" s="398"/>
      <c r="SXR61" s="398"/>
      <c r="SXS61" s="398"/>
      <c r="SXT61" s="398"/>
      <c r="SXU61" s="398"/>
      <c r="SXV61" s="398"/>
      <c r="SXW61" s="398"/>
      <c r="SXX61" s="398"/>
      <c r="SXY61" s="398"/>
      <c r="SXZ61" s="398"/>
      <c r="SYA61" s="398"/>
      <c r="SYB61" s="398"/>
      <c r="SYC61" s="398"/>
      <c r="SYD61" s="398"/>
      <c r="SYE61" s="398"/>
      <c r="SYF61" s="398"/>
      <c r="SYG61" s="398"/>
      <c r="SYH61" s="398"/>
      <c r="SYI61" s="398"/>
      <c r="SYJ61" s="398"/>
      <c r="SYK61" s="398"/>
      <c r="SYL61" s="398"/>
      <c r="SYM61" s="398"/>
      <c r="SYN61" s="398"/>
      <c r="SYO61" s="398"/>
      <c r="SYP61" s="398"/>
      <c r="SYQ61" s="398"/>
      <c r="SYR61" s="398"/>
      <c r="SYS61" s="398"/>
      <c r="SYT61" s="398"/>
      <c r="SYU61" s="398"/>
      <c r="SYV61" s="398"/>
      <c r="SYW61" s="398"/>
      <c r="SYX61" s="398"/>
      <c r="SYY61" s="398"/>
      <c r="SYZ61" s="398"/>
      <c r="SZA61" s="398"/>
      <c r="SZB61" s="398"/>
      <c r="SZC61" s="398"/>
      <c r="SZD61" s="398"/>
      <c r="SZE61" s="398"/>
      <c r="SZF61" s="398"/>
      <c r="SZG61" s="398"/>
      <c r="SZH61" s="398"/>
      <c r="SZI61" s="398"/>
      <c r="SZJ61" s="398"/>
      <c r="SZK61" s="398"/>
      <c r="SZL61" s="398"/>
      <c r="SZM61" s="398"/>
      <c r="SZN61" s="398"/>
      <c r="SZO61" s="398"/>
      <c r="SZP61" s="398"/>
      <c r="SZQ61" s="398"/>
      <c r="SZR61" s="398"/>
      <c r="SZS61" s="398"/>
      <c r="SZT61" s="398"/>
      <c r="SZU61" s="398"/>
      <c r="SZV61" s="398"/>
      <c r="SZW61" s="398"/>
      <c r="SZX61" s="398"/>
      <c r="SZY61" s="398"/>
      <c r="SZZ61" s="398"/>
      <c r="TAA61" s="398"/>
      <c r="TAB61" s="398"/>
      <c r="TAC61" s="398"/>
      <c r="TAD61" s="398"/>
      <c r="TAE61" s="398"/>
      <c r="TAF61" s="398"/>
      <c r="TAG61" s="398"/>
      <c r="TAH61" s="398"/>
      <c r="TAI61" s="398"/>
      <c r="TAJ61" s="398"/>
      <c r="TAK61" s="398"/>
      <c r="TAL61" s="398"/>
      <c r="TAM61" s="398"/>
      <c r="TAN61" s="398"/>
      <c r="TAO61" s="398"/>
      <c r="TAP61" s="398"/>
      <c r="TAQ61" s="398"/>
      <c r="TAR61" s="398"/>
      <c r="TAS61" s="398"/>
      <c r="TAT61" s="398"/>
      <c r="TAU61" s="398"/>
      <c r="TAV61" s="398"/>
      <c r="TAW61" s="398"/>
      <c r="TAX61" s="398"/>
      <c r="TAY61" s="398"/>
      <c r="TAZ61" s="398"/>
      <c r="TBA61" s="398"/>
      <c r="TBB61" s="398"/>
      <c r="TBC61" s="398"/>
      <c r="TBD61" s="398"/>
      <c r="TBE61" s="398"/>
      <c r="TBF61" s="398"/>
      <c r="TBG61" s="398"/>
      <c r="TBH61" s="398"/>
      <c r="TBI61" s="398"/>
      <c r="TBJ61" s="398"/>
      <c r="TBK61" s="398"/>
      <c r="TBL61" s="398"/>
      <c r="TBM61" s="398"/>
      <c r="TBN61" s="398"/>
      <c r="TBO61" s="398"/>
      <c r="TBP61" s="398"/>
      <c r="TBQ61" s="398"/>
      <c r="TBR61" s="398"/>
      <c r="TBS61" s="398"/>
      <c r="TBT61" s="398"/>
      <c r="TBU61" s="398"/>
      <c r="TBV61" s="398"/>
      <c r="TBW61" s="398"/>
      <c r="TBX61" s="398"/>
      <c r="TBY61" s="398"/>
      <c r="TBZ61" s="398"/>
      <c r="TCA61" s="398"/>
      <c r="TCB61" s="398"/>
      <c r="TCC61" s="398"/>
      <c r="TCD61" s="398"/>
      <c r="TCE61" s="398"/>
      <c r="TCF61" s="398"/>
      <c r="TCG61" s="398"/>
      <c r="TCH61" s="398"/>
      <c r="TCI61" s="398"/>
      <c r="TCJ61" s="398"/>
      <c r="TCK61" s="398"/>
      <c r="TCL61" s="398"/>
      <c r="TCM61" s="398"/>
      <c r="TCN61" s="398"/>
      <c r="TCO61" s="398"/>
      <c r="TCP61" s="398"/>
      <c r="TCQ61" s="398"/>
      <c r="TCR61" s="398"/>
      <c r="TCS61" s="398"/>
      <c r="TCT61" s="398"/>
      <c r="TCU61" s="398"/>
      <c r="TCV61" s="398"/>
      <c r="TCW61" s="398"/>
      <c r="TCX61" s="398"/>
      <c r="TCY61" s="398"/>
      <c r="TCZ61" s="398"/>
      <c r="TDA61" s="398"/>
      <c r="TDB61" s="398"/>
      <c r="TDC61" s="398"/>
      <c r="TDD61" s="398"/>
      <c r="TDE61" s="398"/>
      <c r="TDF61" s="398"/>
      <c r="TDG61" s="398"/>
      <c r="TDH61" s="398"/>
      <c r="TDI61" s="398"/>
      <c r="TDJ61" s="398"/>
      <c r="TDK61" s="398"/>
      <c r="TDL61" s="398"/>
      <c r="TDM61" s="398"/>
      <c r="TDN61" s="398"/>
      <c r="TDO61" s="398"/>
      <c r="TDP61" s="398"/>
      <c r="TDQ61" s="398"/>
      <c r="TDR61" s="398"/>
      <c r="TDS61" s="398"/>
      <c r="TDT61" s="398"/>
      <c r="TDU61" s="398"/>
      <c r="TDV61" s="398"/>
      <c r="TDW61" s="398"/>
      <c r="TDX61" s="398"/>
      <c r="TDY61" s="398"/>
      <c r="TDZ61" s="398"/>
      <c r="TEA61" s="398"/>
      <c r="TEB61" s="398"/>
      <c r="TEC61" s="398"/>
      <c r="TED61" s="398"/>
      <c r="TEE61" s="398"/>
      <c r="TEF61" s="398"/>
      <c r="TEG61" s="398"/>
      <c r="TEH61" s="398"/>
      <c r="TEI61" s="398"/>
      <c r="TEJ61" s="398"/>
      <c r="TEK61" s="398"/>
      <c r="TEL61" s="398"/>
      <c r="TEM61" s="398"/>
      <c r="TEN61" s="398"/>
      <c r="TEO61" s="398"/>
      <c r="TEP61" s="398"/>
      <c r="TEQ61" s="398"/>
      <c r="TER61" s="398"/>
      <c r="TES61" s="398"/>
      <c r="TET61" s="398"/>
      <c r="TEU61" s="398"/>
      <c r="TEV61" s="398"/>
      <c r="TEW61" s="398"/>
      <c r="TEX61" s="398"/>
      <c r="TEY61" s="398"/>
      <c r="TEZ61" s="398"/>
      <c r="TFA61" s="398"/>
      <c r="TFB61" s="398"/>
      <c r="TFC61" s="398"/>
      <c r="TFD61" s="398"/>
      <c r="TFE61" s="398"/>
      <c r="TFF61" s="398"/>
      <c r="TFG61" s="398"/>
      <c r="TFH61" s="398"/>
      <c r="TFI61" s="398"/>
      <c r="TFJ61" s="398"/>
      <c r="TFK61" s="398"/>
      <c r="TFL61" s="398"/>
      <c r="TFM61" s="398"/>
      <c r="TFN61" s="398"/>
      <c r="TFO61" s="398"/>
      <c r="TFP61" s="398"/>
      <c r="TFQ61" s="398"/>
      <c r="TFR61" s="398"/>
      <c r="TFS61" s="398"/>
      <c r="TFT61" s="398"/>
      <c r="TFU61" s="398"/>
      <c r="TFV61" s="398"/>
      <c r="TFW61" s="398"/>
      <c r="TFX61" s="398"/>
      <c r="TFY61" s="398"/>
      <c r="TFZ61" s="398"/>
      <c r="TGA61" s="398"/>
      <c r="TGB61" s="398"/>
      <c r="TGC61" s="398"/>
      <c r="TGD61" s="398"/>
      <c r="TGE61" s="398"/>
      <c r="TGF61" s="398"/>
      <c r="TGG61" s="398"/>
      <c r="TGH61" s="398"/>
      <c r="TGI61" s="398"/>
      <c r="TGJ61" s="398"/>
      <c r="TGK61" s="398"/>
      <c r="TGL61" s="398"/>
      <c r="TGM61" s="398"/>
      <c r="TGN61" s="398"/>
      <c r="TGO61" s="398"/>
      <c r="TGP61" s="398"/>
      <c r="TGQ61" s="398"/>
      <c r="TGR61" s="398"/>
      <c r="TGS61" s="398"/>
      <c r="TGT61" s="398"/>
      <c r="TGU61" s="398"/>
      <c r="TGV61" s="398"/>
      <c r="TGW61" s="398"/>
      <c r="TGX61" s="398"/>
      <c r="TGY61" s="398"/>
      <c r="TGZ61" s="398"/>
      <c r="THA61" s="398"/>
      <c r="THB61" s="398"/>
      <c r="THC61" s="398"/>
      <c r="THD61" s="398"/>
      <c r="THE61" s="398"/>
      <c r="THF61" s="398"/>
      <c r="THG61" s="398"/>
      <c r="THH61" s="398"/>
      <c r="THI61" s="398"/>
      <c r="THJ61" s="398"/>
      <c r="THK61" s="398"/>
      <c r="THL61" s="398"/>
      <c r="THM61" s="398"/>
      <c r="THN61" s="398"/>
      <c r="THO61" s="398"/>
      <c r="THP61" s="398"/>
      <c r="THQ61" s="398"/>
      <c r="THR61" s="398"/>
      <c r="THS61" s="398"/>
      <c r="THT61" s="398"/>
      <c r="THU61" s="398"/>
      <c r="THV61" s="398"/>
      <c r="THW61" s="398"/>
      <c r="THX61" s="398"/>
      <c r="THY61" s="398"/>
      <c r="THZ61" s="398"/>
      <c r="TIA61" s="398"/>
      <c r="TIB61" s="398"/>
      <c r="TIC61" s="398"/>
      <c r="TID61" s="398"/>
      <c r="TIE61" s="398"/>
      <c r="TIF61" s="398"/>
      <c r="TIG61" s="398"/>
      <c r="TIH61" s="398"/>
      <c r="TII61" s="398"/>
      <c r="TIJ61" s="398"/>
      <c r="TIK61" s="398"/>
      <c r="TIL61" s="398"/>
      <c r="TIM61" s="398"/>
      <c r="TIN61" s="398"/>
      <c r="TIO61" s="398"/>
      <c r="TIP61" s="398"/>
      <c r="TIQ61" s="398"/>
      <c r="TIR61" s="398"/>
      <c r="TIS61" s="398"/>
      <c r="TIT61" s="398"/>
      <c r="TIU61" s="398"/>
      <c r="TIV61" s="398"/>
      <c r="TIW61" s="398"/>
      <c r="TIX61" s="398"/>
      <c r="TIY61" s="398"/>
      <c r="TIZ61" s="398"/>
      <c r="TJA61" s="398"/>
      <c r="TJB61" s="398"/>
      <c r="TJC61" s="398"/>
      <c r="TJD61" s="398"/>
      <c r="TJE61" s="398"/>
      <c r="TJF61" s="398"/>
      <c r="TJG61" s="398"/>
      <c r="TJH61" s="398"/>
      <c r="TJI61" s="398"/>
      <c r="TJJ61" s="398"/>
      <c r="TJK61" s="398"/>
      <c r="TJL61" s="398"/>
      <c r="TJM61" s="398"/>
      <c r="TJN61" s="398"/>
      <c r="TJO61" s="398"/>
      <c r="TJP61" s="398"/>
      <c r="TJQ61" s="398"/>
      <c r="TJR61" s="398"/>
      <c r="TJS61" s="398"/>
      <c r="TJT61" s="398"/>
      <c r="TJU61" s="398"/>
      <c r="TJV61" s="398"/>
      <c r="TJW61" s="398"/>
      <c r="TJX61" s="398"/>
      <c r="TJY61" s="398"/>
      <c r="TJZ61" s="398"/>
      <c r="TKA61" s="398"/>
      <c r="TKB61" s="398"/>
      <c r="TKC61" s="398"/>
      <c r="TKD61" s="398"/>
      <c r="TKE61" s="398"/>
      <c r="TKF61" s="398"/>
      <c r="TKG61" s="398"/>
      <c r="TKH61" s="398"/>
      <c r="TKI61" s="398"/>
      <c r="TKJ61" s="398"/>
      <c r="TKK61" s="398"/>
      <c r="TKL61" s="398"/>
      <c r="TKM61" s="398"/>
      <c r="TKN61" s="398"/>
      <c r="TKO61" s="398"/>
      <c r="TKP61" s="398"/>
      <c r="TKQ61" s="398"/>
      <c r="TKR61" s="398"/>
      <c r="TKS61" s="398"/>
      <c r="TKT61" s="398"/>
      <c r="TKU61" s="398"/>
      <c r="TKV61" s="398"/>
      <c r="TKW61" s="398"/>
      <c r="TKX61" s="398"/>
      <c r="TKY61" s="398"/>
      <c r="TKZ61" s="398"/>
      <c r="TLA61" s="398"/>
      <c r="TLB61" s="398"/>
      <c r="TLC61" s="398"/>
      <c r="TLD61" s="398"/>
      <c r="TLE61" s="398"/>
      <c r="TLF61" s="398"/>
      <c r="TLG61" s="398"/>
      <c r="TLH61" s="398"/>
      <c r="TLI61" s="398"/>
      <c r="TLJ61" s="398"/>
      <c r="TLK61" s="398"/>
      <c r="TLL61" s="398"/>
      <c r="TLM61" s="398"/>
      <c r="TLN61" s="398"/>
      <c r="TLO61" s="398"/>
      <c r="TLP61" s="398"/>
      <c r="TLQ61" s="398"/>
      <c r="TLR61" s="398"/>
      <c r="TLS61" s="398"/>
      <c r="TLT61" s="398"/>
      <c r="TLU61" s="398"/>
      <c r="TLV61" s="398"/>
      <c r="TLW61" s="398"/>
      <c r="TLX61" s="398"/>
      <c r="TLY61" s="398"/>
      <c r="TLZ61" s="398"/>
      <c r="TMA61" s="398"/>
      <c r="TMB61" s="398"/>
      <c r="TMC61" s="398"/>
      <c r="TMD61" s="398"/>
      <c r="TME61" s="398"/>
      <c r="TMF61" s="398"/>
      <c r="TMG61" s="398"/>
      <c r="TMH61" s="398"/>
      <c r="TMI61" s="398"/>
      <c r="TMJ61" s="398"/>
      <c r="TMK61" s="398"/>
      <c r="TML61" s="398"/>
      <c r="TMM61" s="398"/>
      <c r="TMN61" s="398"/>
      <c r="TMO61" s="398"/>
      <c r="TMP61" s="398"/>
      <c r="TMQ61" s="398"/>
      <c r="TMR61" s="398"/>
      <c r="TMS61" s="398"/>
      <c r="TMT61" s="398"/>
      <c r="TMU61" s="398"/>
      <c r="TMV61" s="398"/>
      <c r="TMW61" s="398"/>
      <c r="TMX61" s="398"/>
      <c r="TMY61" s="398"/>
      <c r="TMZ61" s="398"/>
      <c r="TNA61" s="398"/>
      <c r="TNB61" s="398"/>
      <c r="TNC61" s="398"/>
      <c r="TND61" s="398"/>
      <c r="TNE61" s="398"/>
      <c r="TNF61" s="398"/>
      <c r="TNG61" s="398"/>
      <c r="TNH61" s="398"/>
      <c r="TNI61" s="398"/>
      <c r="TNJ61" s="398"/>
      <c r="TNK61" s="398"/>
      <c r="TNL61" s="398"/>
      <c r="TNM61" s="398"/>
      <c r="TNN61" s="398"/>
      <c r="TNO61" s="398"/>
      <c r="TNP61" s="398"/>
      <c r="TNQ61" s="398"/>
      <c r="TNR61" s="398"/>
      <c r="TNS61" s="398"/>
      <c r="TNT61" s="398"/>
      <c r="TNU61" s="398"/>
      <c r="TNV61" s="398"/>
      <c r="TNW61" s="398"/>
      <c r="TNX61" s="398"/>
      <c r="TNY61" s="398"/>
      <c r="TNZ61" s="398"/>
      <c r="TOA61" s="398"/>
      <c r="TOB61" s="398"/>
      <c r="TOC61" s="398"/>
      <c r="TOD61" s="398"/>
      <c r="TOE61" s="398"/>
      <c r="TOF61" s="398"/>
      <c r="TOG61" s="398"/>
      <c r="TOH61" s="398"/>
      <c r="TOI61" s="398"/>
      <c r="TOJ61" s="398"/>
      <c r="TOK61" s="398"/>
      <c r="TOL61" s="398"/>
      <c r="TOM61" s="398"/>
      <c r="TON61" s="398"/>
      <c r="TOO61" s="398"/>
      <c r="TOP61" s="398"/>
      <c r="TOQ61" s="398"/>
      <c r="TOR61" s="398"/>
      <c r="TOS61" s="398"/>
      <c r="TOT61" s="398"/>
      <c r="TOU61" s="398"/>
      <c r="TOV61" s="398"/>
      <c r="TOW61" s="398"/>
      <c r="TOX61" s="398"/>
      <c r="TOY61" s="398"/>
      <c r="TOZ61" s="398"/>
      <c r="TPA61" s="398"/>
      <c r="TPB61" s="398"/>
      <c r="TPC61" s="398"/>
      <c r="TPD61" s="398"/>
      <c r="TPE61" s="398"/>
      <c r="TPF61" s="398"/>
      <c r="TPG61" s="398"/>
      <c r="TPH61" s="398"/>
      <c r="TPI61" s="398"/>
      <c r="TPJ61" s="398"/>
      <c r="TPK61" s="398"/>
      <c r="TPL61" s="398"/>
      <c r="TPM61" s="398"/>
      <c r="TPN61" s="398"/>
      <c r="TPO61" s="398"/>
      <c r="TPP61" s="398"/>
      <c r="TPQ61" s="398"/>
      <c r="TPR61" s="398"/>
      <c r="TPS61" s="398"/>
      <c r="TPT61" s="398"/>
      <c r="TPU61" s="398"/>
      <c r="TPV61" s="398"/>
      <c r="TPW61" s="398"/>
      <c r="TPX61" s="398"/>
      <c r="TPY61" s="398"/>
      <c r="TPZ61" s="398"/>
      <c r="TQA61" s="398"/>
      <c r="TQB61" s="398"/>
      <c r="TQC61" s="398"/>
      <c r="TQD61" s="398"/>
      <c r="TQE61" s="398"/>
      <c r="TQF61" s="398"/>
      <c r="TQG61" s="398"/>
      <c r="TQH61" s="398"/>
      <c r="TQI61" s="398"/>
      <c r="TQJ61" s="398"/>
      <c r="TQK61" s="398"/>
      <c r="TQL61" s="398"/>
      <c r="TQM61" s="398"/>
      <c r="TQN61" s="398"/>
      <c r="TQO61" s="398"/>
      <c r="TQP61" s="398"/>
      <c r="TQQ61" s="398"/>
      <c r="TQR61" s="398"/>
      <c r="TQS61" s="398"/>
      <c r="TQT61" s="398"/>
      <c r="TQU61" s="398"/>
      <c r="TQV61" s="398"/>
      <c r="TQW61" s="398"/>
      <c r="TQX61" s="398"/>
      <c r="TQY61" s="398"/>
      <c r="TQZ61" s="398"/>
      <c r="TRA61" s="398"/>
      <c r="TRB61" s="398"/>
      <c r="TRC61" s="398"/>
      <c r="TRD61" s="398"/>
      <c r="TRE61" s="398"/>
      <c r="TRF61" s="398"/>
      <c r="TRG61" s="398"/>
      <c r="TRH61" s="398"/>
      <c r="TRI61" s="398"/>
      <c r="TRJ61" s="398"/>
      <c r="TRK61" s="398"/>
      <c r="TRL61" s="398"/>
      <c r="TRM61" s="398"/>
      <c r="TRN61" s="398"/>
      <c r="TRO61" s="398"/>
      <c r="TRP61" s="398"/>
      <c r="TRQ61" s="398"/>
      <c r="TRR61" s="398"/>
      <c r="TRS61" s="398"/>
      <c r="TRT61" s="398"/>
      <c r="TRU61" s="398"/>
      <c r="TRV61" s="398"/>
      <c r="TRW61" s="398"/>
      <c r="TRX61" s="398"/>
      <c r="TRY61" s="398"/>
      <c r="TRZ61" s="398"/>
      <c r="TSA61" s="398"/>
      <c r="TSB61" s="398"/>
      <c r="TSC61" s="398"/>
      <c r="TSD61" s="398"/>
      <c r="TSE61" s="398"/>
      <c r="TSF61" s="398"/>
      <c r="TSG61" s="398"/>
      <c r="TSH61" s="398"/>
      <c r="TSI61" s="398"/>
      <c r="TSJ61" s="398"/>
      <c r="TSK61" s="398"/>
      <c r="TSL61" s="398"/>
      <c r="TSM61" s="398"/>
      <c r="TSN61" s="398"/>
      <c r="TSO61" s="398"/>
      <c r="TSP61" s="398"/>
      <c r="TSQ61" s="398"/>
      <c r="TSR61" s="398"/>
      <c r="TSS61" s="398"/>
      <c r="TST61" s="398"/>
      <c r="TSU61" s="398"/>
      <c r="TSV61" s="398"/>
      <c r="TSW61" s="398"/>
      <c r="TSX61" s="398"/>
      <c r="TSY61" s="398"/>
      <c r="TSZ61" s="398"/>
      <c r="TTA61" s="398"/>
      <c r="TTB61" s="398"/>
      <c r="TTC61" s="398"/>
      <c r="TTD61" s="398"/>
      <c r="TTE61" s="398"/>
      <c r="TTF61" s="398"/>
      <c r="TTG61" s="398"/>
      <c r="TTH61" s="398"/>
      <c r="TTI61" s="398"/>
      <c r="TTJ61" s="398"/>
      <c r="TTK61" s="398"/>
      <c r="TTL61" s="398"/>
      <c r="TTM61" s="398"/>
      <c r="TTN61" s="398"/>
      <c r="TTO61" s="398"/>
      <c r="TTP61" s="398"/>
      <c r="TTQ61" s="398"/>
      <c r="TTR61" s="398"/>
      <c r="TTS61" s="398"/>
      <c r="TTT61" s="398"/>
      <c r="TTU61" s="398"/>
      <c r="TTV61" s="398"/>
      <c r="TTW61" s="398"/>
      <c r="TTX61" s="398"/>
      <c r="TTY61" s="398"/>
      <c r="TTZ61" s="398"/>
      <c r="TUA61" s="398"/>
      <c r="TUB61" s="398"/>
      <c r="TUC61" s="398"/>
      <c r="TUD61" s="398"/>
      <c r="TUE61" s="398"/>
      <c r="TUF61" s="398"/>
      <c r="TUG61" s="398"/>
      <c r="TUH61" s="398"/>
      <c r="TUI61" s="398"/>
      <c r="TUJ61" s="398"/>
      <c r="TUK61" s="398"/>
      <c r="TUL61" s="398"/>
      <c r="TUM61" s="398"/>
      <c r="TUN61" s="398"/>
      <c r="TUO61" s="398"/>
      <c r="TUP61" s="398"/>
      <c r="TUQ61" s="398"/>
      <c r="TUR61" s="398"/>
      <c r="TUS61" s="398"/>
      <c r="TUT61" s="398"/>
      <c r="TUU61" s="398"/>
      <c r="TUV61" s="398"/>
      <c r="TUW61" s="398"/>
      <c r="TUX61" s="398"/>
      <c r="TUY61" s="398"/>
      <c r="TUZ61" s="398"/>
      <c r="TVA61" s="398"/>
      <c r="TVB61" s="398"/>
      <c r="TVC61" s="398"/>
      <c r="TVD61" s="398"/>
      <c r="TVE61" s="398"/>
      <c r="TVF61" s="398"/>
      <c r="TVG61" s="398"/>
      <c r="TVH61" s="398"/>
      <c r="TVI61" s="398"/>
      <c r="TVJ61" s="398"/>
      <c r="TVK61" s="398"/>
      <c r="TVL61" s="398"/>
      <c r="TVM61" s="398"/>
      <c r="TVN61" s="398"/>
      <c r="TVO61" s="398"/>
      <c r="TVP61" s="398"/>
      <c r="TVQ61" s="398"/>
      <c r="TVR61" s="398"/>
      <c r="TVS61" s="398"/>
      <c r="TVT61" s="398"/>
      <c r="TVU61" s="398"/>
      <c r="TVV61" s="398"/>
      <c r="TVW61" s="398"/>
      <c r="TVX61" s="398"/>
      <c r="TVY61" s="398"/>
      <c r="TVZ61" s="398"/>
      <c r="TWA61" s="398"/>
      <c r="TWB61" s="398"/>
      <c r="TWC61" s="398"/>
      <c r="TWD61" s="398"/>
      <c r="TWE61" s="398"/>
      <c r="TWF61" s="398"/>
      <c r="TWG61" s="398"/>
      <c r="TWH61" s="398"/>
      <c r="TWI61" s="398"/>
      <c r="TWJ61" s="398"/>
      <c r="TWK61" s="398"/>
      <c r="TWL61" s="398"/>
      <c r="TWM61" s="398"/>
      <c r="TWN61" s="398"/>
      <c r="TWO61" s="398"/>
      <c r="TWP61" s="398"/>
      <c r="TWQ61" s="398"/>
      <c r="TWR61" s="398"/>
      <c r="TWS61" s="398"/>
      <c r="TWT61" s="398"/>
      <c r="TWU61" s="398"/>
      <c r="TWV61" s="398"/>
      <c r="TWW61" s="398"/>
      <c r="TWX61" s="398"/>
      <c r="TWY61" s="398"/>
      <c r="TWZ61" s="398"/>
      <c r="TXA61" s="398"/>
      <c r="TXB61" s="398"/>
      <c r="TXC61" s="398"/>
      <c r="TXD61" s="398"/>
      <c r="TXE61" s="398"/>
      <c r="TXF61" s="398"/>
      <c r="TXG61" s="398"/>
      <c r="TXH61" s="398"/>
      <c r="TXI61" s="398"/>
      <c r="TXJ61" s="398"/>
      <c r="TXK61" s="398"/>
      <c r="TXL61" s="398"/>
      <c r="TXM61" s="398"/>
      <c r="TXN61" s="398"/>
      <c r="TXO61" s="398"/>
      <c r="TXP61" s="398"/>
      <c r="TXQ61" s="398"/>
      <c r="TXR61" s="398"/>
      <c r="TXS61" s="398"/>
      <c r="TXT61" s="398"/>
      <c r="TXU61" s="398"/>
      <c r="TXV61" s="398"/>
      <c r="TXW61" s="398"/>
      <c r="TXX61" s="398"/>
      <c r="TXY61" s="398"/>
      <c r="TXZ61" s="398"/>
      <c r="TYA61" s="398"/>
      <c r="TYB61" s="398"/>
      <c r="TYC61" s="398"/>
      <c r="TYD61" s="398"/>
      <c r="TYE61" s="398"/>
      <c r="TYF61" s="398"/>
      <c r="TYG61" s="398"/>
      <c r="TYH61" s="398"/>
      <c r="TYI61" s="398"/>
      <c r="TYJ61" s="398"/>
      <c r="TYK61" s="398"/>
      <c r="TYL61" s="398"/>
      <c r="TYM61" s="398"/>
      <c r="TYN61" s="398"/>
      <c r="TYO61" s="398"/>
      <c r="TYP61" s="398"/>
      <c r="TYQ61" s="398"/>
      <c r="TYR61" s="398"/>
      <c r="TYS61" s="398"/>
      <c r="TYT61" s="398"/>
      <c r="TYU61" s="398"/>
      <c r="TYV61" s="398"/>
      <c r="TYW61" s="398"/>
      <c r="TYX61" s="398"/>
      <c r="TYY61" s="398"/>
      <c r="TYZ61" s="398"/>
      <c r="TZA61" s="398"/>
      <c r="TZB61" s="398"/>
      <c r="TZC61" s="398"/>
      <c r="TZD61" s="398"/>
      <c r="TZE61" s="398"/>
      <c r="TZF61" s="398"/>
      <c r="TZG61" s="398"/>
      <c r="TZH61" s="398"/>
      <c r="TZI61" s="398"/>
      <c r="TZJ61" s="398"/>
      <c r="TZK61" s="398"/>
      <c r="TZL61" s="398"/>
      <c r="TZM61" s="398"/>
      <c r="TZN61" s="398"/>
      <c r="TZO61" s="398"/>
      <c r="TZP61" s="398"/>
      <c r="TZQ61" s="398"/>
      <c r="TZR61" s="398"/>
      <c r="TZS61" s="398"/>
      <c r="TZT61" s="398"/>
      <c r="TZU61" s="398"/>
      <c r="TZV61" s="398"/>
      <c r="TZW61" s="398"/>
      <c r="TZX61" s="398"/>
      <c r="TZY61" s="398"/>
      <c r="TZZ61" s="398"/>
      <c r="UAA61" s="398"/>
      <c r="UAB61" s="398"/>
      <c r="UAC61" s="398"/>
      <c r="UAD61" s="398"/>
      <c r="UAE61" s="398"/>
      <c r="UAF61" s="398"/>
      <c r="UAG61" s="398"/>
      <c r="UAH61" s="398"/>
      <c r="UAI61" s="398"/>
      <c r="UAJ61" s="398"/>
      <c r="UAK61" s="398"/>
      <c r="UAL61" s="398"/>
      <c r="UAM61" s="398"/>
      <c r="UAN61" s="398"/>
      <c r="UAO61" s="398"/>
      <c r="UAP61" s="398"/>
      <c r="UAQ61" s="398"/>
      <c r="UAR61" s="398"/>
      <c r="UAS61" s="398"/>
      <c r="UAT61" s="398"/>
      <c r="UAU61" s="398"/>
      <c r="UAV61" s="398"/>
      <c r="UAW61" s="398"/>
      <c r="UAX61" s="398"/>
      <c r="UAY61" s="398"/>
      <c r="UAZ61" s="398"/>
      <c r="UBA61" s="398"/>
      <c r="UBB61" s="398"/>
      <c r="UBC61" s="398"/>
      <c r="UBD61" s="398"/>
      <c r="UBE61" s="398"/>
      <c r="UBF61" s="398"/>
      <c r="UBG61" s="398"/>
      <c r="UBH61" s="398"/>
      <c r="UBI61" s="398"/>
      <c r="UBJ61" s="398"/>
      <c r="UBK61" s="398"/>
      <c r="UBL61" s="398"/>
      <c r="UBM61" s="398"/>
      <c r="UBN61" s="398"/>
      <c r="UBO61" s="398"/>
      <c r="UBP61" s="398"/>
      <c r="UBQ61" s="398"/>
      <c r="UBR61" s="398"/>
      <c r="UBS61" s="398"/>
      <c r="UBT61" s="398"/>
      <c r="UBU61" s="398"/>
      <c r="UBV61" s="398"/>
      <c r="UBW61" s="398"/>
      <c r="UBX61" s="398"/>
      <c r="UBY61" s="398"/>
      <c r="UBZ61" s="398"/>
      <c r="UCA61" s="398"/>
      <c r="UCB61" s="398"/>
      <c r="UCC61" s="398"/>
      <c r="UCD61" s="398"/>
      <c r="UCE61" s="398"/>
      <c r="UCF61" s="398"/>
      <c r="UCG61" s="398"/>
      <c r="UCH61" s="398"/>
      <c r="UCI61" s="398"/>
      <c r="UCJ61" s="398"/>
      <c r="UCK61" s="398"/>
      <c r="UCL61" s="398"/>
      <c r="UCM61" s="398"/>
      <c r="UCN61" s="398"/>
      <c r="UCO61" s="398"/>
      <c r="UCP61" s="398"/>
      <c r="UCQ61" s="398"/>
      <c r="UCR61" s="398"/>
      <c r="UCS61" s="398"/>
      <c r="UCT61" s="398"/>
      <c r="UCU61" s="398"/>
      <c r="UCV61" s="398"/>
      <c r="UCW61" s="398"/>
      <c r="UCX61" s="398"/>
      <c r="UCY61" s="398"/>
      <c r="UCZ61" s="398"/>
      <c r="UDA61" s="398"/>
      <c r="UDB61" s="398"/>
      <c r="UDC61" s="398"/>
      <c r="UDD61" s="398"/>
      <c r="UDE61" s="398"/>
      <c r="UDF61" s="398"/>
      <c r="UDG61" s="398"/>
      <c r="UDH61" s="398"/>
      <c r="UDI61" s="398"/>
      <c r="UDJ61" s="398"/>
      <c r="UDK61" s="398"/>
      <c r="UDL61" s="398"/>
      <c r="UDM61" s="398"/>
      <c r="UDN61" s="398"/>
      <c r="UDO61" s="398"/>
      <c r="UDP61" s="398"/>
      <c r="UDQ61" s="398"/>
      <c r="UDR61" s="398"/>
      <c r="UDS61" s="398"/>
      <c r="UDT61" s="398"/>
      <c r="UDU61" s="398"/>
      <c r="UDV61" s="398"/>
      <c r="UDW61" s="398"/>
      <c r="UDX61" s="398"/>
      <c r="UDY61" s="398"/>
      <c r="UDZ61" s="398"/>
      <c r="UEA61" s="398"/>
      <c r="UEB61" s="398"/>
      <c r="UEC61" s="398"/>
      <c r="UED61" s="398"/>
      <c r="UEE61" s="398"/>
      <c r="UEF61" s="398"/>
      <c r="UEG61" s="398"/>
      <c r="UEH61" s="398"/>
      <c r="UEI61" s="398"/>
      <c r="UEJ61" s="398"/>
      <c r="UEK61" s="398"/>
      <c r="UEL61" s="398"/>
      <c r="UEM61" s="398"/>
      <c r="UEN61" s="398"/>
      <c r="UEO61" s="398"/>
      <c r="UEP61" s="398"/>
      <c r="UEQ61" s="398"/>
      <c r="UER61" s="398"/>
      <c r="UES61" s="398"/>
      <c r="UET61" s="398"/>
      <c r="UEU61" s="398"/>
      <c r="UEV61" s="398"/>
      <c r="UEW61" s="398"/>
      <c r="UEX61" s="398"/>
      <c r="UEY61" s="398"/>
      <c r="UEZ61" s="398"/>
      <c r="UFA61" s="398"/>
      <c r="UFB61" s="398"/>
      <c r="UFC61" s="398"/>
      <c r="UFD61" s="398"/>
      <c r="UFE61" s="398"/>
      <c r="UFF61" s="398"/>
      <c r="UFG61" s="398"/>
      <c r="UFH61" s="398"/>
      <c r="UFI61" s="398"/>
      <c r="UFJ61" s="398"/>
      <c r="UFK61" s="398"/>
      <c r="UFL61" s="398"/>
      <c r="UFM61" s="398"/>
      <c r="UFN61" s="398"/>
      <c r="UFO61" s="398"/>
      <c r="UFP61" s="398"/>
      <c r="UFQ61" s="398"/>
      <c r="UFR61" s="398"/>
      <c r="UFS61" s="398"/>
      <c r="UFT61" s="398"/>
      <c r="UFU61" s="398"/>
      <c r="UFV61" s="398"/>
      <c r="UFW61" s="398"/>
      <c r="UFX61" s="398"/>
      <c r="UFY61" s="398"/>
      <c r="UFZ61" s="398"/>
      <c r="UGA61" s="398"/>
      <c r="UGB61" s="398"/>
      <c r="UGC61" s="398"/>
      <c r="UGD61" s="398"/>
      <c r="UGE61" s="398"/>
      <c r="UGF61" s="398"/>
      <c r="UGG61" s="398"/>
      <c r="UGH61" s="398"/>
      <c r="UGI61" s="398"/>
      <c r="UGJ61" s="398"/>
      <c r="UGK61" s="398"/>
      <c r="UGL61" s="398"/>
      <c r="UGM61" s="398"/>
      <c r="UGN61" s="398"/>
      <c r="UGO61" s="398"/>
      <c r="UGP61" s="398"/>
      <c r="UGQ61" s="398"/>
      <c r="UGR61" s="398"/>
      <c r="UGS61" s="398"/>
      <c r="UGT61" s="398"/>
      <c r="UGU61" s="398"/>
      <c r="UGV61" s="398"/>
      <c r="UGW61" s="398"/>
      <c r="UGX61" s="398"/>
      <c r="UGY61" s="398"/>
      <c r="UGZ61" s="398"/>
      <c r="UHA61" s="398"/>
      <c r="UHB61" s="398"/>
      <c r="UHC61" s="398"/>
      <c r="UHD61" s="398"/>
      <c r="UHE61" s="398"/>
      <c r="UHF61" s="398"/>
      <c r="UHG61" s="398"/>
      <c r="UHH61" s="398"/>
      <c r="UHI61" s="398"/>
      <c r="UHJ61" s="398"/>
      <c r="UHK61" s="398"/>
      <c r="UHL61" s="398"/>
      <c r="UHM61" s="398"/>
      <c r="UHN61" s="398"/>
      <c r="UHO61" s="398"/>
      <c r="UHP61" s="398"/>
      <c r="UHQ61" s="398"/>
      <c r="UHR61" s="398"/>
      <c r="UHS61" s="398"/>
      <c r="UHT61" s="398"/>
      <c r="UHU61" s="398"/>
      <c r="UHV61" s="398"/>
      <c r="UHW61" s="398"/>
      <c r="UHX61" s="398"/>
      <c r="UHY61" s="398"/>
      <c r="UHZ61" s="398"/>
      <c r="UIA61" s="398"/>
      <c r="UIB61" s="398"/>
      <c r="UIC61" s="398"/>
      <c r="UID61" s="398"/>
      <c r="UIE61" s="398"/>
      <c r="UIF61" s="398"/>
      <c r="UIG61" s="398"/>
      <c r="UIH61" s="398"/>
      <c r="UII61" s="398"/>
      <c r="UIJ61" s="398"/>
      <c r="UIK61" s="398"/>
      <c r="UIL61" s="398"/>
      <c r="UIM61" s="398"/>
      <c r="UIN61" s="398"/>
      <c r="UIO61" s="398"/>
      <c r="UIP61" s="398"/>
      <c r="UIQ61" s="398"/>
      <c r="UIR61" s="398"/>
      <c r="UIS61" s="398"/>
      <c r="UIT61" s="398"/>
      <c r="UIU61" s="398"/>
      <c r="UIV61" s="398"/>
      <c r="UIW61" s="398"/>
      <c r="UIX61" s="398"/>
      <c r="UIY61" s="398"/>
      <c r="UIZ61" s="398"/>
      <c r="UJA61" s="398"/>
      <c r="UJB61" s="398"/>
      <c r="UJC61" s="398"/>
      <c r="UJD61" s="398"/>
      <c r="UJE61" s="398"/>
      <c r="UJF61" s="398"/>
      <c r="UJG61" s="398"/>
      <c r="UJH61" s="398"/>
      <c r="UJI61" s="398"/>
      <c r="UJJ61" s="398"/>
      <c r="UJK61" s="398"/>
      <c r="UJL61" s="398"/>
      <c r="UJM61" s="398"/>
      <c r="UJN61" s="398"/>
      <c r="UJO61" s="398"/>
      <c r="UJP61" s="398"/>
      <c r="UJQ61" s="398"/>
      <c r="UJR61" s="398"/>
      <c r="UJS61" s="398"/>
      <c r="UJT61" s="398"/>
      <c r="UJU61" s="398"/>
      <c r="UJV61" s="398"/>
      <c r="UJW61" s="398"/>
      <c r="UJX61" s="398"/>
      <c r="UJY61" s="398"/>
      <c r="UJZ61" s="398"/>
      <c r="UKA61" s="398"/>
      <c r="UKB61" s="398"/>
      <c r="UKC61" s="398"/>
      <c r="UKD61" s="398"/>
      <c r="UKE61" s="398"/>
      <c r="UKF61" s="398"/>
      <c r="UKG61" s="398"/>
      <c r="UKH61" s="398"/>
      <c r="UKI61" s="398"/>
      <c r="UKJ61" s="398"/>
      <c r="UKK61" s="398"/>
      <c r="UKL61" s="398"/>
      <c r="UKM61" s="398"/>
      <c r="UKN61" s="398"/>
      <c r="UKO61" s="398"/>
      <c r="UKP61" s="398"/>
      <c r="UKQ61" s="398"/>
      <c r="UKR61" s="398"/>
      <c r="UKS61" s="398"/>
      <c r="UKT61" s="398"/>
      <c r="UKU61" s="398"/>
      <c r="UKV61" s="398"/>
      <c r="UKW61" s="398"/>
      <c r="UKX61" s="398"/>
      <c r="UKY61" s="398"/>
      <c r="UKZ61" s="398"/>
      <c r="ULA61" s="398"/>
      <c r="ULB61" s="398"/>
      <c r="ULC61" s="398"/>
      <c r="ULD61" s="398"/>
      <c r="ULE61" s="398"/>
      <c r="ULF61" s="398"/>
      <c r="ULG61" s="398"/>
      <c r="ULH61" s="398"/>
      <c r="ULI61" s="398"/>
      <c r="ULJ61" s="398"/>
      <c r="ULK61" s="398"/>
      <c r="ULL61" s="398"/>
      <c r="ULM61" s="398"/>
      <c r="ULN61" s="398"/>
      <c r="ULO61" s="398"/>
      <c r="ULP61" s="398"/>
      <c r="ULQ61" s="398"/>
      <c r="ULR61" s="398"/>
      <c r="ULS61" s="398"/>
      <c r="ULT61" s="398"/>
      <c r="ULU61" s="398"/>
      <c r="ULV61" s="398"/>
      <c r="ULW61" s="398"/>
      <c r="ULX61" s="398"/>
      <c r="ULY61" s="398"/>
      <c r="ULZ61" s="398"/>
      <c r="UMA61" s="398"/>
      <c r="UMB61" s="398"/>
      <c r="UMC61" s="398"/>
      <c r="UMD61" s="398"/>
      <c r="UME61" s="398"/>
      <c r="UMF61" s="398"/>
      <c r="UMG61" s="398"/>
      <c r="UMH61" s="398"/>
      <c r="UMI61" s="398"/>
      <c r="UMJ61" s="398"/>
      <c r="UMK61" s="398"/>
      <c r="UML61" s="398"/>
      <c r="UMM61" s="398"/>
      <c r="UMN61" s="398"/>
      <c r="UMO61" s="398"/>
      <c r="UMP61" s="398"/>
      <c r="UMQ61" s="398"/>
      <c r="UMR61" s="398"/>
      <c r="UMS61" s="398"/>
      <c r="UMT61" s="398"/>
      <c r="UMU61" s="398"/>
      <c r="UMV61" s="398"/>
      <c r="UMW61" s="398"/>
      <c r="UMX61" s="398"/>
      <c r="UMY61" s="398"/>
      <c r="UMZ61" s="398"/>
      <c r="UNA61" s="398"/>
      <c r="UNB61" s="398"/>
      <c r="UNC61" s="398"/>
      <c r="UND61" s="398"/>
      <c r="UNE61" s="398"/>
      <c r="UNF61" s="398"/>
      <c r="UNG61" s="398"/>
      <c r="UNH61" s="398"/>
      <c r="UNI61" s="398"/>
      <c r="UNJ61" s="398"/>
      <c r="UNK61" s="398"/>
      <c r="UNL61" s="398"/>
      <c r="UNM61" s="398"/>
      <c r="UNN61" s="398"/>
      <c r="UNO61" s="398"/>
      <c r="UNP61" s="398"/>
      <c r="UNQ61" s="398"/>
      <c r="UNR61" s="398"/>
      <c r="UNS61" s="398"/>
      <c r="UNT61" s="398"/>
      <c r="UNU61" s="398"/>
      <c r="UNV61" s="398"/>
      <c r="UNW61" s="398"/>
      <c r="UNX61" s="398"/>
      <c r="UNY61" s="398"/>
      <c r="UNZ61" s="398"/>
      <c r="UOA61" s="398"/>
      <c r="UOB61" s="398"/>
      <c r="UOC61" s="398"/>
      <c r="UOD61" s="398"/>
      <c r="UOE61" s="398"/>
      <c r="UOF61" s="398"/>
      <c r="UOG61" s="398"/>
      <c r="UOH61" s="398"/>
      <c r="UOI61" s="398"/>
      <c r="UOJ61" s="398"/>
      <c r="UOK61" s="398"/>
      <c r="UOL61" s="398"/>
      <c r="UOM61" s="398"/>
      <c r="UON61" s="398"/>
      <c r="UOO61" s="398"/>
      <c r="UOP61" s="398"/>
      <c r="UOQ61" s="398"/>
      <c r="UOR61" s="398"/>
      <c r="UOS61" s="398"/>
      <c r="UOT61" s="398"/>
      <c r="UOU61" s="398"/>
      <c r="UOV61" s="398"/>
      <c r="UOW61" s="398"/>
      <c r="UOX61" s="398"/>
      <c r="UOY61" s="398"/>
      <c r="UOZ61" s="398"/>
      <c r="UPA61" s="398"/>
      <c r="UPB61" s="398"/>
      <c r="UPC61" s="398"/>
      <c r="UPD61" s="398"/>
      <c r="UPE61" s="398"/>
      <c r="UPF61" s="398"/>
      <c r="UPG61" s="398"/>
      <c r="UPH61" s="398"/>
      <c r="UPI61" s="398"/>
      <c r="UPJ61" s="398"/>
      <c r="UPK61" s="398"/>
      <c r="UPL61" s="398"/>
      <c r="UPM61" s="398"/>
      <c r="UPN61" s="398"/>
      <c r="UPO61" s="398"/>
      <c r="UPP61" s="398"/>
      <c r="UPQ61" s="398"/>
      <c r="UPR61" s="398"/>
      <c r="UPS61" s="398"/>
      <c r="UPT61" s="398"/>
      <c r="UPU61" s="398"/>
      <c r="UPV61" s="398"/>
      <c r="UPW61" s="398"/>
      <c r="UPX61" s="398"/>
      <c r="UPY61" s="398"/>
      <c r="UPZ61" s="398"/>
      <c r="UQA61" s="398"/>
      <c r="UQB61" s="398"/>
      <c r="UQC61" s="398"/>
      <c r="UQD61" s="398"/>
      <c r="UQE61" s="398"/>
      <c r="UQF61" s="398"/>
      <c r="UQG61" s="398"/>
      <c r="UQH61" s="398"/>
      <c r="UQI61" s="398"/>
      <c r="UQJ61" s="398"/>
      <c r="UQK61" s="398"/>
      <c r="UQL61" s="398"/>
      <c r="UQM61" s="398"/>
      <c r="UQN61" s="398"/>
      <c r="UQO61" s="398"/>
      <c r="UQP61" s="398"/>
      <c r="UQQ61" s="398"/>
      <c r="UQR61" s="398"/>
      <c r="UQS61" s="398"/>
      <c r="UQT61" s="398"/>
      <c r="UQU61" s="398"/>
      <c r="UQV61" s="398"/>
      <c r="UQW61" s="398"/>
      <c r="UQX61" s="398"/>
      <c r="UQY61" s="398"/>
      <c r="UQZ61" s="398"/>
      <c r="URA61" s="398"/>
      <c r="URB61" s="398"/>
      <c r="URC61" s="398"/>
      <c r="URD61" s="398"/>
      <c r="URE61" s="398"/>
      <c r="URF61" s="398"/>
      <c r="URG61" s="398"/>
      <c r="URH61" s="398"/>
      <c r="URI61" s="398"/>
      <c r="URJ61" s="398"/>
      <c r="URK61" s="398"/>
      <c r="URL61" s="398"/>
      <c r="URM61" s="398"/>
      <c r="URN61" s="398"/>
      <c r="URO61" s="398"/>
      <c r="URP61" s="398"/>
      <c r="URQ61" s="398"/>
      <c r="URR61" s="398"/>
      <c r="URS61" s="398"/>
      <c r="URT61" s="398"/>
      <c r="URU61" s="398"/>
      <c r="URV61" s="398"/>
      <c r="URW61" s="398"/>
      <c r="URX61" s="398"/>
      <c r="URY61" s="398"/>
      <c r="URZ61" s="398"/>
      <c r="USA61" s="398"/>
      <c r="USB61" s="398"/>
      <c r="USC61" s="398"/>
      <c r="USD61" s="398"/>
      <c r="USE61" s="398"/>
      <c r="USF61" s="398"/>
      <c r="USG61" s="398"/>
      <c r="USH61" s="398"/>
      <c r="USI61" s="398"/>
      <c r="USJ61" s="398"/>
      <c r="USK61" s="398"/>
      <c r="USL61" s="398"/>
      <c r="USM61" s="398"/>
      <c r="USN61" s="398"/>
      <c r="USO61" s="398"/>
      <c r="USP61" s="398"/>
      <c r="USQ61" s="398"/>
      <c r="USR61" s="398"/>
      <c r="USS61" s="398"/>
      <c r="UST61" s="398"/>
      <c r="USU61" s="398"/>
      <c r="USV61" s="398"/>
      <c r="USW61" s="398"/>
      <c r="USX61" s="398"/>
      <c r="USY61" s="398"/>
      <c r="USZ61" s="398"/>
      <c r="UTA61" s="398"/>
      <c r="UTB61" s="398"/>
      <c r="UTC61" s="398"/>
      <c r="UTD61" s="398"/>
      <c r="UTE61" s="398"/>
      <c r="UTF61" s="398"/>
      <c r="UTG61" s="398"/>
      <c r="UTH61" s="398"/>
      <c r="UTI61" s="398"/>
      <c r="UTJ61" s="398"/>
      <c r="UTK61" s="398"/>
      <c r="UTL61" s="398"/>
      <c r="UTM61" s="398"/>
      <c r="UTN61" s="398"/>
      <c r="UTO61" s="398"/>
      <c r="UTP61" s="398"/>
      <c r="UTQ61" s="398"/>
      <c r="UTR61" s="398"/>
      <c r="UTS61" s="398"/>
      <c r="UTT61" s="398"/>
      <c r="UTU61" s="398"/>
      <c r="UTV61" s="398"/>
      <c r="UTW61" s="398"/>
      <c r="UTX61" s="398"/>
      <c r="UTY61" s="398"/>
      <c r="UTZ61" s="398"/>
      <c r="UUA61" s="398"/>
      <c r="UUB61" s="398"/>
      <c r="UUC61" s="398"/>
      <c r="UUD61" s="398"/>
      <c r="UUE61" s="398"/>
      <c r="UUF61" s="398"/>
      <c r="UUG61" s="398"/>
      <c r="UUH61" s="398"/>
      <c r="UUI61" s="398"/>
      <c r="UUJ61" s="398"/>
      <c r="UUK61" s="398"/>
      <c r="UUL61" s="398"/>
      <c r="UUM61" s="398"/>
      <c r="UUN61" s="398"/>
      <c r="UUO61" s="398"/>
      <c r="UUP61" s="398"/>
      <c r="UUQ61" s="398"/>
      <c r="UUR61" s="398"/>
      <c r="UUS61" s="398"/>
      <c r="UUT61" s="398"/>
      <c r="UUU61" s="398"/>
      <c r="UUV61" s="398"/>
      <c r="UUW61" s="398"/>
      <c r="UUX61" s="398"/>
      <c r="UUY61" s="398"/>
      <c r="UUZ61" s="398"/>
      <c r="UVA61" s="398"/>
      <c r="UVB61" s="398"/>
      <c r="UVC61" s="398"/>
      <c r="UVD61" s="398"/>
      <c r="UVE61" s="398"/>
      <c r="UVF61" s="398"/>
      <c r="UVG61" s="398"/>
      <c r="UVH61" s="398"/>
      <c r="UVI61" s="398"/>
      <c r="UVJ61" s="398"/>
      <c r="UVK61" s="398"/>
      <c r="UVL61" s="398"/>
      <c r="UVM61" s="398"/>
      <c r="UVN61" s="398"/>
      <c r="UVO61" s="398"/>
      <c r="UVP61" s="398"/>
      <c r="UVQ61" s="398"/>
      <c r="UVR61" s="398"/>
      <c r="UVS61" s="398"/>
      <c r="UVT61" s="398"/>
      <c r="UVU61" s="398"/>
      <c r="UVV61" s="398"/>
      <c r="UVW61" s="398"/>
      <c r="UVX61" s="398"/>
      <c r="UVY61" s="398"/>
      <c r="UVZ61" s="398"/>
      <c r="UWA61" s="398"/>
      <c r="UWB61" s="398"/>
      <c r="UWC61" s="398"/>
      <c r="UWD61" s="398"/>
      <c r="UWE61" s="398"/>
      <c r="UWF61" s="398"/>
      <c r="UWG61" s="398"/>
      <c r="UWH61" s="398"/>
      <c r="UWI61" s="398"/>
      <c r="UWJ61" s="398"/>
      <c r="UWK61" s="398"/>
      <c r="UWL61" s="398"/>
      <c r="UWM61" s="398"/>
      <c r="UWN61" s="398"/>
      <c r="UWO61" s="398"/>
      <c r="UWP61" s="398"/>
      <c r="UWQ61" s="398"/>
      <c r="UWR61" s="398"/>
      <c r="UWS61" s="398"/>
      <c r="UWT61" s="398"/>
      <c r="UWU61" s="398"/>
      <c r="UWV61" s="398"/>
      <c r="UWW61" s="398"/>
      <c r="UWX61" s="398"/>
      <c r="UWY61" s="398"/>
      <c r="UWZ61" s="398"/>
      <c r="UXA61" s="398"/>
      <c r="UXB61" s="398"/>
      <c r="UXC61" s="398"/>
      <c r="UXD61" s="398"/>
      <c r="UXE61" s="398"/>
      <c r="UXF61" s="398"/>
      <c r="UXG61" s="398"/>
      <c r="UXH61" s="398"/>
      <c r="UXI61" s="398"/>
      <c r="UXJ61" s="398"/>
      <c r="UXK61" s="398"/>
      <c r="UXL61" s="398"/>
      <c r="UXM61" s="398"/>
      <c r="UXN61" s="398"/>
      <c r="UXO61" s="398"/>
      <c r="UXP61" s="398"/>
      <c r="UXQ61" s="398"/>
      <c r="UXR61" s="398"/>
      <c r="UXS61" s="398"/>
      <c r="UXT61" s="398"/>
      <c r="UXU61" s="398"/>
      <c r="UXV61" s="398"/>
      <c r="UXW61" s="398"/>
      <c r="UXX61" s="398"/>
      <c r="UXY61" s="398"/>
      <c r="UXZ61" s="398"/>
      <c r="UYA61" s="398"/>
      <c r="UYB61" s="398"/>
      <c r="UYC61" s="398"/>
      <c r="UYD61" s="398"/>
      <c r="UYE61" s="398"/>
      <c r="UYF61" s="398"/>
      <c r="UYG61" s="398"/>
      <c r="UYH61" s="398"/>
      <c r="UYI61" s="398"/>
      <c r="UYJ61" s="398"/>
      <c r="UYK61" s="398"/>
      <c r="UYL61" s="398"/>
      <c r="UYM61" s="398"/>
      <c r="UYN61" s="398"/>
      <c r="UYO61" s="398"/>
      <c r="UYP61" s="398"/>
      <c r="UYQ61" s="398"/>
      <c r="UYR61" s="398"/>
      <c r="UYS61" s="398"/>
      <c r="UYT61" s="398"/>
      <c r="UYU61" s="398"/>
      <c r="UYV61" s="398"/>
      <c r="UYW61" s="398"/>
      <c r="UYX61" s="398"/>
      <c r="UYY61" s="398"/>
      <c r="UYZ61" s="398"/>
      <c r="UZA61" s="398"/>
      <c r="UZB61" s="398"/>
      <c r="UZC61" s="398"/>
      <c r="UZD61" s="398"/>
      <c r="UZE61" s="398"/>
      <c r="UZF61" s="398"/>
      <c r="UZG61" s="398"/>
      <c r="UZH61" s="398"/>
      <c r="UZI61" s="398"/>
      <c r="UZJ61" s="398"/>
      <c r="UZK61" s="398"/>
      <c r="UZL61" s="398"/>
      <c r="UZM61" s="398"/>
      <c r="UZN61" s="398"/>
      <c r="UZO61" s="398"/>
      <c r="UZP61" s="398"/>
      <c r="UZQ61" s="398"/>
      <c r="UZR61" s="398"/>
      <c r="UZS61" s="398"/>
      <c r="UZT61" s="398"/>
      <c r="UZU61" s="398"/>
      <c r="UZV61" s="398"/>
      <c r="UZW61" s="398"/>
      <c r="UZX61" s="398"/>
      <c r="UZY61" s="398"/>
      <c r="UZZ61" s="398"/>
      <c r="VAA61" s="398"/>
      <c r="VAB61" s="398"/>
      <c r="VAC61" s="398"/>
      <c r="VAD61" s="398"/>
      <c r="VAE61" s="398"/>
      <c r="VAF61" s="398"/>
      <c r="VAG61" s="398"/>
      <c r="VAH61" s="398"/>
      <c r="VAI61" s="398"/>
      <c r="VAJ61" s="398"/>
      <c r="VAK61" s="398"/>
      <c r="VAL61" s="398"/>
      <c r="VAM61" s="398"/>
      <c r="VAN61" s="398"/>
      <c r="VAO61" s="398"/>
      <c r="VAP61" s="398"/>
      <c r="VAQ61" s="398"/>
      <c r="VAR61" s="398"/>
      <c r="VAS61" s="398"/>
      <c r="VAT61" s="398"/>
      <c r="VAU61" s="398"/>
      <c r="VAV61" s="398"/>
      <c r="VAW61" s="398"/>
      <c r="VAX61" s="398"/>
      <c r="VAY61" s="398"/>
      <c r="VAZ61" s="398"/>
      <c r="VBA61" s="398"/>
      <c r="VBB61" s="398"/>
      <c r="VBC61" s="398"/>
      <c r="VBD61" s="398"/>
      <c r="VBE61" s="398"/>
      <c r="VBF61" s="398"/>
      <c r="VBG61" s="398"/>
      <c r="VBH61" s="398"/>
      <c r="VBI61" s="398"/>
      <c r="VBJ61" s="398"/>
      <c r="VBK61" s="398"/>
      <c r="VBL61" s="398"/>
      <c r="VBM61" s="398"/>
      <c r="VBN61" s="398"/>
      <c r="VBO61" s="398"/>
      <c r="VBP61" s="398"/>
      <c r="VBQ61" s="398"/>
      <c r="VBR61" s="398"/>
      <c r="VBS61" s="398"/>
      <c r="VBT61" s="398"/>
      <c r="VBU61" s="398"/>
      <c r="VBV61" s="398"/>
      <c r="VBW61" s="398"/>
      <c r="VBX61" s="398"/>
      <c r="VBY61" s="398"/>
      <c r="VBZ61" s="398"/>
      <c r="VCA61" s="398"/>
      <c r="VCB61" s="398"/>
      <c r="VCC61" s="398"/>
      <c r="VCD61" s="398"/>
      <c r="VCE61" s="398"/>
      <c r="VCF61" s="398"/>
      <c r="VCG61" s="398"/>
      <c r="VCH61" s="398"/>
      <c r="VCI61" s="398"/>
      <c r="VCJ61" s="398"/>
      <c r="VCK61" s="398"/>
      <c r="VCL61" s="398"/>
      <c r="VCM61" s="398"/>
      <c r="VCN61" s="398"/>
      <c r="VCO61" s="398"/>
      <c r="VCP61" s="398"/>
      <c r="VCQ61" s="398"/>
      <c r="VCR61" s="398"/>
      <c r="VCS61" s="398"/>
      <c r="VCT61" s="398"/>
      <c r="VCU61" s="398"/>
      <c r="VCV61" s="398"/>
      <c r="VCW61" s="398"/>
      <c r="VCX61" s="398"/>
      <c r="VCY61" s="398"/>
      <c r="VCZ61" s="398"/>
      <c r="VDA61" s="398"/>
      <c r="VDB61" s="398"/>
      <c r="VDC61" s="398"/>
      <c r="VDD61" s="398"/>
      <c r="VDE61" s="398"/>
      <c r="VDF61" s="398"/>
      <c r="VDG61" s="398"/>
      <c r="VDH61" s="398"/>
      <c r="VDI61" s="398"/>
      <c r="VDJ61" s="398"/>
      <c r="VDK61" s="398"/>
      <c r="VDL61" s="398"/>
      <c r="VDM61" s="398"/>
      <c r="VDN61" s="398"/>
      <c r="VDO61" s="398"/>
      <c r="VDP61" s="398"/>
      <c r="VDQ61" s="398"/>
      <c r="VDR61" s="398"/>
      <c r="VDS61" s="398"/>
      <c r="VDT61" s="398"/>
      <c r="VDU61" s="398"/>
      <c r="VDV61" s="398"/>
      <c r="VDW61" s="398"/>
      <c r="VDX61" s="398"/>
      <c r="VDY61" s="398"/>
      <c r="VDZ61" s="398"/>
      <c r="VEA61" s="398"/>
      <c r="VEB61" s="398"/>
      <c r="VEC61" s="398"/>
      <c r="VED61" s="398"/>
      <c r="VEE61" s="398"/>
      <c r="VEF61" s="398"/>
      <c r="VEG61" s="398"/>
      <c r="VEH61" s="398"/>
      <c r="VEI61" s="398"/>
      <c r="VEJ61" s="398"/>
      <c r="VEK61" s="398"/>
      <c r="VEL61" s="398"/>
      <c r="VEM61" s="398"/>
      <c r="VEN61" s="398"/>
      <c r="VEO61" s="398"/>
      <c r="VEP61" s="398"/>
      <c r="VEQ61" s="398"/>
      <c r="VER61" s="398"/>
      <c r="VES61" s="398"/>
      <c r="VET61" s="398"/>
      <c r="VEU61" s="398"/>
      <c r="VEV61" s="398"/>
      <c r="VEW61" s="398"/>
      <c r="VEX61" s="398"/>
      <c r="VEY61" s="398"/>
      <c r="VEZ61" s="398"/>
      <c r="VFA61" s="398"/>
      <c r="VFB61" s="398"/>
      <c r="VFC61" s="398"/>
      <c r="VFD61" s="398"/>
      <c r="VFE61" s="398"/>
      <c r="VFF61" s="398"/>
      <c r="VFG61" s="398"/>
      <c r="VFH61" s="398"/>
      <c r="VFI61" s="398"/>
      <c r="VFJ61" s="398"/>
      <c r="VFK61" s="398"/>
      <c r="VFL61" s="398"/>
      <c r="VFM61" s="398"/>
      <c r="VFN61" s="398"/>
      <c r="VFO61" s="398"/>
      <c r="VFP61" s="398"/>
      <c r="VFQ61" s="398"/>
      <c r="VFR61" s="398"/>
      <c r="VFS61" s="398"/>
      <c r="VFT61" s="398"/>
      <c r="VFU61" s="398"/>
      <c r="VFV61" s="398"/>
      <c r="VFW61" s="398"/>
      <c r="VFX61" s="398"/>
      <c r="VFY61" s="398"/>
      <c r="VFZ61" s="398"/>
      <c r="VGA61" s="398"/>
      <c r="VGB61" s="398"/>
      <c r="VGC61" s="398"/>
      <c r="VGD61" s="398"/>
      <c r="VGE61" s="398"/>
      <c r="VGF61" s="398"/>
      <c r="VGG61" s="398"/>
      <c r="VGH61" s="398"/>
      <c r="VGI61" s="398"/>
      <c r="VGJ61" s="398"/>
      <c r="VGK61" s="398"/>
      <c r="VGL61" s="398"/>
      <c r="VGM61" s="398"/>
      <c r="VGN61" s="398"/>
      <c r="VGO61" s="398"/>
      <c r="VGP61" s="398"/>
      <c r="VGQ61" s="398"/>
      <c r="VGR61" s="398"/>
      <c r="VGS61" s="398"/>
      <c r="VGT61" s="398"/>
      <c r="VGU61" s="398"/>
      <c r="VGV61" s="398"/>
      <c r="VGW61" s="398"/>
      <c r="VGX61" s="398"/>
      <c r="VGY61" s="398"/>
      <c r="VGZ61" s="398"/>
      <c r="VHA61" s="398"/>
      <c r="VHB61" s="398"/>
      <c r="VHC61" s="398"/>
      <c r="VHD61" s="398"/>
      <c r="VHE61" s="398"/>
      <c r="VHF61" s="398"/>
      <c r="VHG61" s="398"/>
      <c r="VHH61" s="398"/>
      <c r="VHI61" s="398"/>
      <c r="VHJ61" s="398"/>
      <c r="VHK61" s="398"/>
      <c r="VHL61" s="398"/>
      <c r="VHM61" s="398"/>
      <c r="VHN61" s="398"/>
      <c r="VHO61" s="398"/>
      <c r="VHP61" s="398"/>
      <c r="VHQ61" s="398"/>
      <c r="VHR61" s="398"/>
      <c r="VHS61" s="398"/>
      <c r="VHT61" s="398"/>
      <c r="VHU61" s="398"/>
      <c r="VHV61" s="398"/>
      <c r="VHW61" s="398"/>
      <c r="VHX61" s="398"/>
      <c r="VHY61" s="398"/>
      <c r="VHZ61" s="398"/>
      <c r="VIA61" s="398"/>
      <c r="VIB61" s="398"/>
      <c r="VIC61" s="398"/>
      <c r="VID61" s="398"/>
      <c r="VIE61" s="398"/>
      <c r="VIF61" s="398"/>
      <c r="VIG61" s="398"/>
      <c r="VIH61" s="398"/>
      <c r="VII61" s="398"/>
      <c r="VIJ61" s="398"/>
      <c r="VIK61" s="398"/>
      <c r="VIL61" s="398"/>
      <c r="VIM61" s="398"/>
      <c r="VIN61" s="398"/>
      <c r="VIO61" s="398"/>
      <c r="VIP61" s="398"/>
      <c r="VIQ61" s="398"/>
      <c r="VIR61" s="398"/>
      <c r="VIS61" s="398"/>
      <c r="VIT61" s="398"/>
      <c r="VIU61" s="398"/>
      <c r="VIV61" s="398"/>
      <c r="VIW61" s="398"/>
      <c r="VIX61" s="398"/>
      <c r="VIY61" s="398"/>
      <c r="VIZ61" s="398"/>
      <c r="VJA61" s="398"/>
      <c r="VJB61" s="398"/>
      <c r="VJC61" s="398"/>
      <c r="VJD61" s="398"/>
      <c r="VJE61" s="398"/>
      <c r="VJF61" s="398"/>
      <c r="VJG61" s="398"/>
      <c r="VJH61" s="398"/>
      <c r="VJI61" s="398"/>
      <c r="VJJ61" s="398"/>
      <c r="VJK61" s="398"/>
      <c r="VJL61" s="398"/>
      <c r="VJM61" s="398"/>
      <c r="VJN61" s="398"/>
      <c r="VJO61" s="398"/>
      <c r="VJP61" s="398"/>
      <c r="VJQ61" s="398"/>
      <c r="VJR61" s="398"/>
      <c r="VJS61" s="398"/>
      <c r="VJT61" s="398"/>
      <c r="VJU61" s="398"/>
      <c r="VJV61" s="398"/>
      <c r="VJW61" s="398"/>
      <c r="VJX61" s="398"/>
      <c r="VJY61" s="398"/>
      <c r="VJZ61" s="398"/>
      <c r="VKA61" s="398"/>
      <c r="VKB61" s="398"/>
      <c r="VKC61" s="398"/>
      <c r="VKD61" s="398"/>
      <c r="VKE61" s="398"/>
      <c r="VKF61" s="398"/>
      <c r="VKG61" s="398"/>
      <c r="VKH61" s="398"/>
      <c r="VKI61" s="398"/>
      <c r="VKJ61" s="398"/>
      <c r="VKK61" s="398"/>
      <c r="VKL61" s="398"/>
      <c r="VKM61" s="398"/>
      <c r="VKN61" s="398"/>
      <c r="VKO61" s="398"/>
      <c r="VKP61" s="398"/>
      <c r="VKQ61" s="398"/>
      <c r="VKR61" s="398"/>
      <c r="VKS61" s="398"/>
      <c r="VKT61" s="398"/>
      <c r="VKU61" s="398"/>
      <c r="VKV61" s="398"/>
      <c r="VKW61" s="398"/>
      <c r="VKX61" s="398"/>
      <c r="VKY61" s="398"/>
      <c r="VKZ61" s="398"/>
      <c r="VLA61" s="398"/>
      <c r="VLB61" s="398"/>
      <c r="VLC61" s="398"/>
      <c r="VLD61" s="398"/>
      <c r="VLE61" s="398"/>
      <c r="VLF61" s="398"/>
      <c r="VLG61" s="398"/>
      <c r="VLH61" s="398"/>
      <c r="VLI61" s="398"/>
      <c r="VLJ61" s="398"/>
      <c r="VLK61" s="398"/>
      <c r="VLL61" s="398"/>
      <c r="VLM61" s="398"/>
      <c r="VLN61" s="398"/>
      <c r="VLO61" s="398"/>
      <c r="VLP61" s="398"/>
      <c r="VLQ61" s="398"/>
      <c r="VLR61" s="398"/>
      <c r="VLS61" s="398"/>
      <c r="VLT61" s="398"/>
      <c r="VLU61" s="398"/>
      <c r="VLV61" s="398"/>
      <c r="VLW61" s="398"/>
      <c r="VLX61" s="398"/>
      <c r="VLY61" s="398"/>
      <c r="VLZ61" s="398"/>
      <c r="VMA61" s="398"/>
      <c r="VMB61" s="398"/>
      <c r="VMC61" s="398"/>
      <c r="VMD61" s="398"/>
      <c r="VME61" s="398"/>
      <c r="VMF61" s="398"/>
      <c r="VMG61" s="398"/>
      <c r="VMH61" s="398"/>
      <c r="VMI61" s="398"/>
      <c r="VMJ61" s="398"/>
      <c r="VMK61" s="398"/>
      <c r="VML61" s="398"/>
      <c r="VMM61" s="398"/>
      <c r="VMN61" s="398"/>
      <c r="VMO61" s="398"/>
      <c r="VMP61" s="398"/>
      <c r="VMQ61" s="398"/>
      <c r="VMR61" s="398"/>
      <c r="VMS61" s="398"/>
      <c r="VMT61" s="398"/>
      <c r="VMU61" s="398"/>
      <c r="VMV61" s="398"/>
      <c r="VMW61" s="398"/>
      <c r="VMX61" s="398"/>
      <c r="VMY61" s="398"/>
      <c r="VMZ61" s="398"/>
      <c r="VNA61" s="398"/>
      <c r="VNB61" s="398"/>
      <c r="VNC61" s="398"/>
      <c r="VND61" s="398"/>
      <c r="VNE61" s="398"/>
      <c r="VNF61" s="398"/>
      <c r="VNG61" s="398"/>
      <c r="VNH61" s="398"/>
      <c r="VNI61" s="398"/>
      <c r="VNJ61" s="398"/>
      <c r="VNK61" s="398"/>
      <c r="VNL61" s="398"/>
      <c r="VNM61" s="398"/>
      <c r="VNN61" s="398"/>
      <c r="VNO61" s="398"/>
      <c r="VNP61" s="398"/>
      <c r="VNQ61" s="398"/>
      <c r="VNR61" s="398"/>
      <c r="VNS61" s="398"/>
      <c r="VNT61" s="398"/>
      <c r="VNU61" s="398"/>
      <c r="VNV61" s="398"/>
      <c r="VNW61" s="398"/>
      <c r="VNX61" s="398"/>
      <c r="VNY61" s="398"/>
      <c r="VNZ61" s="398"/>
      <c r="VOA61" s="398"/>
      <c r="VOB61" s="398"/>
      <c r="VOC61" s="398"/>
      <c r="VOD61" s="398"/>
      <c r="VOE61" s="398"/>
      <c r="VOF61" s="398"/>
      <c r="VOG61" s="398"/>
      <c r="VOH61" s="398"/>
      <c r="VOI61" s="398"/>
      <c r="VOJ61" s="398"/>
      <c r="VOK61" s="398"/>
      <c r="VOL61" s="398"/>
      <c r="VOM61" s="398"/>
      <c r="VON61" s="398"/>
      <c r="VOO61" s="398"/>
      <c r="VOP61" s="398"/>
      <c r="VOQ61" s="398"/>
      <c r="VOR61" s="398"/>
      <c r="VOS61" s="398"/>
      <c r="VOT61" s="398"/>
      <c r="VOU61" s="398"/>
      <c r="VOV61" s="398"/>
      <c r="VOW61" s="398"/>
      <c r="VOX61" s="398"/>
      <c r="VOY61" s="398"/>
      <c r="VOZ61" s="398"/>
      <c r="VPA61" s="398"/>
      <c r="VPB61" s="398"/>
      <c r="VPC61" s="398"/>
      <c r="VPD61" s="398"/>
      <c r="VPE61" s="398"/>
      <c r="VPF61" s="398"/>
      <c r="VPG61" s="398"/>
      <c r="VPH61" s="398"/>
      <c r="VPI61" s="398"/>
      <c r="VPJ61" s="398"/>
      <c r="VPK61" s="398"/>
      <c r="VPL61" s="398"/>
      <c r="VPM61" s="398"/>
      <c r="VPN61" s="398"/>
      <c r="VPO61" s="398"/>
      <c r="VPP61" s="398"/>
      <c r="VPQ61" s="398"/>
      <c r="VPR61" s="398"/>
      <c r="VPS61" s="398"/>
      <c r="VPT61" s="398"/>
      <c r="VPU61" s="398"/>
      <c r="VPV61" s="398"/>
      <c r="VPW61" s="398"/>
      <c r="VPX61" s="398"/>
      <c r="VPY61" s="398"/>
      <c r="VPZ61" s="398"/>
      <c r="VQA61" s="398"/>
      <c r="VQB61" s="398"/>
      <c r="VQC61" s="398"/>
      <c r="VQD61" s="398"/>
      <c r="VQE61" s="398"/>
      <c r="VQF61" s="398"/>
      <c r="VQG61" s="398"/>
      <c r="VQH61" s="398"/>
      <c r="VQI61" s="398"/>
      <c r="VQJ61" s="398"/>
      <c r="VQK61" s="398"/>
      <c r="VQL61" s="398"/>
      <c r="VQM61" s="398"/>
      <c r="VQN61" s="398"/>
      <c r="VQO61" s="398"/>
      <c r="VQP61" s="398"/>
      <c r="VQQ61" s="398"/>
      <c r="VQR61" s="398"/>
      <c r="VQS61" s="398"/>
      <c r="VQT61" s="398"/>
      <c r="VQU61" s="398"/>
      <c r="VQV61" s="398"/>
      <c r="VQW61" s="398"/>
      <c r="VQX61" s="398"/>
      <c r="VQY61" s="398"/>
      <c r="VQZ61" s="398"/>
      <c r="VRA61" s="398"/>
      <c r="VRB61" s="398"/>
      <c r="VRC61" s="398"/>
      <c r="VRD61" s="398"/>
      <c r="VRE61" s="398"/>
      <c r="VRF61" s="398"/>
      <c r="VRG61" s="398"/>
      <c r="VRH61" s="398"/>
      <c r="VRI61" s="398"/>
      <c r="VRJ61" s="398"/>
      <c r="VRK61" s="398"/>
      <c r="VRL61" s="398"/>
      <c r="VRM61" s="398"/>
      <c r="VRN61" s="398"/>
      <c r="VRO61" s="398"/>
      <c r="VRP61" s="398"/>
      <c r="VRQ61" s="398"/>
      <c r="VRR61" s="398"/>
      <c r="VRS61" s="398"/>
      <c r="VRT61" s="398"/>
      <c r="VRU61" s="398"/>
      <c r="VRV61" s="398"/>
      <c r="VRW61" s="398"/>
      <c r="VRX61" s="398"/>
      <c r="VRY61" s="398"/>
      <c r="VRZ61" s="398"/>
      <c r="VSA61" s="398"/>
      <c r="VSB61" s="398"/>
      <c r="VSC61" s="398"/>
      <c r="VSD61" s="398"/>
      <c r="VSE61" s="398"/>
      <c r="VSF61" s="398"/>
      <c r="VSG61" s="398"/>
      <c r="VSH61" s="398"/>
      <c r="VSI61" s="398"/>
      <c r="VSJ61" s="398"/>
      <c r="VSK61" s="398"/>
      <c r="VSL61" s="398"/>
      <c r="VSM61" s="398"/>
      <c r="VSN61" s="398"/>
      <c r="VSO61" s="398"/>
      <c r="VSP61" s="398"/>
      <c r="VSQ61" s="398"/>
      <c r="VSR61" s="398"/>
      <c r="VSS61" s="398"/>
      <c r="VST61" s="398"/>
      <c r="VSU61" s="398"/>
      <c r="VSV61" s="398"/>
      <c r="VSW61" s="398"/>
      <c r="VSX61" s="398"/>
      <c r="VSY61" s="398"/>
      <c r="VSZ61" s="398"/>
      <c r="VTA61" s="398"/>
      <c r="VTB61" s="398"/>
      <c r="VTC61" s="398"/>
      <c r="VTD61" s="398"/>
      <c r="VTE61" s="398"/>
      <c r="VTF61" s="398"/>
      <c r="VTG61" s="398"/>
      <c r="VTH61" s="398"/>
      <c r="VTI61" s="398"/>
      <c r="VTJ61" s="398"/>
      <c r="VTK61" s="398"/>
      <c r="VTL61" s="398"/>
      <c r="VTM61" s="398"/>
      <c r="VTN61" s="398"/>
      <c r="VTO61" s="398"/>
      <c r="VTP61" s="398"/>
      <c r="VTQ61" s="398"/>
      <c r="VTR61" s="398"/>
      <c r="VTS61" s="398"/>
      <c r="VTT61" s="398"/>
      <c r="VTU61" s="398"/>
      <c r="VTV61" s="398"/>
      <c r="VTW61" s="398"/>
      <c r="VTX61" s="398"/>
      <c r="VTY61" s="398"/>
      <c r="VTZ61" s="398"/>
      <c r="VUA61" s="398"/>
      <c r="VUB61" s="398"/>
      <c r="VUC61" s="398"/>
      <c r="VUD61" s="398"/>
      <c r="VUE61" s="398"/>
      <c r="VUF61" s="398"/>
      <c r="VUG61" s="398"/>
      <c r="VUH61" s="398"/>
      <c r="VUI61" s="398"/>
      <c r="VUJ61" s="398"/>
      <c r="VUK61" s="398"/>
      <c r="VUL61" s="398"/>
      <c r="VUM61" s="398"/>
      <c r="VUN61" s="398"/>
      <c r="VUO61" s="398"/>
      <c r="VUP61" s="398"/>
      <c r="VUQ61" s="398"/>
      <c r="VUR61" s="398"/>
      <c r="VUS61" s="398"/>
      <c r="VUT61" s="398"/>
      <c r="VUU61" s="398"/>
      <c r="VUV61" s="398"/>
      <c r="VUW61" s="398"/>
      <c r="VUX61" s="398"/>
      <c r="VUY61" s="398"/>
      <c r="VUZ61" s="398"/>
      <c r="VVA61" s="398"/>
      <c r="VVB61" s="398"/>
      <c r="VVC61" s="398"/>
      <c r="VVD61" s="398"/>
      <c r="VVE61" s="398"/>
      <c r="VVF61" s="398"/>
      <c r="VVG61" s="398"/>
      <c r="VVH61" s="398"/>
      <c r="VVI61" s="398"/>
      <c r="VVJ61" s="398"/>
      <c r="VVK61" s="398"/>
      <c r="VVL61" s="398"/>
      <c r="VVM61" s="398"/>
      <c r="VVN61" s="398"/>
      <c r="VVO61" s="398"/>
      <c r="VVP61" s="398"/>
      <c r="VVQ61" s="398"/>
      <c r="VVR61" s="398"/>
      <c r="VVS61" s="398"/>
      <c r="VVT61" s="398"/>
      <c r="VVU61" s="398"/>
      <c r="VVV61" s="398"/>
      <c r="VVW61" s="398"/>
      <c r="VVX61" s="398"/>
      <c r="VVY61" s="398"/>
      <c r="VVZ61" s="398"/>
      <c r="VWA61" s="398"/>
      <c r="VWB61" s="398"/>
      <c r="VWC61" s="398"/>
      <c r="VWD61" s="398"/>
      <c r="VWE61" s="398"/>
      <c r="VWF61" s="398"/>
      <c r="VWG61" s="398"/>
      <c r="VWH61" s="398"/>
      <c r="VWI61" s="398"/>
      <c r="VWJ61" s="398"/>
      <c r="VWK61" s="398"/>
      <c r="VWL61" s="398"/>
      <c r="VWM61" s="398"/>
      <c r="VWN61" s="398"/>
      <c r="VWO61" s="398"/>
      <c r="VWP61" s="398"/>
      <c r="VWQ61" s="398"/>
      <c r="VWR61" s="398"/>
      <c r="VWS61" s="398"/>
      <c r="VWT61" s="398"/>
      <c r="VWU61" s="398"/>
      <c r="VWV61" s="398"/>
      <c r="VWW61" s="398"/>
      <c r="VWX61" s="398"/>
      <c r="VWY61" s="398"/>
      <c r="VWZ61" s="398"/>
      <c r="VXA61" s="398"/>
      <c r="VXB61" s="398"/>
      <c r="VXC61" s="398"/>
      <c r="VXD61" s="398"/>
      <c r="VXE61" s="398"/>
      <c r="VXF61" s="398"/>
      <c r="VXG61" s="398"/>
      <c r="VXH61" s="398"/>
      <c r="VXI61" s="398"/>
      <c r="VXJ61" s="398"/>
      <c r="VXK61" s="398"/>
      <c r="VXL61" s="398"/>
      <c r="VXM61" s="398"/>
      <c r="VXN61" s="398"/>
      <c r="VXO61" s="398"/>
      <c r="VXP61" s="398"/>
      <c r="VXQ61" s="398"/>
      <c r="VXR61" s="398"/>
      <c r="VXS61" s="398"/>
      <c r="VXT61" s="398"/>
      <c r="VXU61" s="398"/>
      <c r="VXV61" s="398"/>
      <c r="VXW61" s="398"/>
      <c r="VXX61" s="398"/>
      <c r="VXY61" s="398"/>
      <c r="VXZ61" s="398"/>
      <c r="VYA61" s="398"/>
      <c r="VYB61" s="398"/>
      <c r="VYC61" s="398"/>
      <c r="VYD61" s="398"/>
      <c r="VYE61" s="398"/>
      <c r="VYF61" s="398"/>
      <c r="VYG61" s="398"/>
      <c r="VYH61" s="398"/>
      <c r="VYI61" s="398"/>
      <c r="VYJ61" s="398"/>
      <c r="VYK61" s="398"/>
      <c r="VYL61" s="398"/>
      <c r="VYM61" s="398"/>
      <c r="VYN61" s="398"/>
      <c r="VYO61" s="398"/>
      <c r="VYP61" s="398"/>
      <c r="VYQ61" s="398"/>
      <c r="VYR61" s="398"/>
      <c r="VYS61" s="398"/>
      <c r="VYT61" s="398"/>
      <c r="VYU61" s="398"/>
      <c r="VYV61" s="398"/>
      <c r="VYW61" s="398"/>
      <c r="VYX61" s="398"/>
      <c r="VYY61" s="398"/>
      <c r="VYZ61" s="398"/>
      <c r="VZA61" s="398"/>
      <c r="VZB61" s="398"/>
      <c r="VZC61" s="398"/>
      <c r="VZD61" s="398"/>
      <c r="VZE61" s="398"/>
      <c r="VZF61" s="398"/>
      <c r="VZG61" s="398"/>
      <c r="VZH61" s="398"/>
      <c r="VZI61" s="398"/>
      <c r="VZJ61" s="398"/>
      <c r="VZK61" s="398"/>
      <c r="VZL61" s="398"/>
      <c r="VZM61" s="398"/>
      <c r="VZN61" s="398"/>
      <c r="VZO61" s="398"/>
      <c r="VZP61" s="398"/>
      <c r="VZQ61" s="398"/>
      <c r="VZR61" s="398"/>
      <c r="VZS61" s="398"/>
      <c r="VZT61" s="398"/>
      <c r="VZU61" s="398"/>
      <c r="VZV61" s="398"/>
      <c r="VZW61" s="398"/>
      <c r="VZX61" s="398"/>
      <c r="VZY61" s="398"/>
      <c r="VZZ61" s="398"/>
      <c r="WAA61" s="398"/>
      <c r="WAB61" s="398"/>
      <c r="WAC61" s="398"/>
      <c r="WAD61" s="398"/>
      <c r="WAE61" s="398"/>
      <c r="WAF61" s="398"/>
      <c r="WAG61" s="398"/>
      <c r="WAH61" s="398"/>
      <c r="WAI61" s="398"/>
      <c r="WAJ61" s="398"/>
      <c r="WAK61" s="398"/>
      <c r="WAL61" s="398"/>
      <c r="WAM61" s="398"/>
      <c r="WAN61" s="398"/>
      <c r="WAO61" s="398"/>
      <c r="WAP61" s="398"/>
      <c r="WAQ61" s="398"/>
      <c r="WAR61" s="398"/>
      <c r="WAS61" s="398"/>
      <c r="WAT61" s="398"/>
      <c r="WAU61" s="398"/>
      <c r="WAV61" s="398"/>
      <c r="WAW61" s="398"/>
      <c r="WAX61" s="398"/>
      <c r="WAY61" s="398"/>
      <c r="WAZ61" s="398"/>
      <c r="WBA61" s="398"/>
      <c r="WBB61" s="398"/>
      <c r="WBC61" s="398"/>
      <c r="WBD61" s="398"/>
      <c r="WBE61" s="398"/>
      <c r="WBF61" s="398"/>
      <c r="WBG61" s="398"/>
      <c r="WBH61" s="398"/>
      <c r="WBI61" s="398"/>
      <c r="WBJ61" s="398"/>
      <c r="WBK61" s="398"/>
      <c r="WBL61" s="398"/>
      <c r="WBM61" s="398"/>
      <c r="WBN61" s="398"/>
      <c r="WBO61" s="398"/>
      <c r="WBP61" s="398"/>
      <c r="WBQ61" s="398"/>
      <c r="WBR61" s="398"/>
      <c r="WBS61" s="398"/>
      <c r="WBT61" s="398"/>
      <c r="WBU61" s="398"/>
      <c r="WBV61" s="398"/>
      <c r="WBW61" s="398"/>
      <c r="WBX61" s="398"/>
      <c r="WBY61" s="398"/>
      <c r="WBZ61" s="398"/>
      <c r="WCA61" s="398"/>
      <c r="WCB61" s="398"/>
      <c r="WCC61" s="398"/>
      <c r="WCD61" s="398"/>
      <c r="WCE61" s="398"/>
      <c r="WCF61" s="398"/>
      <c r="WCG61" s="398"/>
      <c r="WCH61" s="398"/>
      <c r="WCI61" s="398"/>
      <c r="WCJ61" s="398"/>
      <c r="WCK61" s="398"/>
      <c r="WCL61" s="398"/>
      <c r="WCM61" s="398"/>
      <c r="WCN61" s="398"/>
      <c r="WCO61" s="398"/>
      <c r="WCP61" s="398"/>
      <c r="WCQ61" s="398"/>
      <c r="WCR61" s="398"/>
      <c r="WCS61" s="398"/>
      <c r="WCT61" s="398"/>
      <c r="WCU61" s="398"/>
      <c r="WCV61" s="398"/>
      <c r="WCW61" s="398"/>
      <c r="WCX61" s="398"/>
      <c r="WCY61" s="398"/>
      <c r="WCZ61" s="398"/>
      <c r="WDA61" s="398"/>
      <c r="WDB61" s="398"/>
      <c r="WDC61" s="398"/>
      <c r="WDD61" s="398"/>
      <c r="WDE61" s="398"/>
      <c r="WDF61" s="398"/>
      <c r="WDG61" s="398"/>
      <c r="WDH61" s="398"/>
      <c r="WDI61" s="398"/>
      <c r="WDJ61" s="398"/>
      <c r="WDK61" s="398"/>
      <c r="WDL61" s="398"/>
      <c r="WDM61" s="398"/>
      <c r="WDN61" s="398"/>
      <c r="WDO61" s="398"/>
      <c r="WDP61" s="398"/>
      <c r="WDQ61" s="398"/>
      <c r="WDR61" s="398"/>
      <c r="WDS61" s="398"/>
      <c r="WDT61" s="398"/>
      <c r="WDU61" s="398"/>
      <c r="WDV61" s="398"/>
      <c r="WDW61" s="398"/>
      <c r="WDX61" s="398"/>
      <c r="WDY61" s="398"/>
      <c r="WDZ61" s="398"/>
      <c r="WEA61" s="398"/>
      <c r="WEB61" s="398"/>
      <c r="WEC61" s="398"/>
      <c r="WED61" s="398"/>
      <c r="WEE61" s="398"/>
      <c r="WEF61" s="398"/>
      <c r="WEG61" s="398"/>
      <c r="WEH61" s="398"/>
      <c r="WEI61" s="398"/>
      <c r="WEJ61" s="398"/>
      <c r="WEK61" s="398"/>
      <c r="WEL61" s="398"/>
      <c r="WEM61" s="398"/>
      <c r="WEN61" s="398"/>
      <c r="WEO61" s="398"/>
      <c r="WEP61" s="398"/>
      <c r="WEQ61" s="398"/>
      <c r="WER61" s="398"/>
      <c r="WES61" s="398"/>
      <c r="WET61" s="398"/>
      <c r="WEU61" s="398"/>
      <c r="WEV61" s="398"/>
      <c r="WEW61" s="398"/>
      <c r="WEX61" s="398"/>
      <c r="WEY61" s="398"/>
      <c r="WEZ61" s="398"/>
      <c r="WFA61" s="398"/>
      <c r="WFB61" s="398"/>
      <c r="WFC61" s="398"/>
      <c r="WFD61" s="398"/>
      <c r="WFE61" s="398"/>
      <c r="WFF61" s="398"/>
      <c r="WFG61" s="398"/>
      <c r="WFH61" s="398"/>
      <c r="WFI61" s="398"/>
      <c r="WFJ61" s="398"/>
      <c r="WFK61" s="398"/>
      <c r="WFL61" s="398"/>
      <c r="WFM61" s="398"/>
      <c r="WFN61" s="398"/>
      <c r="WFO61" s="398"/>
      <c r="WFP61" s="398"/>
      <c r="WFQ61" s="398"/>
      <c r="WFR61" s="398"/>
      <c r="WFS61" s="398"/>
      <c r="WFT61" s="398"/>
      <c r="WFU61" s="398"/>
      <c r="WFV61" s="398"/>
      <c r="WFW61" s="398"/>
      <c r="WFX61" s="398"/>
      <c r="WFY61" s="398"/>
      <c r="WFZ61" s="398"/>
      <c r="WGA61" s="398"/>
      <c r="WGB61" s="398"/>
      <c r="WGC61" s="398"/>
      <c r="WGD61" s="398"/>
      <c r="WGE61" s="398"/>
      <c r="WGF61" s="398"/>
      <c r="WGG61" s="398"/>
      <c r="WGH61" s="398"/>
      <c r="WGI61" s="398"/>
      <c r="WGJ61" s="398"/>
      <c r="WGK61" s="398"/>
      <c r="WGL61" s="398"/>
      <c r="WGM61" s="398"/>
      <c r="WGN61" s="398"/>
      <c r="WGO61" s="398"/>
      <c r="WGP61" s="398"/>
      <c r="WGQ61" s="398"/>
      <c r="WGR61" s="398"/>
      <c r="WGS61" s="398"/>
      <c r="WGT61" s="398"/>
      <c r="WGU61" s="398"/>
      <c r="WGV61" s="398"/>
      <c r="WGW61" s="398"/>
      <c r="WGX61" s="398"/>
      <c r="WGY61" s="398"/>
      <c r="WGZ61" s="398"/>
      <c r="WHA61" s="398"/>
      <c r="WHB61" s="398"/>
      <c r="WHC61" s="398"/>
      <c r="WHD61" s="398"/>
      <c r="WHE61" s="398"/>
      <c r="WHF61" s="398"/>
      <c r="WHG61" s="398"/>
      <c r="WHH61" s="398"/>
      <c r="WHI61" s="398"/>
      <c r="WHJ61" s="398"/>
      <c r="WHK61" s="398"/>
      <c r="WHL61" s="398"/>
      <c r="WHM61" s="398"/>
      <c r="WHN61" s="398"/>
      <c r="WHO61" s="398"/>
      <c r="WHP61" s="398"/>
      <c r="WHQ61" s="398"/>
      <c r="WHR61" s="398"/>
      <c r="WHS61" s="398"/>
      <c r="WHT61" s="398"/>
      <c r="WHU61" s="398"/>
      <c r="WHV61" s="398"/>
      <c r="WHW61" s="398"/>
      <c r="WHX61" s="398"/>
      <c r="WHY61" s="398"/>
      <c r="WHZ61" s="398"/>
      <c r="WIA61" s="398"/>
      <c r="WIB61" s="398"/>
      <c r="WIC61" s="398"/>
      <c r="WID61" s="398"/>
      <c r="WIE61" s="398"/>
      <c r="WIF61" s="398"/>
      <c r="WIG61" s="398"/>
      <c r="WIH61" s="398"/>
      <c r="WII61" s="398"/>
      <c r="WIJ61" s="398"/>
      <c r="WIK61" s="398"/>
      <c r="WIL61" s="398"/>
      <c r="WIM61" s="398"/>
      <c r="WIN61" s="398"/>
      <c r="WIO61" s="398"/>
      <c r="WIP61" s="398"/>
      <c r="WIQ61" s="398"/>
      <c r="WIR61" s="398"/>
      <c r="WIS61" s="398"/>
      <c r="WIT61" s="398"/>
      <c r="WIU61" s="398"/>
      <c r="WIV61" s="398"/>
      <c r="WIW61" s="398"/>
      <c r="WIX61" s="398"/>
      <c r="WIY61" s="398"/>
      <c r="WIZ61" s="398"/>
      <c r="WJA61" s="398"/>
      <c r="WJB61" s="398"/>
      <c r="WJC61" s="398"/>
      <c r="WJD61" s="398"/>
      <c r="WJE61" s="398"/>
      <c r="WJF61" s="398"/>
      <c r="WJG61" s="398"/>
      <c r="WJH61" s="398"/>
      <c r="WJI61" s="398"/>
      <c r="WJJ61" s="398"/>
      <c r="WJK61" s="398"/>
      <c r="WJL61" s="398"/>
      <c r="WJM61" s="398"/>
      <c r="WJN61" s="398"/>
      <c r="WJO61" s="398"/>
      <c r="WJP61" s="398"/>
      <c r="WJQ61" s="398"/>
      <c r="WJR61" s="398"/>
      <c r="WJS61" s="398"/>
      <c r="WJT61" s="398"/>
      <c r="WJU61" s="398"/>
      <c r="WJV61" s="398"/>
      <c r="WJW61" s="398"/>
      <c r="WJX61" s="398"/>
      <c r="WJY61" s="398"/>
      <c r="WJZ61" s="398"/>
      <c r="WKA61" s="398"/>
      <c r="WKB61" s="398"/>
      <c r="WKC61" s="398"/>
      <c r="WKD61" s="398"/>
      <c r="WKE61" s="398"/>
      <c r="WKF61" s="398"/>
      <c r="WKG61" s="398"/>
      <c r="WKH61" s="398"/>
      <c r="WKI61" s="398"/>
      <c r="WKJ61" s="398"/>
      <c r="WKK61" s="398"/>
      <c r="WKL61" s="398"/>
      <c r="WKM61" s="398"/>
      <c r="WKN61" s="398"/>
      <c r="WKO61" s="398"/>
      <c r="WKP61" s="398"/>
      <c r="WKQ61" s="398"/>
      <c r="WKR61" s="398"/>
      <c r="WKS61" s="398"/>
      <c r="WKT61" s="398"/>
      <c r="WKU61" s="398"/>
      <c r="WKV61" s="398"/>
      <c r="WKW61" s="398"/>
      <c r="WKX61" s="398"/>
      <c r="WKY61" s="398"/>
      <c r="WKZ61" s="398"/>
      <c r="WLA61" s="398"/>
      <c r="WLB61" s="398"/>
      <c r="WLC61" s="398"/>
      <c r="WLD61" s="398"/>
      <c r="WLE61" s="398"/>
      <c r="WLF61" s="398"/>
      <c r="WLG61" s="398"/>
      <c r="WLH61" s="398"/>
      <c r="WLI61" s="398"/>
      <c r="WLJ61" s="398"/>
      <c r="WLK61" s="398"/>
      <c r="WLL61" s="398"/>
      <c r="WLM61" s="398"/>
      <c r="WLN61" s="398"/>
      <c r="WLO61" s="398"/>
      <c r="WLP61" s="398"/>
      <c r="WLQ61" s="398"/>
      <c r="WLR61" s="398"/>
      <c r="WLS61" s="398"/>
      <c r="WLT61" s="398"/>
      <c r="WLU61" s="398"/>
      <c r="WLV61" s="398"/>
      <c r="WLW61" s="398"/>
      <c r="WLX61" s="398"/>
      <c r="WLY61" s="398"/>
      <c r="WLZ61" s="398"/>
      <c r="WMA61" s="398"/>
      <c r="WMB61" s="398"/>
      <c r="WMC61" s="398"/>
      <c r="WMD61" s="398"/>
      <c r="WME61" s="398"/>
      <c r="WMF61" s="398"/>
      <c r="WMG61" s="398"/>
      <c r="WMH61" s="398"/>
      <c r="WMI61" s="398"/>
      <c r="WMJ61" s="398"/>
      <c r="WMK61" s="398"/>
      <c r="WML61" s="398"/>
      <c r="WMM61" s="398"/>
      <c r="WMN61" s="398"/>
      <c r="WMO61" s="398"/>
      <c r="WMP61" s="398"/>
      <c r="WMQ61" s="398"/>
      <c r="WMR61" s="398"/>
      <c r="WMS61" s="398"/>
      <c r="WMT61" s="398"/>
      <c r="WMU61" s="398"/>
      <c r="WMV61" s="398"/>
      <c r="WMW61" s="398"/>
      <c r="WMX61" s="398"/>
      <c r="WMY61" s="398"/>
      <c r="WMZ61" s="398"/>
      <c r="WNA61" s="398"/>
      <c r="WNB61" s="398"/>
      <c r="WNC61" s="398"/>
      <c r="WND61" s="398"/>
      <c r="WNE61" s="398"/>
      <c r="WNF61" s="398"/>
      <c r="WNG61" s="398"/>
      <c r="WNH61" s="398"/>
      <c r="WNI61" s="398"/>
      <c r="WNJ61" s="398"/>
      <c r="WNK61" s="398"/>
      <c r="WNL61" s="398"/>
      <c r="WNM61" s="398"/>
      <c r="WNN61" s="398"/>
      <c r="WNO61" s="398"/>
      <c r="WNP61" s="398"/>
      <c r="WNQ61" s="398"/>
      <c r="WNR61" s="398"/>
      <c r="WNS61" s="398"/>
      <c r="WNT61" s="398"/>
      <c r="WNU61" s="398"/>
      <c r="WNV61" s="398"/>
      <c r="WNW61" s="398"/>
      <c r="WNX61" s="398"/>
      <c r="WNY61" s="398"/>
      <c r="WNZ61" s="398"/>
      <c r="WOA61" s="398"/>
      <c r="WOB61" s="398"/>
      <c r="WOC61" s="398"/>
      <c r="WOD61" s="398"/>
      <c r="WOE61" s="398"/>
      <c r="WOF61" s="398"/>
      <c r="WOG61" s="398"/>
      <c r="WOH61" s="398"/>
      <c r="WOI61" s="398"/>
      <c r="WOJ61" s="398"/>
      <c r="WOK61" s="398"/>
      <c r="WOL61" s="398"/>
      <c r="WOM61" s="398"/>
      <c r="WON61" s="398"/>
      <c r="WOO61" s="398"/>
      <c r="WOP61" s="398"/>
      <c r="WOQ61" s="398"/>
      <c r="WOR61" s="398"/>
      <c r="WOS61" s="398"/>
      <c r="WOT61" s="398"/>
      <c r="WOU61" s="398"/>
      <c r="WOV61" s="398"/>
      <c r="WOW61" s="398"/>
      <c r="WOX61" s="398"/>
      <c r="WOY61" s="398"/>
      <c r="WOZ61" s="398"/>
      <c r="WPA61" s="398"/>
      <c r="WPB61" s="398"/>
      <c r="WPC61" s="398"/>
      <c r="WPD61" s="398"/>
      <c r="WPE61" s="398"/>
      <c r="WPF61" s="398"/>
      <c r="WPG61" s="398"/>
      <c r="WPH61" s="398"/>
      <c r="WPI61" s="398"/>
      <c r="WPJ61" s="398"/>
      <c r="WPK61" s="398"/>
      <c r="WPL61" s="398"/>
      <c r="WPM61" s="398"/>
      <c r="WPN61" s="398"/>
      <c r="WPO61" s="398"/>
      <c r="WPP61" s="398"/>
      <c r="WPQ61" s="398"/>
      <c r="WPR61" s="398"/>
      <c r="WPS61" s="398"/>
      <c r="WPT61" s="398"/>
      <c r="WPU61" s="398"/>
      <c r="WPV61" s="398"/>
      <c r="WPW61" s="398"/>
      <c r="WPX61" s="398"/>
      <c r="WPY61" s="398"/>
      <c r="WPZ61" s="398"/>
      <c r="WQA61" s="398"/>
      <c r="WQB61" s="398"/>
      <c r="WQC61" s="398"/>
      <c r="WQD61" s="398"/>
      <c r="WQE61" s="398"/>
      <c r="WQF61" s="398"/>
      <c r="WQG61" s="398"/>
      <c r="WQH61" s="398"/>
      <c r="WQI61" s="398"/>
      <c r="WQJ61" s="398"/>
      <c r="WQK61" s="398"/>
      <c r="WQL61" s="398"/>
      <c r="WQM61" s="398"/>
      <c r="WQN61" s="398"/>
      <c r="WQO61" s="398"/>
      <c r="WQP61" s="398"/>
      <c r="WQQ61" s="398"/>
      <c r="WQR61" s="398"/>
      <c r="WQS61" s="398"/>
      <c r="WQT61" s="398"/>
      <c r="WQU61" s="398"/>
      <c r="WQV61" s="398"/>
      <c r="WQW61" s="398"/>
      <c r="WQX61" s="398"/>
      <c r="WQY61" s="398"/>
      <c r="WQZ61" s="398"/>
      <c r="WRA61" s="398"/>
      <c r="WRB61" s="398"/>
      <c r="WRC61" s="398"/>
      <c r="WRD61" s="398"/>
      <c r="WRE61" s="398"/>
      <c r="WRF61" s="398"/>
      <c r="WRG61" s="398"/>
      <c r="WRH61" s="398"/>
      <c r="WRI61" s="398"/>
      <c r="WRJ61" s="398"/>
      <c r="WRK61" s="398"/>
      <c r="WRL61" s="398"/>
      <c r="WRM61" s="398"/>
      <c r="WRN61" s="398"/>
      <c r="WRO61" s="398"/>
      <c r="WRP61" s="398"/>
      <c r="WRQ61" s="398"/>
      <c r="WRR61" s="398"/>
      <c r="WRS61" s="398"/>
      <c r="WRT61" s="398"/>
      <c r="WRU61" s="398"/>
      <c r="WRV61" s="398"/>
      <c r="WRW61" s="398"/>
      <c r="WRX61" s="398"/>
      <c r="WRY61" s="398"/>
      <c r="WRZ61" s="398"/>
      <c r="WSA61" s="398"/>
      <c r="WSB61" s="398"/>
      <c r="WSC61" s="398"/>
      <c r="WSD61" s="398"/>
      <c r="WSE61" s="398"/>
      <c r="WSF61" s="398"/>
      <c r="WSG61" s="398"/>
      <c r="WSH61" s="398"/>
      <c r="WSI61" s="398"/>
      <c r="WSJ61" s="398"/>
      <c r="WSK61" s="398"/>
      <c r="WSL61" s="398"/>
      <c r="WSM61" s="398"/>
      <c r="WSN61" s="398"/>
      <c r="WSO61" s="398"/>
      <c r="WSP61" s="398"/>
      <c r="WSQ61" s="398"/>
      <c r="WSR61" s="398"/>
      <c r="WSS61" s="398"/>
      <c r="WST61" s="398"/>
      <c r="WSU61" s="398"/>
      <c r="WSV61" s="398"/>
      <c r="WSW61" s="398"/>
      <c r="WSX61" s="398"/>
      <c r="WSY61" s="398"/>
      <c r="WSZ61" s="398"/>
      <c r="WTA61" s="398"/>
      <c r="WTB61" s="398"/>
      <c r="WTC61" s="398"/>
      <c r="WTD61" s="398"/>
      <c r="WTE61" s="398"/>
      <c r="WTF61" s="398"/>
      <c r="WTG61" s="398"/>
      <c r="WTH61" s="398"/>
      <c r="WTI61" s="398"/>
      <c r="WTJ61" s="398"/>
      <c r="WTK61" s="398"/>
      <c r="WTL61" s="398"/>
      <c r="WTM61" s="398"/>
      <c r="WTN61" s="398"/>
      <c r="WTO61" s="398"/>
      <c r="WTP61" s="398"/>
      <c r="WTQ61" s="398"/>
      <c r="WTR61" s="398"/>
      <c r="WTS61" s="398"/>
      <c r="WTT61" s="398"/>
      <c r="WTU61" s="398"/>
      <c r="WTV61" s="398"/>
      <c r="WTW61" s="398"/>
      <c r="WTX61" s="398"/>
      <c r="WTY61" s="398"/>
      <c r="WTZ61" s="398"/>
      <c r="WUA61" s="398"/>
      <c r="WUB61" s="398"/>
      <c r="WUC61" s="398"/>
      <c r="WUD61" s="398"/>
      <c r="WUE61" s="398"/>
      <c r="WUF61" s="398"/>
      <c r="WUG61" s="398"/>
      <c r="WUH61" s="398"/>
      <c r="WUI61" s="398"/>
      <c r="WUJ61" s="398"/>
      <c r="WUK61" s="398"/>
      <c r="WUL61" s="398"/>
      <c r="WUM61" s="398"/>
      <c r="WUN61" s="398"/>
      <c r="WUO61" s="398"/>
      <c r="WUP61" s="398"/>
      <c r="WUQ61" s="398"/>
      <c r="WUR61" s="398"/>
      <c r="WUS61" s="398"/>
      <c r="WUT61" s="398"/>
      <c r="WUU61" s="398"/>
      <c r="WUV61" s="398"/>
      <c r="WUW61" s="398"/>
      <c r="WUX61" s="398"/>
      <c r="WUY61" s="398"/>
      <c r="WUZ61" s="398"/>
      <c r="WVA61" s="398"/>
      <c r="WVB61" s="398"/>
      <c r="WVC61" s="398"/>
      <c r="WVD61" s="398"/>
      <c r="WVE61" s="398"/>
      <c r="WVF61" s="398"/>
      <c r="WVG61" s="398"/>
      <c r="WVH61" s="398"/>
      <c r="WVI61" s="398"/>
      <c r="WVJ61" s="398"/>
      <c r="WVK61" s="398"/>
      <c r="WVL61" s="398"/>
      <c r="WVM61" s="398"/>
      <c r="WVN61" s="398"/>
      <c r="WVO61" s="398"/>
      <c r="WVP61" s="398"/>
      <c r="WVQ61" s="398"/>
      <c r="WVR61" s="398"/>
      <c r="WVS61" s="398"/>
      <c r="WVT61" s="398"/>
      <c r="WVU61" s="398"/>
      <c r="WVV61" s="398"/>
      <c r="WVW61" s="398"/>
      <c r="WVX61" s="398"/>
      <c r="WVY61" s="398"/>
      <c r="WVZ61" s="398"/>
      <c r="WWA61" s="398"/>
      <c r="WWB61" s="398"/>
      <c r="WWC61" s="398"/>
      <c r="WWD61" s="398"/>
      <c r="WWE61" s="398"/>
      <c r="WWF61" s="398"/>
      <c r="WWG61" s="398"/>
      <c r="WWH61" s="398"/>
      <c r="WWI61" s="398"/>
      <c r="WWJ61" s="398"/>
      <c r="WWK61" s="398"/>
      <c r="WWL61" s="398"/>
      <c r="WWM61" s="398"/>
      <c r="WWN61" s="398"/>
      <c r="WWO61" s="398"/>
      <c r="WWP61" s="398"/>
      <c r="WWQ61" s="398"/>
      <c r="WWR61" s="398"/>
      <c r="WWS61" s="398"/>
      <c r="WWT61" s="398"/>
      <c r="WWU61" s="398"/>
      <c r="WWV61" s="398"/>
      <c r="WWW61" s="398"/>
      <c r="WWX61" s="398"/>
      <c r="WWY61" s="398"/>
      <c r="WWZ61" s="398"/>
      <c r="WXA61" s="398"/>
      <c r="WXB61" s="398"/>
      <c r="WXC61" s="398"/>
      <c r="WXD61" s="398"/>
      <c r="WXE61" s="398"/>
      <c r="WXF61" s="398"/>
      <c r="WXG61" s="398"/>
      <c r="WXH61" s="398"/>
      <c r="WXI61" s="398"/>
      <c r="WXJ61" s="398"/>
      <c r="WXK61" s="398"/>
      <c r="WXL61" s="398"/>
      <c r="WXM61" s="398"/>
      <c r="WXN61" s="398"/>
      <c r="WXO61" s="398"/>
      <c r="WXP61" s="398"/>
      <c r="WXQ61" s="398"/>
      <c r="WXR61" s="398"/>
      <c r="WXS61" s="398"/>
      <c r="WXT61" s="398"/>
      <c r="WXU61" s="398"/>
      <c r="WXV61" s="398"/>
      <c r="WXW61" s="398"/>
      <c r="WXX61" s="398"/>
      <c r="WXY61" s="398"/>
      <c r="WXZ61" s="398"/>
      <c r="WYA61" s="398"/>
      <c r="WYB61" s="398"/>
      <c r="WYC61" s="398"/>
      <c r="WYD61" s="398"/>
      <c r="WYE61" s="398"/>
      <c r="WYF61" s="398"/>
      <c r="WYG61" s="398"/>
      <c r="WYH61" s="398"/>
      <c r="WYI61" s="398"/>
      <c r="WYJ61" s="398"/>
      <c r="WYK61" s="398"/>
      <c r="WYL61" s="398"/>
      <c r="WYM61" s="398"/>
      <c r="WYN61" s="398"/>
      <c r="WYO61" s="398"/>
      <c r="WYP61" s="398"/>
      <c r="WYQ61" s="398"/>
      <c r="WYR61" s="398"/>
      <c r="WYS61" s="398"/>
      <c r="WYT61" s="398"/>
      <c r="WYU61" s="398"/>
      <c r="WYV61" s="398"/>
      <c r="WYW61" s="398"/>
      <c r="WYX61" s="398"/>
      <c r="WYY61" s="398"/>
      <c r="WYZ61" s="398"/>
      <c r="WZA61" s="398"/>
      <c r="WZB61" s="398"/>
      <c r="WZC61" s="398"/>
      <c r="WZD61" s="398"/>
      <c r="WZE61" s="398"/>
      <c r="WZF61" s="398"/>
      <c r="WZG61" s="398"/>
      <c r="WZH61" s="398"/>
      <c r="WZI61" s="398"/>
      <c r="WZJ61" s="398"/>
      <c r="WZK61" s="398"/>
      <c r="WZL61" s="398"/>
      <c r="WZM61" s="398"/>
      <c r="WZN61" s="398"/>
      <c r="WZO61" s="398"/>
      <c r="WZP61" s="398"/>
      <c r="WZQ61" s="398"/>
      <c r="WZR61" s="398"/>
      <c r="WZS61" s="398"/>
      <c r="WZT61" s="398"/>
      <c r="WZU61" s="398"/>
      <c r="WZV61" s="398"/>
      <c r="WZW61" s="398"/>
      <c r="WZX61" s="398"/>
      <c r="WZY61" s="398"/>
      <c r="WZZ61" s="398"/>
      <c r="XAA61" s="398"/>
      <c r="XAB61" s="398"/>
      <c r="XAC61" s="398"/>
      <c r="XAD61" s="398"/>
      <c r="XAE61" s="398"/>
      <c r="XAF61" s="398"/>
      <c r="XAG61" s="398"/>
      <c r="XAH61" s="398"/>
      <c r="XAI61" s="398"/>
      <c r="XAJ61" s="398"/>
      <c r="XAK61" s="398"/>
      <c r="XAL61" s="398"/>
      <c r="XAM61" s="398"/>
      <c r="XAN61" s="398"/>
      <c r="XAO61" s="398"/>
      <c r="XAP61" s="398"/>
      <c r="XAQ61" s="398"/>
      <c r="XAR61" s="398"/>
      <c r="XAS61" s="398"/>
      <c r="XAT61" s="398"/>
      <c r="XAU61" s="398"/>
      <c r="XAV61" s="398"/>
      <c r="XAW61" s="398"/>
      <c r="XAX61" s="398"/>
      <c r="XAY61" s="398"/>
      <c r="XAZ61" s="398"/>
      <c r="XBA61" s="398"/>
      <c r="XBB61" s="398"/>
      <c r="XBC61" s="398"/>
      <c r="XBD61" s="398"/>
      <c r="XBE61" s="398"/>
      <c r="XBF61" s="398"/>
      <c r="XBG61" s="398"/>
      <c r="XBH61" s="398"/>
      <c r="XBI61" s="398"/>
      <c r="XBJ61" s="398"/>
      <c r="XBK61" s="398"/>
      <c r="XBL61" s="398"/>
      <c r="XBM61" s="398"/>
      <c r="XBN61" s="398"/>
      <c r="XBO61" s="398"/>
      <c r="XBP61" s="398"/>
      <c r="XBQ61" s="398"/>
      <c r="XBR61" s="398"/>
      <c r="XBS61" s="398"/>
      <c r="XBT61" s="398"/>
      <c r="XBU61" s="398"/>
      <c r="XBV61" s="398"/>
      <c r="XBW61" s="398"/>
      <c r="XBX61" s="398"/>
      <c r="XBY61" s="398"/>
      <c r="XBZ61" s="398"/>
      <c r="XCA61" s="398"/>
      <c r="XCB61" s="398"/>
      <c r="XCC61" s="398"/>
      <c r="XCD61" s="398"/>
      <c r="XCE61" s="398"/>
      <c r="XCF61" s="398"/>
      <c r="XCG61" s="398"/>
      <c r="XCH61" s="398"/>
      <c r="XCI61" s="398"/>
      <c r="XCJ61" s="398"/>
      <c r="XCK61" s="398"/>
      <c r="XCL61" s="398"/>
      <c r="XCM61" s="398"/>
      <c r="XCN61" s="398"/>
      <c r="XCO61" s="398"/>
      <c r="XCP61" s="398"/>
      <c r="XCQ61" s="398"/>
      <c r="XCR61" s="398"/>
      <c r="XCS61" s="398"/>
      <c r="XCT61" s="398"/>
      <c r="XCU61" s="398"/>
      <c r="XCV61" s="398"/>
      <c r="XCW61" s="398"/>
      <c r="XCX61" s="398"/>
      <c r="XCY61" s="398"/>
      <c r="XCZ61" s="398"/>
      <c r="XDA61" s="398"/>
    </row>
    <row r="62" spans="1:16329" s="401" customFormat="1" ht="8.25" customHeight="1" x14ac:dyDescent="0.2">
      <c r="A62" s="399"/>
      <c r="B62" s="559"/>
      <c r="C62" s="544"/>
      <c r="D62" s="559"/>
      <c r="E62" s="545"/>
      <c r="F62" s="544"/>
      <c r="G62" s="559"/>
      <c r="H62" s="545"/>
      <c r="I62" s="544"/>
      <c r="J62" s="544"/>
      <c r="K62" s="559"/>
      <c r="L62" s="559"/>
      <c r="M62" s="559"/>
      <c r="N62" s="546"/>
      <c r="O62" s="544"/>
      <c r="P62" s="559"/>
      <c r="Q62" s="547"/>
      <c r="R62" s="398"/>
      <c r="S62" s="398"/>
      <c r="T62" s="398"/>
      <c r="U62" s="398"/>
      <c r="V62" s="398"/>
      <c r="W62" s="398"/>
      <c r="X62" s="398"/>
      <c r="Y62" s="398"/>
      <c r="Z62" s="398"/>
      <c r="AA62" s="398"/>
      <c r="AB62" s="398"/>
      <c r="AC62" s="398"/>
      <c r="AD62" s="398"/>
      <c r="AE62" s="398"/>
      <c r="AF62" s="398"/>
      <c r="AG62" s="398"/>
      <c r="AH62" s="398"/>
      <c r="AI62" s="398"/>
      <c r="AJ62" s="398"/>
      <c r="AK62" s="398"/>
      <c r="AL62" s="398"/>
      <c r="AM62" s="398"/>
      <c r="AN62" s="398"/>
      <c r="AO62" s="398"/>
      <c r="AP62" s="398"/>
      <c r="AQ62" s="398"/>
      <c r="AR62" s="398"/>
      <c r="AS62" s="398"/>
      <c r="AT62" s="398"/>
      <c r="AU62" s="398"/>
      <c r="AV62" s="398"/>
      <c r="AW62" s="398"/>
      <c r="AX62" s="398"/>
      <c r="AY62" s="398"/>
      <c r="AZ62" s="398"/>
      <c r="BA62" s="398"/>
      <c r="BB62" s="398"/>
      <c r="BC62" s="398"/>
      <c r="BD62" s="398"/>
      <c r="BE62" s="398"/>
      <c r="BF62" s="398"/>
      <c r="BG62" s="398"/>
      <c r="BH62" s="398"/>
      <c r="BI62" s="398"/>
      <c r="BJ62" s="398"/>
      <c r="BK62" s="398"/>
      <c r="BL62" s="398"/>
      <c r="BM62" s="398"/>
      <c r="BN62" s="398"/>
      <c r="BO62" s="398"/>
      <c r="BP62" s="398"/>
      <c r="BQ62" s="398"/>
      <c r="BR62" s="398"/>
      <c r="BS62" s="398"/>
      <c r="BT62" s="398"/>
      <c r="BU62" s="398"/>
      <c r="BV62" s="398"/>
      <c r="BW62" s="398"/>
      <c r="BX62" s="398"/>
      <c r="BY62" s="398"/>
      <c r="BZ62" s="398"/>
      <c r="CA62" s="398"/>
      <c r="CB62" s="398"/>
      <c r="CC62" s="398"/>
      <c r="CD62" s="398"/>
      <c r="CE62" s="398"/>
      <c r="CF62" s="398"/>
      <c r="CG62" s="398"/>
      <c r="CH62" s="398"/>
      <c r="CI62" s="398"/>
      <c r="CJ62" s="398"/>
      <c r="CK62" s="398"/>
      <c r="CL62" s="398"/>
      <c r="CM62" s="398"/>
      <c r="CN62" s="398"/>
      <c r="CO62" s="398"/>
      <c r="CP62" s="398"/>
      <c r="CQ62" s="398"/>
      <c r="CR62" s="398"/>
      <c r="CS62" s="398"/>
      <c r="CT62" s="398"/>
      <c r="CU62" s="398"/>
      <c r="CV62" s="398"/>
      <c r="CW62" s="398"/>
      <c r="CX62" s="398"/>
      <c r="CY62" s="398"/>
      <c r="CZ62" s="398"/>
      <c r="DA62" s="398"/>
      <c r="DB62" s="398"/>
      <c r="DC62" s="398"/>
      <c r="DD62" s="398"/>
      <c r="DE62" s="398"/>
      <c r="DF62" s="398"/>
      <c r="DG62" s="398"/>
      <c r="DH62" s="398"/>
      <c r="DI62" s="398"/>
      <c r="DJ62" s="398"/>
      <c r="DK62" s="398"/>
      <c r="DL62" s="398"/>
      <c r="DM62" s="398"/>
      <c r="DN62" s="398"/>
      <c r="DO62" s="398"/>
      <c r="DP62" s="398"/>
      <c r="DQ62" s="398"/>
      <c r="DR62" s="398"/>
      <c r="DS62" s="398"/>
      <c r="DT62" s="398"/>
      <c r="DU62" s="398"/>
      <c r="DV62" s="398"/>
      <c r="DW62" s="398"/>
      <c r="DX62" s="398"/>
      <c r="DY62" s="398"/>
      <c r="DZ62" s="398"/>
      <c r="EA62" s="398"/>
      <c r="EB62" s="398"/>
      <c r="EC62" s="398"/>
      <c r="ED62" s="398"/>
      <c r="EE62" s="398"/>
      <c r="EF62" s="398"/>
      <c r="EG62" s="398"/>
      <c r="EH62" s="398"/>
      <c r="EI62" s="398"/>
      <c r="EJ62" s="398"/>
      <c r="EK62" s="398"/>
      <c r="EL62" s="398"/>
      <c r="EM62" s="398"/>
      <c r="EN62" s="398"/>
      <c r="EO62" s="398"/>
      <c r="EP62" s="398"/>
      <c r="EQ62" s="398"/>
      <c r="ER62" s="398"/>
      <c r="ES62" s="398"/>
      <c r="ET62" s="398"/>
      <c r="EU62" s="398"/>
      <c r="EV62" s="398"/>
      <c r="EW62" s="398"/>
      <c r="EX62" s="398"/>
      <c r="EY62" s="398"/>
      <c r="EZ62" s="398"/>
      <c r="FA62" s="398"/>
      <c r="FB62" s="398"/>
      <c r="FC62" s="398"/>
      <c r="FD62" s="398"/>
      <c r="FE62" s="398"/>
      <c r="FF62" s="398"/>
      <c r="FG62" s="398"/>
      <c r="FH62" s="398"/>
      <c r="FI62" s="398"/>
      <c r="FJ62" s="398"/>
      <c r="FK62" s="398"/>
      <c r="FL62" s="398"/>
      <c r="FM62" s="398"/>
      <c r="FN62" s="398"/>
      <c r="FO62" s="398"/>
      <c r="FP62" s="398"/>
      <c r="FQ62" s="398"/>
      <c r="FR62" s="398"/>
      <c r="FS62" s="398"/>
      <c r="FT62" s="398"/>
      <c r="FU62" s="398"/>
      <c r="FV62" s="398"/>
      <c r="FW62" s="398"/>
      <c r="FX62" s="398"/>
      <c r="FY62" s="398"/>
      <c r="FZ62" s="398"/>
      <c r="GA62" s="398"/>
      <c r="GB62" s="398"/>
      <c r="GC62" s="398"/>
      <c r="GD62" s="398"/>
      <c r="GE62" s="398"/>
      <c r="GF62" s="398"/>
      <c r="GG62" s="398"/>
      <c r="GH62" s="398"/>
      <c r="GI62" s="398"/>
      <c r="GJ62" s="398"/>
      <c r="GK62" s="398"/>
      <c r="GL62" s="398"/>
      <c r="GM62" s="398"/>
      <c r="GN62" s="398"/>
      <c r="GO62" s="398"/>
      <c r="GP62" s="398"/>
      <c r="GQ62" s="398"/>
      <c r="GR62" s="398"/>
      <c r="GS62" s="398"/>
      <c r="GT62" s="398"/>
      <c r="GU62" s="398"/>
      <c r="GV62" s="398"/>
      <c r="GW62" s="398"/>
      <c r="GX62" s="398"/>
      <c r="GY62" s="398"/>
      <c r="GZ62" s="398"/>
      <c r="HA62" s="398"/>
      <c r="HB62" s="398"/>
      <c r="HC62" s="398"/>
      <c r="HD62" s="398"/>
      <c r="HE62" s="398"/>
      <c r="HF62" s="398"/>
      <c r="HG62" s="398"/>
      <c r="HH62" s="398"/>
      <c r="HI62" s="398"/>
      <c r="HJ62" s="398"/>
      <c r="HK62" s="398"/>
      <c r="HL62" s="398"/>
      <c r="HM62" s="398"/>
      <c r="HN62" s="398"/>
      <c r="HO62" s="398"/>
      <c r="HP62" s="398"/>
      <c r="HQ62" s="398"/>
      <c r="HR62" s="398"/>
      <c r="HS62" s="398"/>
      <c r="HT62" s="398"/>
      <c r="HU62" s="398"/>
      <c r="HV62" s="398"/>
      <c r="HW62" s="398"/>
      <c r="HX62" s="398"/>
      <c r="HY62" s="398"/>
      <c r="HZ62" s="398"/>
      <c r="IA62" s="398"/>
      <c r="IB62" s="398"/>
      <c r="IC62" s="398"/>
      <c r="ID62" s="398"/>
      <c r="IE62" s="398"/>
      <c r="IF62" s="398"/>
      <c r="IG62" s="398"/>
      <c r="IH62" s="398"/>
      <c r="II62" s="398"/>
      <c r="IJ62" s="398"/>
      <c r="IK62" s="398"/>
      <c r="IL62" s="398"/>
      <c r="IM62" s="398"/>
      <c r="IN62" s="398"/>
      <c r="IO62" s="398"/>
      <c r="IP62" s="398"/>
      <c r="IQ62" s="398"/>
      <c r="IR62" s="398"/>
      <c r="IS62" s="398"/>
      <c r="IT62" s="398"/>
      <c r="IU62" s="398"/>
      <c r="IV62" s="398"/>
      <c r="IW62" s="398"/>
      <c r="IX62" s="398"/>
      <c r="IY62" s="398"/>
      <c r="IZ62" s="398"/>
      <c r="JA62" s="398"/>
      <c r="JB62" s="398"/>
      <c r="JC62" s="398"/>
      <c r="JD62" s="398"/>
      <c r="JE62" s="398"/>
      <c r="JF62" s="398"/>
      <c r="JG62" s="398"/>
      <c r="JH62" s="398"/>
      <c r="JI62" s="398"/>
      <c r="JJ62" s="398"/>
      <c r="JK62" s="398"/>
      <c r="JL62" s="398"/>
      <c r="JM62" s="398"/>
      <c r="JN62" s="398"/>
      <c r="JO62" s="398"/>
      <c r="JP62" s="398"/>
      <c r="JQ62" s="398"/>
      <c r="JR62" s="398"/>
      <c r="JS62" s="398"/>
      <c r="JT62" s="398"/>
      <c r="JU62" s="398"/>
      <c r="JV62" s="398"/>
      <c r="JW62" s="398"/>
      <c r="JX62" s="398"/>
      <c r="JY62" s="398"/>
      <c r="JZ62" s="398"/>
      <c r="KA62" s="398"/>
      <c r="KB62" s="398"/>
      <c r="KC62" s="398"/>
      <c r="KD62" s="398"/>
      <c r="KE62" s="398"/>
      <c r="KF62" s="398"/>
      <c r="KG62" s="398"/>
      <c r="KH62" s="398"/>
      <c r="KI62" s="398"/>
      <c r="KJ62" s="398"/>
      <c r="KK62" s="398"/>
      <c r="KL62" s="398"/>
      <c r="KM62" s="398"/>
      <c r="KN62" s="398"/>
      <c r="KO62" s="398"/>
      <c r="KP62" s="398"/>
      <c r="KQ62" s="398"/>
      <c r="KR62" s="398"/>
      <c r="KS62" s="398"/>
      <c r="KT62" s="398"/>
      <c r="KU62" s="398"/>
      <c r="KV62" s="398"/>
      <c r="KW62" s="398"/>
      <c r="KX62" s="398"/>
      <c r="KY62" s="398"/>
      <c r="KZ62" s="398"/>
      <c r="LA62" s="398"/>
      <c r="LB62" s="398"/>
      <c r="LC62" s="398"/>
      <c r="LD62" s="398"/>
      <c r="LE62" s="398"/>
      <c r="LF62" s="398"/>
      <c r="LG62" s="398"/>
      <c r="LH62" s="398"/>
      <c r="LI62" s="398"/>
      <c r="LJ62" s="398"/>
      <c r="LK62" s="398"/>
      <c r="LL62" s="398"/>
      <c r="LM62" s="398"/>
      <c r="LN62" s="398"/>
      <c r="LO62" s="398"/>
      <c r="LP62" s="398"/>
      <c r="LQ62" s="398"/>
      <c r="LR62" s="398"/>
      <c r="LS62" s="398"/>
      <c r="LT62" s="398"/>
      <c r="LU62" s="398"/>
      <c r="LV62" s="398"/>
      <c r="LW62" s="398"/>
      <c r="LX62" s="398"/>
      <c r="LY62" s="398"/>
      <c r="LZ62" s="398"/>
      <c r="MA62" s="398"/>
      <c r="MB62" s="398"/>
      <c r="MC62" s="398"/>
      <c r="MD62" s="398"/>
      <c r="ME62" s="398"/>
      <c r="MF62" s="398"/>
      <c r="MG62" s="398"/>
      <c r="MH62" s="398"/>
      <c r="MI62" s="398"/>
      <c r="MJ62" s="398"/>
      <c r="MK62" s="398"/>
      <c r="ML62" s="398"/>
      <c r="MM62" s="398"/>
      <c r="MN62" s="398"/>
      <c r="MO62" s="398"/>
      <c r="MP62" s="398"/>
      <c r="MQ62" s="398"/>
      <c r="MR62" s="398"/>
      <c r="MS62" s="398"/>
      <c r="MT62" s="398"/>
      <c r="MU62" s="398"/>
      <c r="MV62" s="398"/>
      <c r="MW62" s="398"/>
      <c r="MX62" s="398"/>
      <c r="MY62" s="398"/>
      <c r="MZ62" s="398"/>
      <c r="NA62" s="398"/>
      <c r="NB62" s="398"/>
      <c r="NC62" s="398"/>
      <c r="ND62" s="398"/>
      <c r="NE62" s="398"/>
      <c r="NF62" s="398"/>
      <c r="NG62" s="398"/>
      <c r="NH62" s="398"/>
      <c r="NI62" s="398"/>
      <c r="NJ62" s="398"/>
      <c r="NK62" s="398"/>
      <c r="NL62" s="398"/>
      <c r="NM62" s="398"/>
      <c r="NN62" s="398"/>
      <c r="NO62" s="398"/>
      <c r="NP62" s="398"/>
      <c r="NQ62" s="398"/>
      <c r="NR62" s="398"/>
      <c r="NS62" s="398"/>
      <c r="NT62" s="398"/>
      <c r="NU62" s="398"/>
      <c r="NV62" s="398"/>
      <c r="NW62" s="398"/>
      <c r="NX62" s="398"/>
      <c r="NY62" s="398"/>
      <c r="NZ62" s="398"/>
      <c r="OA62" s="398"/>
      <c r="OB62" s="398"/>
      <c r="OC62" s="398"/>
      <c r="OD62" s="398"/>
      <c r="OE62" s="398"/>
      <c r="OF62" s="398"/>
      <c r="OG62" s="398"/>
      <c r="OH62" s="398"/>
      <c r="OI62" s="398"/>
      <c r="OJ62" s="398"/>
      <c r="OK62" s="398"/>
      <c r="OL62" s="398"/>
      <c r="OM62" s="398"/>
      <c r="ON62" s="398"/>
      <c r="OO62" s="398"/>
      <c r="OP62" s="398"/>
      <c r="OQ62" s="398"/>
      <c r="OR62" s="398"/>
      <c r="OS62" s="398"/>
      <c r="OT62" s="398"/>
      <c r="OU62" s="398"/>
      <c r="OV62" s="398"/>
      <c r="OW62" s="398"/>
      <c r="OX62" s="398"/>
      <c r="OY62" s="398"/>
      <c r="OZ62" s="398"/>
      <c r="PA62" s="398"/>
      <c r="PB62" s="398"/>
      <c r="PC62" s="398"/>
      <c r="PD62" s="398"/>
      <c r="PE62" s="398"/>
      <c r="PF62" s="398"/>
      <c r="PG62" s="398"/>
      <c r="PH62" s="398"/>
      <c r="PI62" s="398"/>
      <c r="PJ62" s="398"/>
      <c r="PK62" s="398"/>
      <c r="PL62" s="398"/>
      <c r="PM62" s="398"/>
      <c r="PN62" s="398"/>
      <c r="PO62" s="398"/>
      <c r="PP62" s="398"/>
      <c r="PQ62" s="398"/>
      <c r="PR62" s="398"/>
      <c r="PS62" s="398"/>
      <c r="PT62" s="398"/>
      <c r="PU62" s="398"/>
      <c r="PV62" s="398"/>
      <c r="PW62" s="398"/>
      <c r="PX62" s="398"/>
      <c r="PY62" s="398"/>
      <c r="PZ62" s="398"/>
      <c r="QA62" s="398"/>
      <c r="QB62" s="398"/>
      <c r="QC62" s="398"/>
      <c r="QD62" s="398"/>
      <c r="QE62" s="398"/>
      <c r="QF62" s="398"/>
      <c r="QG62" s="398"/>
      <c r="QH62" s="398"/>
      <c r="QI62" s="398"/>
      <c r="QJ62" s="398"/>
      <c r="QK62" s="398"/>
      <c r="QL62" s="398"/>
      <c r="QM62" s="398"/>
      <c r="QN62" s="398"/>
      <c r="QO62" s="398"/>
      <c r="QP62" s="398"/>
      <c r="QQ62" s="398"/>
      <c r="QR62" s="398"/>
      <c r="QS62" s="398"/>
      <c r="QT62" s="398"/>
      <c r="QU62" s="398"/>
      <c r="QV62" s="398"/>
      <c r="QW62" s="398"/>
      <c r="QX62" s="398"/>
      <c r="QY62" s="398"/>
      <c r="QZ62" s="398"/>
      <c r="RA62" s="398"/>
      <c r="RB62" s="398"/>
      <c r="RC62" s="398"/>
      <c r="RD62" s="398"/>
      <c r="RE62" s="398"/>
      <c r="RF62" s="398"/>
      <c r="RG62" s="398"/>
      <c r="RH62" s="398"/>
      <c r="RI62" s="398"/>
      <c r="RJ62" s="398"/>
      <c r="RK62" s="398"/>
      <c r="RL62" s="398"/>
      <c r="RM62" s="398"/>
      <c r="RN62" s="398"/>
      <c r="RO62" s="398"/>
      <c r="RP62" s="398"/>
      <c r="RQ62" s="398"/>
      <c r="RR62" s="398"/>
      <c r="RS62" s="398"/>
      <c r="RT62" s="398"/>
      <c r="RU62" s="398"/>
      <c r="RV62" s="398"/>
      <c r="RW62" s="398"/>
      <c r="RX62" s="398"/>
      <c r="RY62" s="398"/>
      <c r="RZ62" s="398"/>
      <c r="SA62" s="398"/>
      <c r="SB62" s="398"/>
      <c r="SC62" s="398"/>
      <c r="SD62" s="398"/>
      <c r="SE62" s="398"/>
      <c r="SF62" s="398"/>
      <c r="SG62" s="398"/>
      <c r="SH62" s="398"/>
      <c r="SI62" s="398"/>
      <c r="SJ62" s="398"/>
      <c r="SK62" s="398"/>
      <c r="SL62" s="398"/>
      <c r="SM62" s="398"/>
      <c r="SN62" s="398"/>
      <c r="SO62" s="398"/>
      <c r="SP62" s="398"/>
      <c r="SQ62" s="398"/>
      <c r="SR62" s="398"/>
      <c r="SS62" s="398"/>
      <c r="ST62" s="398"/>
      <c r="SU62" s="398"/>
      <c r="SV62" s="398"/>
      <c r="SW62" s="398"/>
      <c r="SX62" s="398"/>
      <c r="SY62" s="398"/>
      <c r="SZ62" s="398"/>
      <c r="TA62" s="398"/>
      <c r="TB62" s="398"/>
      <c r="TC62" s="398"/>
      <c r="TD62" s="398"/>
      <c r="TE62" s="398"/>
      <c r="TF62" s="398"/>
      <c r="TG62" s="398"/>
      <c r="TH62" s="398"/>
      <c r="TI62" s="398"/>
      <c r="TJ62" s="398"/>
      <c r="TK62" s="398"/>
      <c r="TL62" s="398"/>
      <c r="TM62" s="398"/>
      <c r="TN62" s="398"/>
      <c r="TO62" s="398"/>
      <c r="TP62" s="398"/>
      <c r="TQ62" s="398"/>
      <c r="TR62" s="398"/>
      <c r="TS62" s="398"/>
      <c r="TT62" s="398"/>
      <c r="TU62" s="398"/>
      <c r="TV62" s="398"/>
      <c r="TW62" s="398"/>
      <c r="TX62" s="398"/>
      <c r="TY62" s="398"/>
      <c r="TZ62" s="398"/>
      <c r="UA62" s="398"/>
      <c r="UB62" s="398"/>
      <c r="UC62" s="398"/>
      <c r="UD62" s="398"/>
      <c r="UE62" s="398"/>
      <c r="UF62" s="398"/>
      <c r="UG62" s="398"/>
      <c r="UH62" s="398"/>
      <c r="UI62" s="398"/>
      <c r="UJ62" s="398"/>
      <c r="UK62" s="398"/>
      <c r="UL62" s="398"/>
      <c r="UM62" s="398"/>
      <c r="UN62" s="398"/>
      <c r="UO62" s="398"/>
      <c r="UP62" s="398"/>
      <c r="UQ62" s="398"/>
      <c r="UR62" s="398"/>
      <c r="US62" s="398"/>
      <c r="UT62" s="398"/>
      <c r="UU62" s="398"/>
      <c r="UV62" s="398"/>
      <c r="UW62" s="398"/>
      <c r="UX62" s="398"/>
      <c r="UY62" s="398"/>
      <c r="UZ62" s="398"/>
      <c r="VA62" s="398"/>
      <c r="VB62" s="398"/>
      <c r="VC62" s="398"/>
      <c r="VD62" s="398"/>
      <c r="VE62" s="398"/>
      <c r="VF62" s="398"/>
      <c r="VG62" s="398"/>
      <c r="VH62" s="398"/>
      <c r="VI62" s="398"/>
      <c r="VJ62" s="398"/>
      <c r="VK62" s="398"/>
      <c r="VL62" s="398"/>
      <c r="VM62" s="398"/>
      <c r="VN62" s="398"/>
      <c r="VO62" s="398"/>
      <c r="VP62" s="398"/>
      <c r="VQ62" s="398"/>
      <c r="VR62" s="398"/>
      <c r="VS62" s="398"/>
      <c r="VT62" s="398"/>
      <c r="VU62" s="398"/>
      <c r="VV62" s="398"/>
      <c r="VW62" s="398"/>
      <c r="VX62" s="398"/>
      <c r="VY62" s="398"/>
      <c r="VZ62" s="398"/>
      <c r="WA62" s="398"/>
      <c r="WB62" s="398"/>
      <c r="WC62" s="398"/>
      <c r="WD62" s="398"/>
      <c r="WE62" s="398"/>
      <c r="WF62" s="398"/>
      <c r="WG62" s="398"/>
      <c r="WH62" s="398"/>
      <c r="WI62" s="398"/>
      <c r="WJ62" s="398"/>
      <c r="WK62" s="398"/>
      <c r="WL62" s="398"/>
      <c r="WM62" s="398"/>
      <c r="WN62" s="398"/>
      <c r="WO62" s="398"/>
      <c r="WP62" s="398"/>
      <c r="WQ62" s="398"/>
      <c r="WR62" s="398"/>
      <c r="WS62" s="398"/>
      <c r="WT62" s="398"/>
      <c r="WU62" s="398"/>
      <c r="WV62" s="398"/>
      <c r="WW62" s="398"/>
      <c r="WX62" s="398"/>
      <c r="WY62" s="398"/>
      <c r="WZ62" s="398"/>
      <c r="XA62" s="398"/>
      <c r="XB62" s="398"/>
      <c r="XC62" s="398"/>
      <c r="XD62" s="398"/>
      <c r="XE62" s="398"/>
      <c r="XF62" s="398"/>
      <c r="XG62" s="398"/>
      <c r="XH62" s="398"/>
      <c r="XI62" s="398"/>
      <c r="XJ62" s="398"/>
      <c r="XK62" s="398"/>
      <c r="XL62" s="398"/>
      <c r="XM62" s="398"/>
      <c r="XN62" s="398"/>
      <c r="XO62" s="398"/>
      <c r="XP62" s="398"/>
      <c r="XQ62" s="398"/>
      <c r="XR62" s="398"/>
      <c r="XS62" s="398"/>
      <c r="XT62" s="398"/>
      <c r="XU62" s="398"/>
      <c r="XV62" s="398"/>
      <c r="XW62" s="398"/>
      <c r="XX62" s="398"/>
      <c r="XY62" s="398"/>
      <c r="XZ62" s="398"/>
      <c r="YA62" s="398"/>
      <c r="YB62" s="398"/>
      <c r="YC62" s="398"/>
      <c r="YD62" s="398"/>
      <c r="YE62" s="398"/>
      <c r="YF62" s="398"/>
      <c r="YG62" s="398"/>
      <c r="YH62" s="398"/>
      <c r="YI62" s="398"/>
      <c r="YJ62" s="398"/>
      <c r="YK62" s="398"/>
      <c r="YL62" s="398"/>
      <c r="YM62" s="398"/>
      <c r="YN62" s="398"/>
      <c r="YO62" s="398"/>
      <c r="YP62" s="398"/>
      <c r="YQ62" s="398"/>
      <c r="YR62" s="398"/>
      <c r="YS62" s="398"/>
      <c r="YT62" s="398"/>
      <c r="YU62" s="398"/>
      <c r="YV62" s="398"/>
      <c r="YW62" s="398"/>
      <c r="YX62" s="398"/>
      <c r="YY62" s="398"/>
      <c r="YZ62" s="398"/>
      <c r="ZA62" s="398"/>
      <c r="ZB62" s="398"/>
      <c r="ZC62" s="398"/>
      <c r="ZD62" s="398"/>
      <c r="ZE62" s="398"/>
      <c r="ZF62" s="398"/>
      <c r="ZG62" s="398"/>
      <c r="ZH62" s="398"/>
      <c r="ZI62" s="398"/>
      <c r="ZJ62" s="398"/>
      <c r="ZK62" s="398"/>
      <c r="ZL62" s="398"/>
      <c r="ZM62" s="398"/>
      <c r="ZN62" s="398"/>
      <c r="ZO62" s="398"/>
      <c r="ZP62" s="398"/>
      <c r="ZQ62" s="398"/>
      <c r="ZR62" s="398"/>
      <c r="ZS62" s="398"/>
      <c r="ZT62" s="398"/>
      <c r="ZU62" s="398"/>
      <c r="ZV62" s="398"/>
      <c r="ZW62" s="398"/>
      <c r="ZX62" s="398"/>
      <c r="ZY62" s="398"/>
      <c r="ZZ62" s="398"/>
      <c r="AAA62" s="398"/>
      <c r="AAB62" s="398"/>
      <c r="AAC62" s="398"/>
      <c r="AAD62" s="398"/>
      <c r="AAE62" s="398"/>
      <c r="AAF62" s="398"/>
      <c r="AAG62" s="398"/>
      <c r="AAH62" s="398"/>
      <c r="AAI62" s="398"/>
      <c r="AAJ62" s="398"/>
      <c r="AAK62" s="398"/>
      <c r="AAL62" s="398"/>
      <c r="AAM62" s="398"/>
      <c r="AAN62" s="398"/>
      <c r="AAO62" s="398"/>
      <c r="AAP62" s="398"/>
      <c r="AAQ62" s="398"/>
      <c r="AAR62" s="398"/>
      <c r="AAS62" s="398"/>
      <c r="AAT62" s="398"/>
      <c r="AAU62" s="398"/>
      <c r="AAV62" s="398"/>
      <c r="AAW62" s="398"/>
      <c r="AAX62" s="398"/>
      <c r="AAY62" s="398"/>
      <c r="AAZ62" s="398"/>
      <c r="ABA62" s="398"/>
      <c r="ABB62" s="398"/>
      <c r="ABC62" s="398"/>
      <c r="ABD62" s="398"/>
      <c r="ABE62" s="398"/>
      <c r="ABF62" s="398"/>
      <c r="ABG62" s="398"/>
      <c r="ABH62" s="398"/>
      <c r="ABI62" s="398"/>
      <c r="ABJ62" s="398"/>
      <c r="ABK62" s="398"/>
      <c r="ABL62" s="398"/>
      <c r="ABM62" s="398"/>
      <c r="ABN62" s="398"/>
      <c r="ABO62" s="398"/>
      <c r="ABP62" s="398"/>
      <c r="ABQ62" s="398"/>
      <c r="ABR62" s="398"/>
      <c r="ABS62" s="398"/>
      <c r="ABT62" s="398"/>
      <c r="ABU62" s="398"/>
      <c r="ABV62" s="398"/>
      <c r="ABW62" s="398"/>
      <c r="ABX62" s="398"/>
      <c r="ABY62" s="398"/>
      <c r="ABZ62" s="398"/>
      <c r="ACA62" s="398"/>
      <c r="ACB62" s="398"/>
      <c r="ACC62" s="398"/>
      <c r="ACD62" s="398"/>
      <c r="ACE62" s="398"/>
      <c r="ACF62" s="398"/>
      <c r="ACG62" s="398"/>
      <c r="ACH62" s="398"/>
      <c r="ACI62" s="398"/>
      <c r="ACJ62" s="398"/>
      <c r="ACK62" s="398"/>
      <c r="ACL62" s="398"/>
      <c r="ACM62" s="398"/>
      <c r="ACN62" s="398"/>
      <c r="ACO62" s="398"/>
      <c r="ACP62" s="398"/>
      <c r="ACQ62" s="398"/>
      <c r="ACR62" s="398"/>
      <c r="ACS62" s="398"/>
      <c r="ACT62" s="398"/>
      <c r="ACU62" s="398"/>
      <c r="ACV62" s="398"/>
      <c r="ACW62" s="398"/>
      <c r="ACX62" s="398"/>
      <c r="ACY62" s="398"/>
      <c r="ACZ62" s="398"/>
      <c r="ADA62" s="398"/>
      <c r="ADB62" s="398"/>
      <c r="ADC62" s="398"/>
      <c r="ADD62" s="398"/>
      <c r="ADE62" s="398"/>
      <c r="ADF62" s="398"/>
      <c r="ADG62" s="398"/>
      <c r="ADH62" s="398"/>
      <c r="ADI62" s="398"/>
      <c r="ADJ62" s="398"/>
      <c r="ADK62" s="398"/>
      <c r="ADL62" s="398"/>
      <c r="ADM62" s="398"/>
      <c r="ADN62" s="398"/>
      <c r="ADO62" s="398"/>
      <c r="ADP62" s="398"/>
      <c r="ADQ62" s="398"/>
      <c r="ADR62" s="398"/>
      <c r="ADS62" s="398"/>
      <c r="ADT62" s="398"/>
      <c r="ADU62" s="398"/>
      <c r="ADV62" s="398"/>
      <c r="ADW62" s="398"/>
      <c r="ADX62" s="398"/>
      <c r="ADY62" s="398"/>
      <c r="ADZ62" s="398"/>
      <c r="AEA62" s="398"/>
      <c r="AEB62" s="398"/>
      <c r="AEC62" s="398"/>
      <c r="AED62" s="398"/>
      <c r="AEE62" s="398"/>
      <c r="AEF62" s="398"/>
      <c r="AEG62" s="398"/>
      <c r="AEH62" s="398"/>
      <c r="AEI62" s="398"/>
      <c r="AEJ62" s="398"/>
      <c r="AEK62" s="398"/>
      <c r="AEL62" s="398"/>
      <c r="AEM62" s="398"/>
      <c r="AEN62" s="398"/>
      <c r="AEO62" s="398"/>
      <c r="AEP62" s="398"/>
      <c r="AEQ62" s="398"/>
      <c r="AER62" s="398"/>
      <c r="AES62" s="398"/>
      <c r="AET62" s="398"/>
      <c r="AEU62" s="398"/>
      <c r="AEV62" s="398"/>
      <c r="AEW62" s="398"/>
      <c r="AEX62" s="398"/>
      <c r="AEY62" s="398"/>
      <c r="AEZ62" s="398"/>
      <c r="AFA62" s="398"/>
      <c r="AFB62" s="398"/>
      <c r="AFC62" s="398"/>
      <c r="AFD62" s="398"/>
      <c r="AFE62" s="398"/>
      <c r="AFF62" s="398"/>
      <c r="AFG62" s="398"/>
      <c r="AFH62" s="398"/>
      <c r="AFI62" s="398"/>
      <c r="AFJ62" s="398"/>
      <c r="AFK62" s="398"/>
      <c r="AFL62" s="398"/>
      <c r="AFM62" s="398"/>
      <c r="AFN62" s="398"/>
      <c r="AFO62" s="398"/>
      <c r="AFP62" s="398"/>
      <c r="AFQ62" s="398"/>
      <c r="AFR62" s="398"/>
      <c r="AFS62" s="398"/>
      <c r="AFT62" s="398"/>
      <c r="AFU62" s="398"/>
      <c r="AFV62" s="398"/>
      <c r="AFW62" s="398"/>
      <c r="AFX62" s="398"/>
      <c r="AFY62" s="398"/>
      <c r="AFZ62" s="398"/>
      <c r="AGA62" s="398"/>
      <c r="AGB62" s="398"/>
      <c r="AGC62" s="398"/>
      <c r="AGD62" s="398"/>
      <c r="AGE62" s="398"/>
      <c r="AGF62" s="398"/>
      <c r="AGG62" s="398"/>
      <c r="AGH62" s="398"/>
      <c r="AGI62" s="398"/>
      <c r="AGJ62" s="398"/>
      <c r="AGK62" s="398"/>
      <c r="AGL62" s="398"/>
      <c r="AGM62" s="398"/>
      <c r="AGN62" s="398"/>
      <c r="AGO62" s="398"/>
      <c r="AGP62" s="398"/>
      <c r="AGQ62" s="398"/>
      <c r="AGR62" s="398"/>
      <c r="AGS62" s="398"/>
      <c r="AGT62" s="398"/>
      <c r="AGU62" s="398"/>
      <c r="AGV62" s="398"/>
      <c r="AGW62" s="398"/>
      <c r="AGX62" s="398"/>
      <c r="AGY62" s="398"/>
      <c r="AGZ62" s="398"/>
      <c r="AHA62" s="398"/>
      <c r="AHB62" s="398"/>
      <c r="AHC62" s="398"/>
      <c r="AHD62" s="398"/>
      <c r="AHE62" s="398"/>
      <c r="AHF62" s="398"/>
      <c r="AHG62" s="398"/>
      <c r="AHH62" s="398"/>
      <c r="AHI62" s="398"/>
      <c r="AHJ62" s="398"/>
      <c r="AHK62" s="398"/>
      <c r="AHL62" s="398"/>
      <c r="AHM62" s="398"/>
      <c r="AHN62" s="398"/>
      <c r="AHO62" s="398"/>
      <c r="AHP62" s="398"/>
      <c r="AHQ62" s="398"/>
      <c r="AHR62" s="398"/>
      <c r="AHS62" s="398"/>
      <c r="AHT62" s="398"/>
      <c r="AHU62" s="398"/>
      <c r="AHV62" s="398"/>
      <c r="AHW62" s="398"/>
      <c r="AHX62" s="398"/>
      <c r="AHY62" s="398"/>
      <c r="AHZ62" s="398"/>
      <c r="AIA62" s="398"/>
      <c r="AIB62" s="398"/>
      <c r="AIC62" s="398"/>
      <c r="AID62" s="398"/>
      <c r="AIE62" s="398"/>
      <c r="AIF62" s="398"/>
      <c r="AIG62" s="398"/>
      <c r="AIH62" s="398"/>
      <c r="AII62" s="398"/>
      <c r="AIJ62" s="398"/>
      <c r="AIK62" s="398"/>
      <c r="AIL62" s="398"/>
      <c r="AIM62" s="398"/>
      <c r="AIN62" s="398"/>
      <c r="AIO62" s="398"/>
      <c r="AIP62" s="398"/>
      <c r="AIQ62" s="398"/>
      <c r="AIR62" s="398"/>
      <c r="AIS62" s="398"/>
      <c r="AIT62" s="398"/>
      <c r="AIU62" s="398"/>
      <c r="AIV62" s="398"/>
      <c r="AIW62" s="398"/>
      <c r="AIX62" s="398"/>
      <c r="AIY62" s="398"/>
      <c r="AIZ62" s="398"/>
      <c r="AJA62" s="398"/>
      <c r="AJB62" s="398"/>
      <c r="AJC62" s="398"/>
      <c r="AJD62" s="398"/>
      <c r="AJE62" s="398"/>
      <c r="AJF62" s="398"/>
      <c r="AJG62" s="398"/>
      <c r="AJH62" s="398"/>
      <c r="AJI62" s="398"/>
      <c r="AJJ62" s="398"/>
      <c r="AJK62" s="398"/>
      <c r="AJL62" s="398"/>
      <c r="AJM62" s="398"/>
      <c r="AJN62" s="398"/>
      <c r="AJO62" s="398"/>
      <c r="AJP62" s="398"/>
      <c r="AJQ62" s="398"/>
      <c r="AJR62" s="398"/>
      <c r="AJS62" s="398"/>
      <c r="AJT62" s="398"/>
      <c r="AJU62" s="398"/>
      <c r="AJV62" s="398"/>
      <c r="AJW62" s="398"/>
      <c r="AJX62" s="398"/>
      <c r="AJY62" s="398"/>
      <c r="AJZ62" s="398"/>
      <c r="AKA62" s="398"/>
      <c r="AKB62" s="398"/>
      <c r="AKC62" s="398"/>
      <c r="AKD62" s="398"/>
      <c r="AKE62" s="398"/>
      <c r="AKF62" s="398"/>
      <c r="AKG62" s="398"/>
      <c r="AKH62" s="398"/>
      <c r="AKI62" s="398"/>
      <c r="AKJ62" s="398"/>
      <c r="AKK62" s="398"/>
      <c r="AKL62" s="398"/>
      <c r="AKM62" s="398"/>
      <c r="AKN62" s="398"/>
      <c r="AKO62" s="398"/>
      <c r="AKP62" s="398"/>
      <c r="AKQ62" s="398"/>
      <c r="AKR62" s="398"/>
      <c r="AKS62" s="398"/>
      <c r="AKT62" s="398"/>
      <c r="AKU62" s="398"/>
      <c r="AKV62" s="398"/>
      <c r="AKW62" s="398"/>
      <c r="AKX62" s="398"/>
      <c r="AKY62" s="398"/>
      <c r="AKZ62" s="398"/>
      <c r="ALA62" s="398"/>
      <c r="ALB62" s="398"/>
      <c r="ALC62" s="398"/>
      <c r="ALD62" s="398"/>
      <c r="ALE62" s="398"/>
      <c r="ALF62" s="398"/>
      <c r="ALG62" s="398"/>
      <c r="ALH62" s="398"/>
      <c r="ALI62" s="398"/>
      <c r="ALJ62" s="398"/>
      <c r="ALK62" s="398"/>
      <c r="ALL62" s="398"/>
      <c r="ALM62" s="398"/>
      <c r="ALN62" s="398"/>
      <c r="ALO62" s="398"/>
      <c r="ALP62" s="398"/>
      <c r="ALQ62" s="398"/>
      <c r="ALR62" s="398"/>
      <c r="ALS62" s="398"/>
      <c r="ALT62" s="398"/>
      <c r="ALU62" s="398"/>
      <c r="ALV62" s="398"/>
      <c r="ALW62" s="398"/>
      <c r="ALX62" s="398"/>
      <c r="ALY62" s="398"/>
      <c r="ALZ62" s="398"/>
      <c r="AMA62" s="398"/>
      <c r="AMB62" s="398"/>
      <c r="AMC62" s="398"/>
      <c r="AMD62" s="398"/>
      <c r="AME62" s="398"/>
      <c r="AMF62" s="398"/>
      <c r="AMG62" s="398"/>
      <c r="AMH62" s="398"/>
      <c r="AMI62" s="398"/>
      <c r="AMJ62" s="398"/>
      <c r="AMK62" s="398"/>
      <c r="AML62" s="398"/>
      <c r="AMM62" s="398"/>
      <c r="AMN62" s="398"/>
      <c r="AMO62" s="398"/>
      <c r="AMP62" s="398"/>
      <c r="AMQ62" s="398"/>
      <c r="AMR62" s="398"/>
      <c r="AMS62" s="398"/>
      <c r="AMT62" s="398"/>
      <c r="AMU62" s="398"/>
      <c r="AMV62" s="398"/>
      <c r="AMW62" s="398"/>
      <c r="AMX62" s="398"/>
      <c r="AMY62" s="398"/>
      <c r="AMZ62" s="398"/>
      <c r="ANA62" s="398"/>
      <c r="ANB62" s="398"/>
      <c r="ANC62" s="398"/>
      <c r="AND62" s="398"/>
      <c r="ANE62" s="398"/>
      <c r="ANF62" s="398"/>
      <c r="ANG62" s="398"/>
      <c r="ANH62" s="398"/>
      <c r="ANI62" s="398"/>
      <c r="ANJ62" s="398"/>
      <c r="ANK62" s="398"/>
      <c r="ANL62" s="398"/>
      <c r="ANM62" s="398"/>
      <c r="ANN62" s="398"/>
      <c r="ANO62" s="398"/>
      <c r="ANP62" s="398"/>
      <c r="ANQ62" s="398"/>
      <c r="ANR62" s="398"/>
      <c r="ANS62" s="398"/>
      <c r="ANT62" s="398"/>
      <c r="ANU62" s="398"/>
      <c r="ANV62" s="398"/>
      <c r="ANW62" s="398"/>
      <c r="ANX62" s="398"/>
      <c r="ANY62" s="398"/>
      <c r="ANZ62" s="398"/>
      <c r="AOA62" s="398"/>
      <c r="AOB62" s="398"/>
      <c r="AOC62" s="398"/>
      <c r="AOD62" s="398"/>
      <c r="AOE62" s="398"/>
      <c r="AOF62" s="398"/>
      <c r="AOG62" s="398"/>
      <c r="AOH62" s="398"/>
      <c r="AOI62" s="398"/>
      <c r="AOJ62" s="398"/>
      <c r="AOK62" s="398"/>
      <c r="AOL62" s="398"/>
      <c r="AOM62" s="398"/>
      <c r="AON62" s="398"/>
      <c r="AOO62" s="398"/>
      <c r="AOP62" s="398"/>
      <c r="AOQ62" s="398"/>
      <c r="AOR62" s="398"/>
      <c r="AOS62" s="398"/>
      <c r="AOT62" s="398"/>
      <c r="AOU62" s="398"/>
      <c r="AOV62" s="398"/>
      <c r="AOW62" s="398"/>
      <c r="AOX62" s="398"/>
      <c r="AOY62" s="398"/>
      <c r="AOZ62" s="398"/>
      <c r="APA62" s="398"/>
      <c r="APB62" s="398"/>
      <c r="APC62" s="398"/>
      <c r="APD62" s="398"/>
      <c r="APE62" s="398"/>
      <c r="APF62" s="398"/>
      <c r="APG62" s="398"/>
      <c r="APH62" s="398"/>
      <c r="API62" s="398"/>
      <c r="APJ62" s="398"/>
      <c r="APK62" s="398"/>
      <c r="APL62" s="398"/>
      <c r="APM62" s="398"/>
      <c r="APN62" s="398"/>
      <c r="APO62" s="398"/>
      <c r="APP62" s="398"/>
      <c r="APQ62" s="398"/>
      <c r="APR62" s="398"/>
      <c r="APS62" s="398"/>
      <c r="APT62" s="398"/>
      <c r="APU62" s="398"/>
      <c r="APV62" s="398"/>
      <c r="APW62" s="398"/>
      <c r="APX62" s="398"/>
      <c r="APY62" s="398"/>
      <c r="APZ62" s="398"/>
      <c r="AQA62" s="398"/>
      <c r="AQB62" s="398"/>
      <c r="AQC62" s="398"/>
      <c r="AQD62" s="398"/>
      <c r="AQE62" s="398"/>
      <c r="AQF62" s="398"/>
      <c r="AQG62" s="398"/>
      <c r="AQH62" s="398"/>
      <c r="AQI62" s="398"/>
      <c r="AQJ62" s="398"/>
      <c r="AQK62" s="398"/>
      <c r="AQL62" s="398"/>
      <c r="AQM62" s="398"/>
      <c r="AQN62" s="398"/>
      <c r="AQO62" s="398"/>
      <c r="AQP62" s="398"/>
      <c r="AQQ62" s="398"/>
      <c r="AQR62" s="398"/>
      <c r="AQS62" s="398"/>
      <c r="AQT62" s="398"/>
      <c r="AQU62" s="398"/>
      <c r="AQV62" s="398"/>
      <c r="AQW62" s="398"/>
      <c r="AQX62" s="398"/>
      <c r="AQY62" s="398"/>
      <c r="AQZ62" s="398"/>
      <c r="ARA62" s="398"/>
      <c r="ARB62" s="398"/>
      <c r="ARC62" s="398"/>
      <c r="ARD62" s="398"/>
      <c r="ARE62" s="398"/>
      <c r="ARF62" s="398"/>
      <c r="ARG62" s="398"/>
      <c r="ARH62" s="398"/>
      <c r="ARI62" s="398"/>
      <c r="ARJ62" s="398"/>
      <c r="ARK62" s="398"/>
      <c r="ARL62" s="398"/>
      <c r="ARM62" s="398"/>
      <c r="ARN62" s="398"/>
      <c r="ARO62" s="398"/>
      <c r="ARP62" s="398"/>
      <c r="ARQ62" s="398"/>
      <c r="ARR62" s="398"/>
      <c r="ARS62" s="398"/>
      <c r="ART62" s="398"/>
      <c r="ARU62" s="398"/>
      <c r="ARV62" s="398"/>
      <c r="ARW62" s="398"/>
      <c r="ARX62" s="398"/>
      <c r="ARY62" s="398"/>
      <c r="ARZ62" s="398"/>
      <c r="ASA62" s="398"/>
      <c r="ASB62" s="398"/>
      <c r="ASC62" s="398"/>
      <c r="ASD62" s="398"/>
      <c r="ASE62" s="398"/>
      <c r="ASF62" s="398"/>
      <c r="ASG62" s="398"/>
      <c r="ASH62" s="398"/>
      <c r="ASI62" s="398"/>
      <c r="ASJ62" s="398"/>
      <c r="ASK62" s="398"/>
      <c r="ASL62" s="398"/>
      <c r="ASM62" s="398"/>
      <c r="ASN62" s="398"/>
      <c r="ASO62" s="398"/>
      <c r="ASP62" s="398"/>
      <c r="ASQ62" s="398"/>
      <c r="ASR62" s="398"/>
      <c r="ASS62" s="398"/>
      <c r="AST62" s="398"/>
      <c r="ASU62" s="398"/>
      <c r="ASV62" s="398"/>
      <c r="ASW62" s="398"/>
      <c r="ASX62" s="398"/>
      <c r="ASY62" s="398"/>
      <c r="ASZ62" s="398"/>
      <c r="ATA62" s="398"/>
      <c r="ATB62" s="398"/>
      <c r="ATC62" s="398"/>
      <c r="ATD62" s="398"/>
      <c r="ATE62" s="398"/>
      <c r="ATF62" s="398"/>
      <c r="ATG62" s="398"/>
      <c r="ATH62" s="398"/>
      <c r="ATI62" s="398"/>
      <c r="ATJ62" s="398"/>
      <c r="ATK62" s="398"/>
      <c r="ATL62" s="398"/>
      <c r="ATM62" s="398"/>
      <c r="ATN62" s="398"/>
      <c r="ATO62" s="398"/>
      <c r="ATP62" s="398"/>
      <c r="ATQ62" s="398"/>
      <c r="ATR62" s="398"/>
      <c r="ATS62" s="398"/>
      <c r="ATT62" s="398"/>
      <c r="ATU62" s="398"/>
      <c r="ATV62" s="398"/>
      <c r="ATW62" s="398"/>
      <c r="ATX62" s="398"/>
      <c r="ATY62" s="398"/>
      <c r="ATZ62" s="398"/>
      <c r="AUA62" s="398"/>
      <c r="AUB62" s="398"/>
      <c r="AUC62" s="398"/>
      <c r="AUD62" s="398"/>
      <c r="AUE62" s="398"/>
      <c r="AUF62" s="398"/>
      <c r="AUG62" s="398"/>
      <c r="AUH62" s="398"/>
      <c r="AUI62" s="398"/>
      <c r="AUJ62" s="398"/>
      <c r="AUK62" s="398"/>
      <c r="AUL62" s="398"/>
      <c r="AUM62" s="398"/>
      <c r="AUN62" s="398"/>
      <c r="AUO62" s="398"/>
      <c r="AUP62" s="398"/>
      <c r="AUQ62" s="398"/>
      <c r="AUR62" s="398"/>
      <c r="AUS62" s="398"/>
      <c r="AUT62" s="398"/>
      <c r="AUU62" s="398"/>
      <c r="AUV62" s="398"/>
      <c r="AUW62" s="398"/>
      <c r="AUX62" s="398"/>
      <c r="AUY62" s="398"/>
      <c r="AUZ62" s="398"/>
      <c r="AVA62" s="398"/>
      <c r="AVB62" s="398"/>
      <c r="AVC62" s="398"/>
      <c r="AVD62" s="398"/>
      <c r="AVE62" s="398"/>
      <c r="AVF62" s="398"/>
      <c r="AVG62" s="398"/>
      <c r="AVH62" s="398"/>
      <c r="AVI62" s="398"/>
      <c r="AVJ62" s="398"/>
      <c r="AVK62" s="398"/>
      <c r="AVL62" s="398"/>
      <c r="AVM62" s="398"/>
      <c r="AVN62" s="398"/>
      <c r="AVO62" s="398"/>
      <c r="AVP62" s="398"/>
      <c r="AVQ62" s="398"/>
      <c r="AVR62" s="398"/>
      <c r="AVS62" s="398"/>
      <c r="AVT62" s="398"/>
      <c r="AVU62" s="398"/>
      <c r="AVV62" s="398"/>
      <c r="AVW62" s="398"/>
      <c r="AVX62" s="398"/>
      <c r="AVY62" s="398"/>
      <c r="AVZ62" s="398"/>
      <c r="AWA62" s="398"/>
      <c r="AWB62" s="398"/>
      <c r="AWC62" s="398"/>
      <c r="AWD62" s="398"/>
      <c r="AWE62" s="398"/>
      <c r="AWF62" s="398"/>
      <c r="AWG62" s="398"/>
      <c r="AWH62" s="398"/>
      <c r="AWI62" s="398"/>
      <c r="AWJ62" s="398"/>
      <c r="AWK62" s="398"/>
      <c r="AWL62" s="398"/>
      <c r="AWM62" s="398"/>
      <c r="AWN62" s="398"/>
      <c r="AWO62" s="398"/>
      <c r="AWP62" s="398"/>
      <c r="AWQ62" s="398"/>
      <c r="AWR62" s="398"/>
      <c r="AWS62" s="398"/>
      <c r="AWT62" s="398"/>
      <c r="AWU62" s="398"/>
      <c r="AWV62" s="398"/>
      <c r="AWW62" s="398"/>
      <c r="AWX62" s="398"/>
      <c r="AWY62" s="398"/>
      <c r="AWZ62" s="398"/>
      <c r="AXA62" s="398"/>
      <c r="AXB62" s="398"/>
      <c r="AXC62" s="398"/>
      <c r="AXD62" s="398"/>
      <c r="AXE62" s="398"/>
      <c r="AXF62" s="398"/>
      <c r="AXG62" s="398"/>
      <c r="AXH62" s="398"/>
      <c r="AXI62" s="398"/>
      <c r="AXJ62" s="398"/>
      <c r="AXK62" s="398"/>
      <c r="AXL62" s="398"/>
      <c r="AXM62" s="398"/>
      <c r="AXN62" s="398"/>
      <c r="AXO62" s="398"/>
      <c r="AXP62" s="398"/>
      <c r="AXQ62" s="398"/>
      <c r="AXR62" s="398"/>
      <c r="AXS62" s="398"/>
      <c r="AXT62" s="398"/>
      <c r="AXU62" s="398"/>
      <c r="AXV62" s="398"/>
      <c r="AXW62" s="398"/>
      <c r="AXX62" s="398"/>
      <c r="AXY62" s="398"/>
      <c r="AXZ62" s="398"/>
      <c r="AYA62" s="398"/>
      <c r="AYB62" s="398"/>
      <c r="AYC62" s="398"/>
      <c r="AYD62" s="398"/>
      <c r="AYE62" s="398"/>
      <c r="AYF62" s="398"/>
      <c r="AYG62" s="398"/>
      <c r="AYH62" s="398"/>
      <c r="AYI62" s="398"/>
      <c r="AYJ62" s="398"/>
      <c r="AYK62" s="398"/>
      <c r="AYL62" s="398"/>
      <c r="AYM62" s="398"/>
      <c r="AYN62" s="398"/>
      <c r="AYO62" s="398"/>
      <c r="AYP62" s="398"/>
      <c r="AYQ62" s="398"/>
      <c r="AYR62" s="398"/>
      <c r="AYS62" s="398"/>
      <c r="AYT62" s="398"/>
      <c r="AYU62" s="398"/>
      <c r="AYV62" s="398"/>
      <c r="AYW62" s="398"/>
      <c r="AYX62" s="398"/>
      <c r="AYY62" s="398"/>
      <c r="AYZ62" s="398"/>
      <c r="AZA62" s="398"/>
      <c r="AZB62" s="398"/>
      <c r="AZC62" s="398"/>
      <c r="AZD62" s="398"/>
      <c r="AZE62" s="398"/>
      <c r="AZF62" s="398"/>
      <c r="AZG62" s="398"/>
      <c r="AZH62" s="398"/>
      <c r="AZI62" s="398"/>
      <c r="AZJ62" s="398"/>
      <c r="AZK62" s="398"/>
      <c r="AZL62" s="398"/>
      <c r="AZM62" s="398"/>
      <c r="AZN62" s="398"/>
      <c r="AZO62" s="398"/>
      <c r="AZP62" s="398"/>
      <c r="AZQ62" s="398"/>
      <c r="AZR62" s="398"/>
      <c r="AZS62" s="398"/>
      <c r="AZT62" s="398"/>
      <c r="AZU62" s="398"/>
      <c r="AZV62" s="398"/>
      <c r="AZW62" s="398"/>
      <c r="AZX62" s="398"/>
      <c r="AZY62" s="398"/>
      <c r="AZZ62" s="398"/>
      <c r="BAA62" s="398"/>
      <c r="BAB62" s="398"/>
      <c r="BAC62" s="398"/>
      <c r="BAD62" s="398"/>
      <c r="BAE62" s="398"/>
      <c r="BAF62" s="398"/>
      <c r="BAG62" s="398"/>
      <c r="BAH62" s="398"/>
      <c r="BAI62" s="398"/>
      <c r="BAJ62" s="398"/>
      <c r="BAK62" s="398"/>
      <c r="BAL62" s="398"/>
      <c r="BAM62" s="398"/>
      <c r="BAN62" s="398"/>
      <c r="BAO62" s="398"/>
      <c r="BAP62" s="398"/>
      <c r="BAQ62" s="398"/>
      <c r="BAR62" s="398"/>
      <c r="BAS62" s="398"/>
      <c r="BAT62" s="398"/>
      <c r="BAU62" s="398"/>
      <c r="BAV62" s="398"/>
      <c r="BAW62" s="398"/>
      <c r="BAX62" s="398"/>
      <c r="BAY62" s="398"/>
      <c r="BAZ62" s="398"/>
      <c r="BBA62" s="398"/>
      <c r="BBB62" s="398"/>
      <c r="BBC62" s="398"/>
      <c r="BBD62" s="398"/>
      <c r="BBE62" s="398"/>
      <c r="BBF62" s="398"/>
      <c r="BBG62" s="398"/>
      <c r="BBH62" s="398"/>
      <c r="BBI62" s="398"/>
      <c r="BBJ62" s="398"/>
      <c r="BBK62" s="398"/>
      <c r="BBL62" s="398"/>
      <c r="BBM62" s="398"/>
      <c r="BBN62" s="398"/>
      <c r="BBO62" s="398"/>
      <c r="BBP62" s="398"/>
      <c r="BBQ62" s="398"/>
      <c r="BBR62" s="398"/>
      <c r="BBS62" s="398"/>
      <c r="BBT62" s="398"/>
      <c r="BBU62" s="398"/>
      <c r="BBV62" s="398"/>
      <c r="BBW62" s="398"/>
      <c r="BBX62" s="398"/>
      <c r="BBY62" s="398"/>
      <c r="BBZ62" s="398"/>
      <c r="BCA62" s="398"/>
      <c r="BCB62" s="398"/>
      <c r="BCC62" s="398"/>
      <c r="BCD62" s="398"/>
      <c r="BCE62" s="398"/>
      <c r="BCF62" s="398"/>
      <c r="BCG62" s="398"/>
      <c r="BCH62" s="398"/>
      <c r="BCI62" s="398"/>
      <c r="BCJ62" s="398"/>
      <c r="BCK62" s="398"/>
      <c r="BCL62" s="398"/>
      <c r="BCM62" s="398"/>
      <c r="BCN62" s="398"/>
      <c r="BCO62" s="398"/>
      <c r="BCP62" s="398"/>
      <c r="BCQ62" s="398"/>
      <c r="BCR62" s="398"/>
      <c r="BCS62" s="398"/>
      <c r="BCT62" s="398"/>
      <c r="BCU62" s="398"/>
      <c r="BCV62" s="398"/>
      <c r="BCW62" s="398"/>
      <c r="BCX62" s="398"/>
      <c r="BCY62" s="398"/>
      <c r="BCZ62" s="398"/>
      <c r="BDA62" s="398"/>
      <c r="BDB62" s="398"/>
      <c r="BDC62" s="398"/>
      <c r="BDD62" s="398"/>
      <c r="BDE62" s="398"/>
      <c r="BDF62" s="398"/>
      <c r="BDG62" s="398"/>
      <c r="BDH62" s="398"/>
      <c r="BDI62" s="398"/>
      <c r="BDJ62" s="398"/>
      <c r="BDK62" s="398"/>
      <c r="BDL62" s="398"/>
      <c r="BDM62" s="398"/>
      <c r="BDN62" s="398"/>
      <c r="BDO62" s="398"/>
      <c r="BDP62" s="398"/>
      <c r="BDQ62" s="398"/>
      <c r="BDR62" s="398"/>
      <c r="BDS62" s="398"/>
      <c r="BDT62" s="398"/>
      <c r="BDU62" s="398"/>
      <c r="BDV62" s="398"/>
      <c r="BDW62" s="398"/>
      <c r="BDX62" s="398"/>
      <c r="BDY62" s="398"/>
      <c r="BDZ62" s="398"/>
      <c r="BEA62" s="398"/>
      <c r="BEB62" s="398"/>
      <c r="BEC62" s="398"/>
      <c r="BED62" s="398"/>
      <c r="BEE62" s="398"/>
      <c r="BEF62" s="398"/>
      <c r="BEG62" s="398"/>
      <c r="BEH62" s="398"/>
      <c r="BEI62" s="398"/>
      <c r="BEJ62" s="398"/>
      <c r="BEK62" s="398"/>
      <c r="BEL62" s="398"/>
      <c r="BEM62" s="398"/>
      <c r="BEN62" s="398"/>
      <c r="BEO62" s="398"/>
      <c r="BEP62" s="398"/>
      <c r="BEQ62" s="398"/>
      <c r="BER62" s="398"/>
      <c r="BES62" s="398"/>
      <c r="BET62" s="398"/>
      <c r="BEU62" s="398"/>
      <c r="BEV62" s="398"/>
      <c r="BEW62" s="398"/>
      <c r="BEX62" s="398"/>
      <c r="BEY62" s="398"/>
      <c r="BEZ62" s="398"/>
      <c r="BFA62" s="398"/>
      <c r="BFB62" s="398"/>
      <c r="BFC62" s="398"/>
      <c r="BFD62" s="398"/>
      <c r="BFE62" s="398"/>
      <c r="BFF62" s="398"/>
      <c r="BFG62" s="398"/>
      <c r="BFH62" s="398"/>
      <c r="BFI62" s="398"/>
      <c r="BFJ62" s="398"/>
      <c r="BFK62" s="398"/>
      <c r="BFL62" s="398"/>
      <c r="BFM62" s="398"/>
      <c r="BFN62" s="398"/>
      <c r="BFO62" s="398"/>
      <c r="BFP62" s="398"/>
      <c r="BFQ62" s="398"/>
      <c r="BFR62" s="398"/>
      <c r="BFS62" s="398"/>
      <c r="BFT62" s="398"/>
      <c r="BFU62" s="398"/>
      <c r="BFV62" s="398"/>
      <c r="BFW62" s="398"/>
      <c r="BFX62" s="398"/>
      <c r="BFY62" s="398"/>
      <c r="BFZ62" s="398"/>
      <c r="BGA62" s="398"/>
      <c r="BGB62" s="398"/>
      <c r="BGC62" s="398"/>
      <c r="BGD62" s="398"/>
      <c r="BGE62" s="398"/>
      <c r="BGF62" s="398"/>
      <c r="BGG62" s="398"/>
      <c r="BGH62" s="398"/>
      <c r="BGI62" s="398"/>
      <c r="BGJ62" s="398"/>
      <c r="BGK62" s="398"/>
      <c r="BGL62" s="398"/>
      <c r="BGM62" s="398"/>
      <c r="BGN62" s="398"/>
      <c r="BGO62" s="398"/>
      <c r="BGP62" s="398"/>
      <c r="BGQ62" s="398"/>
      <c r="BGR62" s="398"/>
      <c r="BGS62" s="398"/>
      <c r="BGT62" s="398"/>
      <c r="BGU62" s="398"/>
      <c r="BGV62" s="398"/>
      <c r="BGW62" s="398"/>
      <c r="BGX62" s="398"/>
      <c r="BGY62" s="398"/>
      <c r="BGZ62" s="398"/>
      <c r="BHA62" s="398"/>
      <c r="BHB62" s="398"/>
      <c r="BHC62" s="398"/>
      <c r="BHD62" s="398"/>
      <c r="BHE62" s="398"/>
      <c r="BHF62" s="398"/>
      <c r="BHG62" s="398"/>
      <c r="BHH62" s="398"/>
      <c r="BHI62" s="398"/>
      <c r="BHJ62" s="398"/>
      <c r="BHK62" s="398"/>
      <c r="BHL62" s="398"/>
      <c r="BHM62" s="398"/>
      <c r="BHN62" s="398"/>
      <c r="BHO62" s="398"/>
      <c r="BHP62" s="398"/>
      <c r="BHQ62" s="398"/>
      <c r="BHR62" s="398"/>
      <c r="BHS62" s="398"/>
      <c r="BHT62" s="398"/>
      <c r="BHU62" s="398"/>
      <c r="BHV62" s="398"/>
      <c r="BHW62" s="398"/>
      <c r="BHX62" s="398"/>
      <c r="BHY62" s="398"/>
      <c r="BHZ62" s="398"/>
      <c r="BIA62" s="398"/>
      <c r="BIB62" s="398"/>
      <c r="BIC62" s="398"/>
      <c r="BID62" s="398"/>
      <c r="BIE62" s="398"/>
      <c r="BIF62" s="398"/>
      <c r="BIG62" s="398"/>
      <c r="BIH62" s="398"/>
      <c r="BII62" s="398"/>
      <c r="BIJ62" s="398"/>
      <c r="BIK62" s="398"/>
      <c r="BIL62" s="398"/>
      <c r="BIM62" s="398"/>
      <c r="BIN62" s="398"/>
      <c r="BIO62" s="398"/>
      <c r="BIP62" s="398"/>
      <c r="BIQ62" s="398"/>
      <c r="BIR62" s="398"/>
      <c r="BIS62" s="398"/>
      <c r="BIT62" s="398"/>
      <c r="BIU62" s="398"/>
      <c r="BIV62" s="398"/>
      <c r="BIW62" s="398"/>
      <c r="BIX62" s="398"/>
      <c r="BIY62" s="398"/>
      <c r="BIZ62" s="398"/>
      <c r="BJA62" s="398"/>
      <c r="BJB62" s="398"/>
      <c r="BJC62" s="398"/>
      <c r="BJD62" s="398"/>
      <c r="BJE62" s="398"/>
      <c r="BJF62" s="398"/>
      <c r="BJG62" s="398"/>
      <c r="BJH62" s="398"/>
      <c r="BJI62" s="398"/>
      <c r="BJJ62" s="398"/>
      <c r="BJK62" s="398"/>
      <c r="BJL62" s="398"/>
      <c r="BJM62" s="398"/>
      <c r="BJN62" s="398"/>
      <c r="BJO62" s="398"/>
      <c r="BJP62" s="398"/>
      <c r="BJQ62" s="398"/>
      <c r="BJR62" s="398"/>
      <c r="BJS62" s="398"/>
      <c r="BJT62" s="398"/>
      <c r="BJU62" s="398"/>
      <c r="BJV62" s="398"/>
      <c r="BJW62" s="398"/>
      <c r="BJX62" s="398"/>
      <c r="BJY62" s="398"/>
      <c r="BJZ62" s="398"/>
      <c r="BKA62" s="398"/>
      <c r="BKB62" s="398"/>
      <c r="BKC62" s="398"/>
      <c r="BKD62" s="398"/>
      <c r="BKE62" s="398"/>
      <c r="BKF62" s="398"/>
      <c r="BKG62" s="398"/>
      <c r="BKH62" s="398"/>
      <c r="BKI62" s="398"/>
      <c r="BKJ62" s="398"/>
      <c r="BKK62" s="398"/>
      <c r="BKL62" s="398"/>
      <c r="BKM62" s="398"/>
      <c r="BKN62" s="398"/>
      <c r="BKO62" s="398"/>
      <c r="BKP62" s="398"/>
      <c r="BKQ62" s="398"/>
      <c r="BKR62" s="398"/>
      <c r="BKS62" s="398"/>
      <c r="BKT62" s="398"/>
      <c r="BKU62" s="398"/>
      <c r="BKV62" s="398"/>
      <c r="BKW62" s="398"/>
      <c r="BKX62" s="398"/>
      <c r="BKY62" s="398"/>
      <c r="BKZ62" s="398"/>
      <c r="BLA62" s="398"/>
      <c r="BLB62" s="398"/>
      <c r="BLC62" s="398"/>
      <c r="BLD62" s="398"/>
      <c r="BLE62" s="398"/>
      <c r="BLF62" s="398"/>
      <c r="BLG62" s="398"/>
      <c r="BLH62" s="398"/>
      <c r="BLI62" s="398"/>
      <c r="BLJ62" s="398"/>
      <c r="BLK62" s="398"/>
      <c r="BLL62" s="398"/>
      <c r="BLM62" s="398"/>
      <c r="BLN62" s="398"/>
      <c r="BLO62" s="398"/>
      <c r="BLP62" s="398"/>
      <c r="BLQ62" s="398"/>
      <c r="BLR62" s="398"/>
      <c r="BLS62" s="398"/>
      <c r="BLT62" s="398"/>
      <c r="BLU62" s="398"/>
      <c r="BLV62" s="398"/>
      <c r="BLW62" s="398"/>
      <c r="BLX62" s="398"/>
      <c r="BLY62" s="398"/>
      <c r="BLZ62" s="398"/>
      <c r="BMA62" s="398"/>
      <c r="BMB62" s="398"/>
      <c r="BMC62" s="398"/>
      <c r="BMD62" s="398"/>
      <c r="BME62" s="398"/>
      <c r="BMF62" s="398"/>
      <c r="BMG62" s="398"/>
      <c r="BMH62" s="398"/>
      <c r="BMI62" s="398"/>
      <c r="BMJ62" s="398"/>
      <c r="BMK62" s="398"/>
      <c r="BML62" s="398"/>
      <c r="BMM62" s="398"/>
      <c r="BMN62" s="398"/>
      <c r="BMO62" s="398"/>
      <c r="BMP62" s="398"/>
      <c r="BMQ62" s="398"/>
      <c r="BMR62" s="398"/>
      <c r="BMS62" s="398"/>
      <c r="BMT62" s="398"/>
      <c r="BMU62" s="398"/>
      <c r="BMV62" s="398"/>
      <c r="BMW62" s="398"/>
      <c r="BMX62" s="398"/>
      <c r="BMY62" s="398"/>
      <c r="BMZ62" s="398"/>
      <c r="BNA62" s="398"/>
      <c r="BNB62" s="398"/>
      <c r="BNC62" s="398"/>
      <c r="BND62" s="398"/>
      <c r="BNE62" s="398"/>
      <c r="BNF62" s="398"/>
      <c r="BNG62" s="398"/>
      <c r="BNH62" s="398"/>
      <c r="BNI62" s="398"/>
      <c r="BNJ62" s="398"/>
      <c r="BNK62" s="398"/>
      <c r="BNL62" s="398"/>
      <c r="BNM62" s="398"/>
      <c r="BNN62" s="398"/>
      <c r="BNO62" s="398"/>
      <c r="BNP62" s="398"/>
      <c r="BNQ62" s="398"/>
      <c r="BNR62" s="398"/>
      <c r="BNS62" s="398"/>
      <c r="BNT62" s="398"/>
      <c r="BNU62" s="398"/>
      <c r="BNV62" s="398"/>
      <c r="BNW62" s="398"/>
      <c r="BNX62" s="398"/>
      <c r="BNY62" s="398"/>
      <c r="BNZ62" s="398"/>
      <c r="BOA62" s="398"/>
      <c r="BOB62" s="398"/>
      <c r="BOC62" s="398"/>
      <c r="BOD62" s="398"/>
      <c r="BOE62" s="398"/>
      <c r="BOF62" s="398"/>
      <c r="BOG62" s="398"/>
      <c r="BOH62" s="398"/>
      <c r="BOI62" s="398"/>
      <c r="BOJ62" s="398"/>
      <c r="BOK62" s="398"/>
      <c r="BOL62" s="398"/>
      <c r="BOM62" s="398"/>
      <c r="BON62" s="398"/>
      <c r="BOO62" s="398"/>
      <c r="BOP62" s="398"/>
      <c r="BOQ62" s="398"/>
      <c r="BOR62" s="398"/>
      <c r="BOS62" s="398"/>
      <c r="BOT62" s="398"/>
      <c r="BOU62" s="398"/>
      <c r="BOV62" s="398"/>
      <c r="BOW62" s="398"/>
      <c r="BOX62" s="398"/>
      <c r="BOY62" s="398"/>
      <c r="BOZ62" s="398"/>
      <c r="BPA62" s="398"/>
      <c r="BPB62" s="398"/>
      <c r="BPC62" s="398"/>
      <c r="BPD62" s="398"/>
      <c r="BPE62" s="398"/>
      <c r="BPF62" s="398"/>
      <c r="BPG62" s="398"/>
      <c r="BPH62" s="398"/>
      <c r="BPI62" s="398"/>
      <c r="BPJ62" s="398"/>
      <c r="BPK62" s="398"/>
      <c r="BPL62" s="398"/>
      <c r="BPM62" s="398"/>
      <c r="BPN62" s="398"/>
      <c r="BPO62" s="398"/>
      <c r="BPP62" s="398"/>
      <c r="BPQ62" s="398"/>
      <c r="BPR62" s="398"/>
      <c r="BPS62" s="398"/>
      <c r="BPT62" s="398"/>
      <c r="BPU62" s="398"/>
      <c r="BPV62" s="398"/>
      <c r="BPW62" s="398"/>
      <c r="BPX62" s="398"/>
      <c r="BPY62" s="398"/>
      <c r="BPZ62" s="398"/>
      <c r="BQA62" s="398"/>
      <c r="BQB62" s="398"/>
      <c r="BQC62" s="398"/>
      <c r="BQD62" s="398"/>
      <c r="BQE62" s="398"/>
      <c r="BQF62" s="398"/>
      <c r="BQG62" s="398"/>
      <c r="BQH62" s="398"/>
      <c r="BQI62" s="398"/>
      <c r="BQJ62" s="398"/>
      <c r="BQK62" s="398"/>
      <c r="BQL62" s="398"/>
      <c r="BQM62" s="398"/>
      <c r="BQN62" s="398"/>
      <c r="BQO62" s="398"/>
      <c r="BQP62" s="398"/>
      <c r="BQQ62" s="398"/>
      <c r="BQR62" s="398"/>
      <c r="BQS62" s="398"/>
      <c r="BQT62" s="398"/>
      <c r="BQU62" s="398"/>
      <c r="BQV62" s="398"/>
      <c r="BQW62" s="398"/>
      <c r="BQX62" s="398"/>
      <c r="BQY62" s="398"/>
      <c r="BQZ62" s="398"/>
      <c r="BRA62" s="398"/>
      <c r="BRB62" s="398"/>
      <c r="BRC62" s="398"/>
      <c r="BRD62" s="398"/>
      <c r="BRE62" s="398"/>
      <c r="BRF62" s="398"/>
      <c r="BRG62" s="398"/>
      <c r="BRH62" s="398"/>
      <c r="BRI62" s="398"/>
      <c r="BRJ62" s="398"/>
      <c r="BRK62" s="398"/>
      <c r="BRL62" s="398"/>
      <c r="BRM62" s="398"/>
      <c r="BRN62" s="398"/>
      <c r="BRO62" s="398"/>
      <c r="BRP62" s="398"/>
      <c r="BRQ62" s="398"/>
      <c r="BRR62" s="398"/>
      <c r="BRS62" s="398"/>
      <c r="BRT62" s="398"/>
      <c r="BRU62" s="398"/>
      <c r="BRV62" s="398"/>
      <c r="BRW62" s="398"/>
      <c r="BRX62" s="398"/>
      <c r="BRY62" s="398"/>
      <c r="BRZ62" s="398"/>
      <c r="BSA62" s="398"/>
      <c r="BSB62" s="398"/>
      <c r="BSC62" s="398"/>
      <c r="BSD62" s="398"/>
      <c r="BSE62" s="398"/>
      <c r="BSF62" s="398"/>
      <c r="BSG62" s="398"/>
      <c r="BSH62" s="398"/>
      <c r="BSI62" s="398"/>
      <c r="BSJ62" s="398"/>
      <c r="BSK62" s="398"/>
      <c r="BSL62" s="398"/>
      <c r="BSM62" s="398"/>
      <c r="BSN62" s="398"/>
      <c r="BSO62" s="398"/>
      <c r="BSP62" s="398"/>
      <c r="BSQ62" s="398"/>
      <c r="BSR62" s="398"/>
      <c r="BSS62" s="398"/>
      <c r="BST62" s="398"/>
      <c r="BSU62" s="398"/>
      <c r="BSV62" s="398"/>
      <c r="BSW62" s="398"/>
      <c r="BSX62" s="398"/>
      <c r="BSY62" s="398"/>
      <c r="BSZ62" s="398"/>
      <c r="BTA62" s="398"/>
      <c r="BTB62" s="398"/>
      <c r="BTC62" s="398"/>
      <c r="BTD62" s="398"/>
      <c r="BTE62" s="398"/>
      <c r="BTF62" s="398"/>
      <c r="BTG62" s="398"/>
      <c r="BTH62" s="398"/>
      <c r="BTI62" s="398"/>
      <c r="BTJ62" s="398"/>
      <c r="BTK62" s="398"/>
      <c r="BTL62" s="398"/>
      <c r="BTM62" s="398"/>
      <c r="BTN62" s="398"/>
      <c r="BTO62" s="398"/>
      <c r="BTP62" s="398"/>
      <c r="BTQ62" s="398"/>
      <c r="BTR62" s="398"/>
      <c r="BTS62" s="398"/>
      <c r="BTT62" s="398"/>
      <c r="BTU62" s="398"/>
      <c r="BTV62" s="398"/>
      <c r="BTW62" s="398"/>
      <c r="BTX62" s="398"/>
      <c r="BTY62" s="398"/>
      <c r="BTZ62" s="398"/>
      <c r="BUA62" s="398"/>
      <c r="BUB62" s="398"/>
      <c r="BUC62" s="398"/>
      <c r="BUD62" s="398"/>
      <c r="BUE62" s="398"/>
      <c r="BUF62" s="398"/>
      <c r="BUG62" s="398"/>
      <c r="BUH62" s="398"/>
      <c r="BUI62" s="398"/>
      <c r="BUJ62" s="398"/>
      <c r="BUK62" s="398"/>
      <c r="BUL62" s="398"/>
      <c r="BUM62" s="398"/>
      <c r="BUN62" s="398"/>
      <c r="BUO62" s="398"/>
      <c r="BUP62" s="398"/>
      <c r="BUQ62" s="398"/>
      <c r="BUR62" s="398"/>
      <c r="BUS62" s="398"/>
      <c r="BUT62" s="398"/>
      <c r="BUU62" s="398"/>
      <c r="BUV62" s="398"/>
      <c r="BUW62" s="398"/>
      <c r="BUX62" s="398"/>
      <c r="BUY62" s="398"/>
      <c r="BUZ62" s="398"/>
      <c r="BVA62" s="398"/>
      <c r="BVB62" s="398"/>
      <c r="BVC62" s="398"/>
      <c r="BVD62" s="398"/>
      <c r="BVE62" s="398"/>
      <c r="BVF62" s="398"/>
      <c r="BVG62" s="398"/>
      <c r="BVH62" s="398"/>
      <c r="BVI62" s="398"/>
      <c r="BVJ62" s="398"/>
      <c r="BVK62" s="398"/>
      <c r="BVL62" s="398"/>
      <c r="BVM62" s="398"/>
      <c r="BVN62" s="398"/>
      <c r="BVO62" s="398"/>
      <c r="BVP62" s="398"/>
      <c r="BVQ62" s="398"/>
      <c r="BVR62" s="398"/>
      <c r="BVS62" s="398"/>
      <c r="BVT62" s="398"/>
      <c r="BVU62" s="398"/>
      <c r="BVV62" s="398"/>
      <c r="BVW62" s="398"/>
      <c r="BVX62" s="398"/>
      <c r="BVY62" s="398"/>
      <c r="BVZ62" s="398"/>
      <c r="BWA62" s="398"/>
      <c r="BWB62" s="398"/>
      <c r="BWC62" s="398"/>
      <c r="BWD62" s="398"/>
      <c r="BWE62" s="398"/>
      <c r="BWF62" s="398"/>
      <c r="BWG62" s="398"/>
      <c r="BWH62" s="398"/>
      <c r="BWI62" s="398"/>
      <c r="BWJ62" s="398"/>
      <c r="BWK62" s="398"/>
      <c r="BWL62" s="398"/>
      <c r="BWM62" s="398"/>
      <c r="BWN62" s="398"/>
      <c r="BWO62" s="398"/>
      <c r="BWP62" s="398"/>
      <c r="BWQ62" s="398"/>
      <c r="BWR62" s="398"/>
      <c r="BWS62" s="398"/>
      <c r="BWT62" s="398"/>
      <c r="BWU62" s="398"/>
      <c r="BWV62" s="398"/>
      <c r="BWW62" s="398"/>
      <c r="BWX62" s="398"/>
      <c r="BWY62" s="398"/>
      <c r="BWZ62" s="398"/>
      <c r="BXA62" s="398"/>
      <c r="BXB62" s="398"/>
      <c r="BXC62" s="398"/>
      <c r="BXD62" s="398"/>
      <c r="BXE62" s="398"/>
      <c r="BXF62" s="398"/>
      <c r="BXG62" s="398"/>
      <c r="BXH62" s="398"/>
      <c r="BXI62" s="398"/>
      <c r="BXJ62" s="398"/>
      <c r="BXK62" s="398"/>
      <c r="BXL62" s="398"/>
      <c r="BXM62" s="398"/>
      <c r="BXN62" s="398"/>
      <c r="BXO62" s="398"/>
      <c r="BXP62" s="398"/>
      <c r="BXQ62" s="398"/>
      <c r="BXR62" s="398"/>
      <c r="BXS62" s="398"/>
      <c r="BXT62" s="398"/>
      <c r="BXU62" s="398"/>
      <c r="BXV62" s="398"/>
      <c r="BXW62" s="398"/>
      <c r="BXX62" s="398"/>
      <c r="BXY62" s="398"/>
      <c r="BXZ62" s="398"/>
      <c r="BYA62" s="398"/>
      <c r="BYB62" s="398"/>
      <c r="BYC62" s="398"/>
      <c r="BYD62" s="398"/>
      <c r="BYE62" s="398"/>
      <c r="BYF62" s="398"/>
      <c r="BYG62" s="398"/>
      <c r="BYH62" s="398"/>
      <c r="BYI62" s="398"/>
      <c r="BYJ62" s="398"/>
      <c r="BYK62" s="398"/>
      <c r="BYL62" s="398"/>
      <c r="BYM62" s="398"/>
      <c r="BYN62" s="398"/>
      <c r="BYO62" s="398"/>
      <c r="BYP62" s="398"/>
      <c r="BYQ62" s="398"/>
      <c r="BYR62" s="398"/>
      <c r="BYS62" s="398"/>
      <c r="BYT62" s="398"/>
      <c r="BYU62" s="398"/>
      <c r="BYV62" s="398"/>
      <c r="BYW62" s="398"/>
      <c r="BYX62" s="398"/>
      <c r="BYY62" s="398"/>
      <c r="BYZ62" s="398"/>
      <c r="BZA62" s="398"/>
      <c r="BZB62" s="398"/>
      <c r="BZC62" s="398"/>
      <c r="BZD62" s="398"/>
      <c r="BZE62" s="398"/>
      <c r="BZF62" s="398"/>
      <c r="BZG62" s="398"/>
      <c r="BZH62" s="398"/>
      <c r="BZI62" s="398"/>
      <c r="BZJ62" s="398"/>
      <c r="BZK62" s="398"/>
      <c r="BZL62" s="398"/>
      <c r="BZM62" s="398"/>
      <c r="BZN62" s="398"/>
      <c r="BZO62" s="398"/>
      <c r="BZP62" s="398"/>
      <c r="BZQ62" s="398"/>
      <c r="BZR62" s="398"/>
      <c r="BZS62" s="398"/>
      <c r="BZT62" s="398"/>
      <c r="BZU62" s="398"/>
      <c r="BZV62" s="398"/>
      <c r="BZW62" s="398"/>
      <c r="BZX62" s="398"/>
      <c r="BZY62" s="398"/>
      <c r="BZZ62" s="398"/>
      <c r="CAA62" s="398"/>
      <c r="CAB62" s="398"/>
      <c r="CAC62" s="398"/>
      <c r="CAD62" s="398"/>
      <c r="CAE62" s="398"/>
      <c r="CAF62" s="398"/>
      <c r="CAG62" s="398"/>
      <c r="CAH62" s="398"/>
      <c r="CAI62" s="398"/>
      <c r="CAJ62" s="398"/>
      <c r="CAK62" s="398"/>
      <c r="CAL62" s="398"/>
      <c r="CAM62" s="398"/>
      <c r="CAN62" s="398"/>
      <c r="CAO62" s="398"/>
      <c r="CAP62" s="398"/>
      <c r="CAQ62" s="398"/>
      <c r="CAR62" s="398"/>
      <c r="CAS62" s="398"/>
      <c r="CAT62" s="398"/>
      <c r="CAU62" s="398"/>
      <c r="CAV62" s="398"/>
      <c r="CAW62" s="398"/>
      <c r="CAX62" s="398"/>
      <c r="CAY62" s="398"/>
      <c r="CAZ62" s="398"/>
      <c r="CBA62" s="398"/>
      <c r="CBB62" s="398"/>
      <c r="CBC62" s="398"/>
      <c r="CBD62" s="398"/>
      <c r="CBE62" s="398"/>
      <c r="CBF62" s="398"/>
      <c r="CBG62" s="398"/>
      <c r="CBH62" s="398"/>
      <c r="CBI62" s="398"/>
      <c r="CBJ62" s="398"/>
      <c r="CBK62" s="398"/>
      <c r="CBL62" s="398"/>
      <c r="CBM62" s="398"/>
      <c r="CBN62" s="398"/>
      <c r="CBO62" s="398"/>
      <c r="CBP62" s="398"/>
      <c r="CBQ62" s="398"/>
      <c r="CBR62" s="398"/>
      <c r="CBS62" s="398"/>
      <c r="CBT62" s="398"/>
      <c r="CBU62" s="398"/>
      <c r="CBV62" s="398"/>
      <c r="CBW62" s="398"/>
      <c r="CBX62" s="398"/>
      <c r="CBY62" s="398"/>
      <c r="CBZ62" s="398"/>
      <c r="CCA62" s="398"/>
      <c r="CCB62" s="398"/>
      <c r="CCC62" s="398"/>
      <c r="CCD62" s="398"/>
      <c r="CCE62" s="398"/>
      <c r="CCF62" s="398"/>
      <c r="CCG62" s="398"/>
      <c r="CCH62" s="398"/>
      <c r="CCI62" s="398"/>
      <c r="CCJ62" s="398"/>
      <c r="CCK62" s="398"/>
      <c r="CCL62" s="398"/>
      <c r="CCM62" s="398"/>
      <c r="CCN62" s="398"/>
      <c r="CCO62" s="398"/>
      <c r="CCP62" s="398"/>
      <c r="CCQ62" s="398"/>
      <c r="CCR62" s="398"/>
      <c r="CCS62" s="398"/>
      <c r="CCT62" s="398"/>
      <c r="CCU62" s="398"/>
      <c r="CCV62" s="398"/>
      <c r="CCW62" s="398"/>
      <c r="CCX62" s="398"/>
      <c r="CCY62" s="398"/>
      <c r="CCZ62" s="398"/>
      <c r="CDA62" s="398"/>
      <c r="CDB62" s="398"/>
      <c r="CDC62" s="398"/>
      <c r="CDD62" s="398"/>
      <c r="CDE62" s="398"/>
      <c r="CDF62" s="398"/>
      <c r="CDG62" s="398"/>
      <c r="CDH62" s="398"/>
      <c r="CDI62" s="398"/>
      <c r="CDJ62" s="398"/>
      <c r="CDK62" s="398"/>
      <c r="CDL62" s="398"/>
      <c r="CDM62" s="398"/>
      <c r="CDN62" s="398"/>
      <c r="CDO62" s="398"/>
      <c r="CDP62" s="398"/>
      <c r="CDQ62" s="398"/>
      <c r="CDR62" s="398"/>
      <c r="CDS62" s="398"/>
      <c r="CDT62" s="398"/>
      <c r="CDU62" s="398"/>
      <c r="CDV62" s="398"/>
      <c r="CDW62" s="398"/>
      <c r="CDX62" s="398"/>
      <c r="CDY62" s="398"/>
      <c r="CDZ62" s="398"/>
      <c r="CEA62" s="398"/>
      <c r="CEB62" s="398"/>
      <c r="CEC62" s="398"/>
      <c r="CED62" s="398"/>
      <c r="CEE62" s="398"/>
      <c r="CEF62" s="398"/>
      <c r="CEG62" s="398"/>
      <c r="CEH62" s="398"/>
      <c r="CEI62" s="398"/>
      <c r="CEJ62" s="398"/>
      <c r="CEK62" s="398"/>
      <c r="CEL62" s="398"/>
      <c r="CEM62" s="398"/>
      <c r="CEN62" s="398"/>
      <c r="CEO62" s="398"/>
      <c r="CEP62" s="398"/>
      <c r="CEQ62" s="398"/>
      <c r="CER62" s="398"/>
      <c r="CES62" s="398"/>
      <c r="CET62" s="398"/>
      <c r="CEU62" s="398"/>
      <c r="CEV62" s="398"/>
      <c r="CEW62" s="398"/>
      <c r="CEX62" s="398"/>
      <c r="CEY62" s="398"/>
      <c r="CEZ62" s="398"/>
      <c r="CFA62" s="398"/>
      <c r="CFB62" s="398"/>
      <c r="CFC62" s="398"/>
      <c r="CFD62" s="398"/>
      <c r="CFE62" s="398"/>
      <c r="CFF62" s="398"/>
      <c r="CFG62" s="398"/>
      <c r="CFH62" s="398"/>
      <c r="CFI62" s="398"/>
      <c r="CFJ62" s="398"/>
      <c r="CFK62" s="398"/>
      <c r="CFL62" s="398"/>
      <c r="CFM62" s="398"/>
      <c r="CFN62" s="398"/>
      <c r="CFO62" s="398"/>
      <c r="CFP62" s="398"/>
      <c r="CFQ62" s="398"/>
      <c r="CFR62" s="398"/>
      <c r="CFS62" s="398"/>
      <c r="CFT62" s="398"/>
      <c r="CFU62" s="398"/>
      <c r="CFV62" s="398"/>
      <c r="CFW62" s="398"/>
      <c r="CFX62" s="398"/>
      <c r="CFY62" s="398"/>
      <c r="CFZ62" s="398"/>
      <c r="CGA62" s="398"/>
      <c r="CGB62" s="398"/>
      <c r="CGC62" s="398"/>
      <c r="CGD62" s="398"/>
      <c r="CGE62" s="398"/>
      <c r="CGF62" s="398"/>
      <c r="CGG62" s="398"/>
      <c r="CGH62" s="398"/>
      <c r="CGI62" s="398"/>
      <c r="CGJ62" s="398"/>
      <c r="CGK62" s="398"/>
      <c r="CGL62" s="398"/>
      <c r="CGM62" s="398"/>
      <c r="CGN62" s="398"/>
      <c r="CGO62" s="398"/>
      <c r="CGP62" s="398"/>
      <c r="CGQ62" s="398"/>
      <c r="CGR62" s="398"/>
      <c r="CGS62" s="398"/>
      <c r="CGT62" s="398"/>
      <c r="CGU62" s="398"/>
      <c r="CGV62" s="398"/>
      <c r="CGW62" s="398"/>
      <c r="CGX62" s="398"/>
      <c r="CGY62" s="398"/>
      <c r="CGZ62" s="398"/>
      <c r="CHA62" s="398"/>
      <c r="CHB62" s="398"/>
      <c r="CHC62" s="398"/>
      <c r="CHD62" s="398"/>
      <c r="CHE62" s="398"/>
      <c r="CHF62" s="398"/>
      <c r="CHG62" s="398"/>
      <c r="CHH62" s="398"/>
      <c r="CHI62" s="398"/>
      <c r="CHJ62" s="398"/>
      <c r="CHK62" s="398"/>
      <c r="CHL62" s="398"/>
      <c r="CHM62" s="398"/>
      <c r="CHN62" s="398"/>
      <c r="CHO62" s="398"/>
      <c r="CHP62" s="398"/>
      <c r="CHQ62" s="398"/>
      <c r="CHR62" s="398"/>
      <c r="CHS62" s="398"/>
      <c r="CHT62" s="398"/>
      <c r="CHU62" s="398"/>
      <c r="CHV62" s="398"/>
      <c r="CHW62" s="398"/>
      <c r="CHX62" s="398"/>
      <c r="CHY62" s="398"/>
      <c r="CHZ62" s="398"/>
      <c r="CIA62" s="398"/>
      <c r="CIB62" s="398"/>
      <c r="CIC62" s="398"/>
      <c r="CID62" s="398"/>
      <c r="CIE62" s="398"/>
      <c r="CIF62" s="398"/>
      <c r="CIG62" s="398"/>
      <c r="CIH62" s="398"/>
      <c r="CII62" s="398"/>
      <c r="CIJ62" s="398"/>
      <c r="CIK62" s="398"/>
      <c r="CIL62" s="398"/>
      <c r="CIM62" s="398"/>
      <c r="CIN62" s="398"/>
      <c r="CIO62" s="398"/>
      <c r="CIP62" s="398"/>
      <c r="CIQ62" s="398"/>
      <c r="CIR62" s="398"/>
      <c r="CIS62" s="398"/>
      <c r="CIT62" s="398"/>
      <c r="CIU62" s="398"/>
      <c r="CIV62" s="398"/>
      <c r="CIW62" s="398"/>
      <c r="CIX62" s="398"/>
      <c r="CIY62" s="398"/>
      <c r="CIZ62" s="398"/>
      <c r="CJA62" s="398"/>
      <c r="CJB62" s="398"/>
      <c r="CJC62" s="398"/>
      <c r="CJD62" s="398"/>
      <c r="CJE62" s="398"/>
      <c r="CJF62" s="398"/>
      <c r="CJG62" s="398"/>
      <c r="CJH62" s="398"/>
      <c r="CJI62" s="398"/>
      <c r="CJJ62" s="398"/>
      <c r="CJK62" s="398"/>
      <c r="CJL62" s="398"/>
      <c r="CJM62" s="398"/>
      <c r="CJN62" s="398"/>
      <c r="CJO62" s="398"/>
      <c r="CJP62" s="398"/>
      <c r="CJQ62" s="398"/>
      <c r="CJR62" s="398"/>
      <c r="CJS62" s="398"/>
      <c r="CJT62" s="398"/>
      <c r="CJU62" s="398"/>
      <c r="CJV62" s="398"/>
      <c r="CJW62" s="398"/>
      <c r="CJX62" s="398"/>
      <c r="CJY62" s="398"/>
      <c r="CJZ62" s="398"/>
      <c r="CKA62" s="398"/>
      <c r="CKB62" s="398"/>
      <c r="CKC62" s="398"/>
      <c r="CKD62" s="398"/>
      <c r="CKE62" s="398"/>
      <c r="CKF62" s="398"/>
      <c r="CKG62" s="398"/>
      <c r="CKH62" s="398"/>
      <c r="CKI62" s="398"/>
      <c r="CKJ62" s="398"/>
      <c r="CKK62" s="398"/>
      <c r="CKL62" s="398"/>
      <c r="CKM62" s="398"/>
      <c r="CKN62" s="398"/>
      <c r="CKO62" s="398"/>
      <c r="CKP62" s="398"/>
      <c r="CKQ62" s="398"/>
      <c r="CKR62" s="398"/>
      <c r="CKS62" s="398"/>
      <c r="CKT62" s="398"/>
      <c r="CKU62" s="398"/>
      <c r="CKV62" s="398"/>
      <c r="CKW62" s="398"/>
      <c r="CKX62" s="398"/>
      <c r="CKY62" s="398"/>
      <c r="CKZ62" s="398"/>
      <c r="CLA62" s="398"/>
      <c r="CLB62" s="398"/>
      <c r="CLC62" s="398"/>
      <c r="CLD62" s="398"/>
      <c r="CLE62" s="398"/>
      <c r="CLF62" s="398"/>
      <c r="CLG62" s="398"/>
      <c r="CLH62" s="398"/>
      <c r="CLI62" s="398"/>
      <c r="CLJ62" s="398"/>
      <c r="CLK62" s="398"/>
      <c r="CLL62" s="398"/>
      <c r="CLM62" s="398"/>
      <c r="CLN62" s="398"/>
      <c r="CLO62" s="398"/>
      <c r="CLP62" s="398"/>
      <c r="CLQ62" s="398"/>
      <c r="CLR62" s="398"/>
      <c r="CLS62" s="398"/>
      <c r="CLT62" s="398"/>
      <c r="CLU62" s="398"/>
      <c r="CLV62" s="398"/>
      <c r="CLW62" s="398"/>
      <c r="CLX62" s="398"/>
      <c r="CLY62" s="398"/>
      <c r="CLZ62" s="398"/>
      <c r="CMA62" s="398"/>
      <c r="CMB62" s="398"/>
      <c r="CMC62" s="398"/>
      <c r="CMD62" s="398"/>
      <c r="CME62" s="398"/>
      <c r="CMF62" s="398"/>
      <c r="CMG62" s="398"/>
      <c r="CMH62" s="398"/>
      <c r="CMI62" s="398"/>
      <c r="CMJ62" s="398"/>
      <c r="CMK62" s="398"/>
      <c r="CML62" s="398"/>
      <c r="CMM62" s="398"/>
      <c r="CMN62" s="398"/>
      <c r="CMO62" s="398"/>
      <c r="CMP62" s="398"/>
      <c r="CMQ62" s="398"/>
      <c r="CMR62" s="398"/>
      <c r="CMS62" s="398"/>
      <c r="CMT62" s="398"/>
      <c r="CMU62" s="398"/>
      <c r="CMV62" s="398"/>
      <c r="CMW62" s="398"/>
      <c r="CMX62" s="398"/>
      <c r="CMY62" s="398"/>
      <c r="CMZ62" s="398"/>
      <c r="CNA62" s="398"/>
      <c r="CNB62" s="398"/>
      <c r="CNC62" s="398"/>
      <c r="CND62" s="398"/>
      <c r="CNE62" s="398"/>
      <c r="CNF62" s="398"/>
      <c r="CNG62" s="398"/>
      <c r="CNH62" s="398"/>
      <c r="CNI62" s="398"/>
      <c r="CNJ62" s="398"/>
      <c r="CNK62" s="398"/>
      <c r="CNL62" s="398"/>
      <c r="CNM62" s="398"/>
      <c r="CNN62" s="398"/>
      <c r="CNO62" s="398"/>
      <c r="CNP62" s="398"/>
      <c r="CNQ62" s="398"/>
      <c r="CNR62" s="398"/>
      <c r="CNS62" s="398"/>
      <c r="CNT62" s="398"/>
      <c r="CNU62" s="398"/>
      <c r="CNV62" s="398"/>
      <c r="CNW62" s="398"/>
      <c r="CNX62" s="398"/>
      <c r="CNY62" s="398"/>
      <c r="CNZ62" s="398"/>
      <c r="COA62" s="398"/>
      <c r="COB62" s="398"/>
      <c r="COC62" s="398"/>
      <c r="COD62" s="398"/>
      <c r="COE62" s="398"/>
      <c r="COF62" s="398"/>
      <c r="COG62" s="398"/>
      <c r="COH62" s="398"/>
      <c r="COI62" s="398"/>
      <c r="COJ62" s="398"/>
      <c r="COK62" s="398"/>
      <c r="COL62" s="398"/>
      <c r="COM62" s="398"/>
      <c r="CON62" s="398"/>
      <c r="COO62" s="398"/>
      <c r="COP62" s="398"/>
      <c r="COQ62" s="398"/>
      <c r="COR62" s="398"/>
      <c r="COS62" s="398"/>
      <c r="COT62" s="398"/>
      <c r="COU62" s="398"/>
      <c r="COV62" s="398"/>
      <c r="COW62" s="398"/>
      <c r="COX62" s="398"/>
      <c r="COY62" s="398"/>
      <c r="COZ62" s="398"/>
      <c r="CPA62" s="398"/>
      <c r="CPB62" s="398"/>
      <c r="CPC62" s="398"/>
      <c r="CPD62" s="398"/>
      <c r="CPE62" s="398"/>
      <c r="CPF62" s="398"/>
      <c r="CPG62" s="398"/>
      <c r="CPH62" s="398"/>
      <c r="CPI62" s="398"/>
      <c r="CPJ62" s="398"/>
      <c r="CPK62" s="398"/>
      <c r="CPL62" s="398"/>
      <c r="CPM62" s="398"/>
      <c r="CPN62" s="398"/>
      <c r="CPO62" s="398"/>
      <c r="CPP62" s="398"/>
      <c r="CPQ62" s="398"/>
      <c r="CPR62" s="398"/>
      <c r="CPS62" s="398"/>
      <c r="CPT62" s="398"/>
      <c r="CPU62" s="398"/>
      <c r="CPV62" s="398"/>
      <c r="CPW62" s="398"/>
      <c r="CPX62" s="398"/>
      <c r="CPY62" s="398"/>
      <c r="CPZ62" s="398"/>
      <c r="CQA62" s="398"/>
      <c r="CQB62" s="398"/>
      <c r="CQC62" s="398"/>
      <c r="CQD62" s="398"/>
      <c r="CQE62" s="398"/>
      <c r="CQF62" s="398"/>
      <c r="CQG62" s="398"/>
      <c r="CQH62" s="398"/>
      <c r="CQI62" s="398"/>
      <c r="CQJ62" s="398"/>
      <c r="CQK62" s="398"/>
      <c r="CQL62" s="398"/>
      <c r="CQM62" s="398"/>
      <c r="CQN62" s="398"/>
      <c r="CQO62" s="398"/>
      <c r="CQP62" s="398"/>
      <c r="CQQ62" s="398"/>
      <c r="CQR62" s="398"/>
      <c r="CQS62" s="398"/>
      <c r="CQT62" s="398"/>
      <c r="CQU62" s="398"/>
      <c r="CQV62" s="398"/>
      <c r="CQW62" s="398"/>
      <c r="CQX62" s="398"/>
      <c r="CQY62" s="398"/>
      <c r="CQZ62" s="398"/>
      <c r="CRA62" s="398"/>
      <c r="CRB62" s="398"/>
      <c r="CRC62" s="398"/>
      <c r="CRD62" s="398"/>
      <c r="CRE62" s="398"/>
      <c r="CRF62" s="398"/>
      <c r="CRG62" s="398"/>
      <c r="CRH62" s="398"/>
      <c r="CRI62" s="398"/>
      <c r="CRJ62" s="398"/>
      <c r="CRK62" s="398"/>
      <c r="CRL62" s="398"/>
      <c r="CRM62" s="398"/>
      <c r="CRN62" s="398"/>
      <c r="CRO62" s="398"/>
      <c r="CRP62" s="398"/>
      <c r="CRQ62" s="398"/>
      <c r="CRR62" s="398"/>
      <c r="CRS62" s="398"/>
      <c r="CRT62" s="398"/>
      <c r="CRU62" s="398"/>
      <c r="CRV62" s="398"/>
      <c r="CRW62" s="398"/>
      <c r="CRX62" s="398"/>
      <c r="CRY62" s="398"/>
      <c r="CRZ62" s="398"/>
      <c r="CSA62" s="398"/>
      <c r="CSB62" s="398"/>
      <c r="CSC62" s="398"/>
      <c r="CSD62" s="398"/>
      <c r="CSE62" s="398"/>
      <c r="CSF62" s="398"/>
      <c r="CSG62" s="398"/>
      <c r="CSH62" s="398"/>
      <c r="CSI62" s="398"/>
      <c r="CSJ62" s="398"/>
      <c r="CSK62" s="398"/>
      <c r="CSL62" s="398"/>
      <c r="CSM62" s="398"/>
      <c r="CSN62" s="398"/>
      <c r="CSO62" s="398"/>
      <c r="CSP62" s="398"/>
      <c r="CSQ62" s="398"/>
      <c r="CSR62" s="398"/>
      <c r="CSS62" s="398"/>
      <c r="CST62" s="398"/>
      <c r="CSU62" s="398"/>
      <c r="CSV62" s="398"/>
      <c r="CSW62" s="398"/>
      <c r="CSX62" s="398"/>
      <c r="CSY62" s="398"/>
      <c r="CSZ62" s="398"/>
      <c r="CTA62" s="398"/>
      <c r="CTB62" s="398"/>
      <c r="CTC62" s="398"/>
      <c r="CTD62" s="398"/>
      <c r="CTE62" s="398"/>
      <c r="CTF62" s="398"/>
      <c r="CTG62" s="398"/>
      <c r="CTH62" s="398"/>
      <c r="CTI62" s="398"/>
      <c r="CTJ62" s="398"/>
      <c r="CTK62" s="398"/>
      <c r="CTL62" s="398"/>
      <c r="CTM62" s="398"/>
      <c r="CTN62" s="398"/>
      <c r="CTO62" s="398"/>
      <c r="CTP62" s="398"/>
      <c r="CTQ62" s="398"/>
      <c r="CTR62" s="398"/>
      <c r="CTS62" s="398"/>
      <c r="CTT62" s="398"/>
      <c r="CTU62" s="398"/>
      <c r="CTV62" s="398"/>
      <c r="CTW62" s="398"/>
      <c r="CTX62" s="398"/>
      <c r="CTY62" s="398"/>
      <c r="CTZ62" s="398"/>
      <c r="CUA62" s="398"/>
      <c r="CUB62" s="398"/>
      <c r="CUC62" s="398"/>
      <c r="CUD62" s="398"/>
      <c r="CUE62" s="398"/>
      <c r="CUF62" s="398"/>
      <c r="CUG62" s="398"/>
      <c r="CUH62" s="398"/>
      <c r="CUI62" s="398"/>
      <c r="CUJ62" s="398"/>
      <c r="CUK62" s="398"/>
      <c r="CUL62" s="398"/>
      <c r="CUM62" s="398"/>
      <c r="CUN62" s="398"/>
      <c r="CUO62" s="398"/>
      <c r="CUP62" s="398"/>
      <c r="CUQ62" s="398"/>
      <c r="CUR62" s="398"/>
      <c r="CUS62" s="398"/>
      <c r="CUT62" s="398"/>
      <c r="CUU62" s="398"/>
      <c r="CUV62" s="398"/>
      <c r="CUW62" s="398"/>
      <c r="CUX62" s="398"/>
      <c r="CUY62" s="398"/>
      <c r="CUZ62" s="398"/>
      <c r="CVA62" s="398"/>
      <c r="CVB62" s="398"/>
      <c r="CVC62" s="398"/>
      <c r="CVD62" s="398"/>
      <c r="CVE62" s="398"/>
      <c r="CVF62" s="398"/>
      <c r="CVG62" s="398"/>
      <c r="CVH62" s="398"/>
      <c r="CVI62" s="398"/>
      <c r="CVJ62" s="398"/>
      <c r="CVK62" s="398"/>
      <c r="CVL62" s="398"/>
      <c r="CVM62" s="398"/>
      <c r="CVN62" s="398"/>
      <c r="CVO62" s="398"/>
      <c r="CVP62" s="398"/>
      <c r="CVQ62" s="398"/>
      <c r="CVR62" s="398"/>
      <c r="CVS62" s="398"/>
      <c r="CVT62" s="398"/>
      <c r="CVU62" s="398"/>
      <c r="CVV62" s="398"/>
      <c r="CVW62" s="398"/>
      <c r="CVX62" s="398"/>
      <c r="CVY62" s="398"/>
      <c r="CVZ62" s="398"/>
      <c r="CWA62" s="398"/>
      <c r="CWB62" s="398"/>
      <c r="CWC62" s="398"/>
      <c r="CWD62" s="398"/>
      <c r="CWE62" s="398"/>
      <c r="CWF62" s="398"/>
      <c r="CWG62" s="398"/>
      <c r="CWH62" s="398"/>
      <c r="CWI62" s="398"/>
      <c r="CWJ62" s="398"/>
      <c r="CWK62" s="398"/>
      <c r="CWL62" s="398"/>
      <c r="CWM62" s="398"/>
      <c r="CWN62" s="398"/>
      <c r="CWO62" s="398"/>
      <c r="CWP62" s="398"/>
      <c r="CWQ62" s="398"/>
      <c r="CWR62" s="398"/>
      <c r="CWS62" s="398"/>
      <c r="CWT62" s="398"/>
      <c r="CWU62" s="398"/>
      <c r="CWV62" s="398"/>
      <c r="CWW62" s="398"/>
      <c r="CWX62" s="398"/>
      <c r="CWY62" s="398"/>
      <c r="CWZ62" s="398"/>
      <c r="CXA62" s="398"/>
      <c r="CXB62" s="398"/>
      <c r="CXC62" s="398"/>
      <c r="CXD62" s="398"/>
      <c r="CXE62" s="398"/>
      <c r="CXF62" s="398"/>
      <c r="CXG62" s="398"/>
      <c r="CXH62" s="398"/>
      <c r="CXI62" s="398"/>
      <c r="CXJ62" s="398"/>
      <c r="CXK62" s="398"/>
      <c r="CXL62" s="398"/>
      <c r="CXM62" s="398"/>
      <c r="CXN62" s="398"/>
      <c r="CXO62" s="398"/>
      <c r="CXP62" s="398"/>
      <c r="CXQ62" s="398"/>
      <c r="CXR62" s="398"/>
      <c r="CXS62" s="398"/>
      <c r="CXT62" s="398"/>
      <c r="CXU62" s="398"/>
      <c r="CXV62" s="398"/>
      <c r="CXW62" s="398"/>
      <c r="CXX62" s="398"/>
      <c r="CXY62" s="398"/>
      <c r="CXZ62" s="398"/>
      <c r="CYA62" s="398"/>
      <c r="CYB62" s="398"/>
      <c r="CYC62" s="398"/>
      <c r="CYD62" s="398"/>
      <c r="CYE62" s="398"/>
      <c r="CYF62" s="398"/>
      <c r="CYG62" s="398"/>
      <c r="CYH62" s="398"/>
      <c r="CYI62" s="398"/>
      <c r="CYJ62" s="398"/>
      <c r="CYK62" s="398"/>
      <c r="CYL62" s="398"/>
      <c r="CYM62" s="398"/>
      <c r="CYN62" s="398"/>
      <c r="CYO62" s="398"/>
      <c r="CYP62" s="398"/>
      <c r="CYQ62" s="398"/>
      <c r="CYR62" s="398"/>
      <c r="CYS62" s="398"/>
      <c r="CYT62" s="398"/>
      <c r="CYU62" s="398"/>
      <c r="CYV62" s="398"/>
      <c r="CYW62" s="398"/>
      <c r="CYX62" s="398"/>
      <c r="CYY62" s="398"/>
      <c r="CYZ62" s="398"/>
      <c r="CZA62" s="398"/>
      <c r="CZB62" s="398"/>
      <c r="CZC62" s="398"/>
      <c r="CZD62" s="398"/>
      <c r="CZE62" s="398"/>
      <c r="CZF62" s="398"/>
      <c r="CZG62" s="398"/>
      <c r="CZH62" s="398"/>
      <c r="CZI62" s="398"/>
      <c r="CZJ62" s="398"/>
      <c r="CZK62" s="398"/>
      <c r="CZL62" s="398"/>
      <c r="CZM62" s="398"/>
      <c r="CZN62" s="398"/>
      <c r="CZO62" s="398"/>
      <c r="CZP62" s="398"/>
      <c r="CZQ62" s="398"/>
      <c r="CZR62" s="398"/>
      <c r="CZS62" s="398"/>
      <c r="CZT62" s="398"/>
      <c r="CZU62" s="398"/>
      <c r="CZV62" s="398"/>
      <c r="CZW62" s="398"/>
      <c r="CZX62" s="398"/>
      <c r="CZY62" s="398"/>
      <c r="CZZ62" s="398"/>
      <c r="DAA62" s="398"/>
      <c r="DAB62" s="398"/>
      <c r="DAC62" s="398"/>
      <c r="DAD62" s="398"/>
      <c r="DAE62" s="398"/>
      <c r="DAF62" s="398"/>
      <c r="DAG62" s="398"/>
      <c r="DAH62" s="398"/>
      <c r="DAI62" s="398"/>
      <c r="DAJ62" s="398"/>
      <c r="DAK62" s="398"/>
      <c r="DAL62" s="398"/>
      <c r="DAM62" s="398"/>
      <c r="DAN62" s="398"/>
      <c r="DAO62" s="398"/>
      <c r="DAP62" s="398"/>
      <c r="DAQ62" s="398"/>
      <c r="DAR62" s="398"/>
      <c r="DAS62" s="398"/>
      <c r="DAT62" s="398"/>
      <c r="DAU62" s="398"/>
      <c r="DAV62" s="398"/>
      <c r="DAW62" s="398"/>
      <c r="DAX62" s="398"/>
      <c r="DAY62" s="398"/>
      <c r="DAZ62" s="398"/>
      <c r="DBA62" s="398"/>
      <c r="DBB62" s="398"/>
      <c r="DBC62" s="398"/>
      <c r="DBD62" s="398"/>
      <c r="DBE62" s="398"/>
      <c r="DBF62" s="398"/>
      <c r="DBG62" s="398"/>
      <c r="DBH62" s="398"/>
      <c r="DBI62" s="398"/>
      <c r="DBJ62" s="398"/>
      <c r="DBK62" s="398"/>
      <c r="DBL62" s="398"/>
      <c r="DBM62" s="398"/>
      <c r="DBN62" s="398"/>
      <c r="DBO62" s="398"/>
      <c r="DBP62" s="398"/>
      <c r="DBQ62" s="398"/>
      <c r="DBR62" s="398"/>
      <c r="DBS62" s="398"/>
      <c r="DBT62" s="398"/>
      <c r="DBU62" s="398"/>
      <c r="DBV62" s="398"/>
      <c r="DBW62" s="398"/>
      <c r="DBX62" s="398"/>
      <c r="DBY62" s="398"/>
      <c r="DBZ62" s="398"/>
      <c r="DCA62" s="398"/>
      <c r="DCB62" s="398"/>
      <c r="DCC62" s="398"/>
      <c r="DCD62" s="398"/>
      <c r="DCE62" s="398"/>
      <c r="DCF62" s="398"/>
      <c r="DCG62" s="398"/>
      <c r="DCH62" s="398"/>
      <c r="DCI62" s="398"/>
      <c r="DCJ62" s="398"/>
      <c r="DCK62" s="398"/>
      <c r="DCL62" s="398"/>
      <c r="DCM62" s="398"/>
      <c r="DCN62" s="398"/>
      <c r="DCO62" s="398"/>
      <c r="DCP62" s="398"/>
      <c r="DCQ62" s="398"/>
      <c r="DCR62" s="398"/>
      <c r="DCS62" s="398"/>
      <c r="DCT62" s="398"/>
      <c r="DCU62" s="398"/>
      <c r="DCV62" s="398"/>
      <c r="DCW62" s="398"/>
      <c r="DCX62" s="398"/>
      <c r="DCY62" s="398"/>
      <c r="DCZ62" s="398"/>
      <c r="DDA62" s="398"/>
      <c r="DDB62" s="398"/>
      <c r="DDC62" s="398"/>
      <c r="DDD62" s="398"/>
      <c r="DDE62" s="398"/>
      <c r="DDF62" s="398"/>
      <c r="DDG62" s="398"/>
      <c r="DDH62" s="398"/>
      <c r="DDI62" s="398"/>
      <c r="DDJ62" s="398"/>
      <c r="DDK62" s="398"/>
      <c r="DDL62" s="398"/>
      <c r="DDM62" s="398"/>
      <c r="DDN62" s="398"/>
      <c r="DDO62" s="398"/>
      <c r="DDP62" s="398"/>
      <c r="DDQ62" s="398"/>
      <c r="DDR62" s="398"/>
      <c r="DDS62" s="398"/>
      <c r="DDT62" s="398"/>
      <c r="DDU62" s="398"/>
      <c r="DDV62" s="398"/>
      <c r="DDW62" s="398"/>
      <c r="DDX62" s="398"/>
      <c r="DDY62" s="398"/>
      <c r="DDZ62" s="398"/>
      <c r="DEA62" s="398"/>
      <c r="DEB62" s="398"/>
      <c r="DEC62" s="398"/>
      <c r="DED62" s="398"/>
      <c r="DEE62" s="398"/>
      <c r="DEF62" s="398"/>
      <c r="DEG62" s="398"/>
      <c r="DEH62" s="398"/>
      <c r="DEI62" s="398"/>
      <c r="DEJ62" s="398"/>
      <c r="DEK62" s="398"/>
      <c r="DEL62" s="398"/>
      <c r="DEM62" s="398"/>
      <c r="DEN62" s="398"/>
      <c r="DEO62" s="398"/>
      <c r="DEP62" s="398"/>
      <c r="DEQ62" s="398"/>
      <c r="DER62" s="398"/>
      <c r="DES62" s="398"/>
      <c r="DET62" s="398"/>
      <c r="DEU62" s="398"/>
      <c r="DEV62" s="398"/>
      <c r="DEW62" s="398"/>
      <c r="DEX62" s="398"/>
      <c r="DEY62" s="398"/>
      <c r="DEZ62" s="398"/>
      <c r="DFA62" s="398"/>
      <c r="DFB62" s="398"/>
      <c r="DFC62" s="398"/>
      <c r="DFD62" s="398"/>
      <c r="DFE62" s="398"/>
      <c r="DFF62" s="398"/>
      <c r="DFG62" s="398"/>
      <c r="DFH62" s="398"/>
      <c r="DFI62" s="398"/>
      <c r="DFJ62" s="398"/>
      <c r="DFK62" s="398"/>
      <c r="DFL62" s="398"/>
      <c r="DFM62" s="398"/>
      <c r="DFN62" s="398"/>
      <c r="DFO62" s="398"/>
      <c r="DFP62" s="398"/>
      <c r="DFQ62" s="398"/>
      <c r="DFR62" s="398"/>
      <c r="DFS62" s="398"/>
      <c r="DFT62" s="398"/>
      <c r="DFU62" s="398"/>
      <c r="DFV62" s="398"/>
      <c r="DFW62" s="398"/>
      <c r="DFX62" s="398"/>
      <c r="DFY62" s="398"/>
      <c r="DFZ62" s="398"/>
      <c r="DGA62" s="398"/>
      <c r="DGB62" s="398"/>
      <c r="DGC62" s="398"/>
      <c r="DGD62" s="398"/>
      <c r="DGE62" s="398"/>
      <c r="DGF62" s="398"/>
      <c r="DGG62" s="398"/>
      <c r="DGH62" s="398"/>
      <c r="DGI62" s="398"/>
      <c r="DGJ62" s="398"/>
      <c r="DGK62" s="398"/>
      <c r="DGL62" s="398"/>
      <c r="DGM62" s="398"/>
      <c r="DGN62" s="398"/>
      <c r="DGO62" s="398"/>
      <c r="DGP62" s="398"/>
      <c r="DGQ62" s="398"/>
      <c r="DGR62" s="398"/>
      <c r="DGS62" s="398"/>
      <c r="DGT62" s="398"/>
      <c r="DGU62" s="398"/>
      <c r="DGV62" s="398"/>
      <c r="DGW62" s="398"/>
      <c r="DGX62" s="398"/>
      <c r="DGY62" s="398"/>
      <c r="DGZ62" s="398"/>
      <c r="DHA62" s="398"/>
      <c r="DHB62" s="398"/>
      <c r="DHC62" s="398"/>
      <c r="DHD62" s="398"/>
      <c r="DHE62" s="398"/>
      <c r="DHF62" s="398"/>
      <c r="DHG62" s="398"/>
      <c r="DHH62" s="398"/>
      <c r="DHI62" s="398"/>
      <c r="DHJ62" s="398"/>
      <c r="DHK62" s="398"/>
      <c r="DHL62" s="398"/>
      <c r="DHM62" s="398"/>
      <c r="DHN62" s="398"/>
      <c r="DHO62" s="398"/>
      <c r="DHP62" s="398"/>
      <c r="DHQ62" s="398"/>
      <c r="DHR62" s="398"/>
      <c r="DHS62" s="398"/>
      <c r="DHT62" s="398"/>
      <c r="DHU62" s="398"/>
      <c r="DHV62" s="398"/>
      <c r="DHW62" s="398"/>
      <c r="DHX62" s="398"/>
      <c r="DHY62" s="398"/>
      <c r="DHZ62" s="398"/>
      <c r="DIA62" s="398"/>
      <c r="DIB62" s="398"/>
      <c r="DIC62" s="398"/>
      <c r="DID62" s="398"/>
      <c r="DIE62" s="398"/>
      <c r="DIF62" s="398"/>
      <c r="DIG62" s="398"/>
      <c r="DIH62" s="398"/>
      <c r="DII62" s="398"/>
      <c r="DIJ62" s="398"/>
      <c r="DIK62" s="398"/>
      <c r="DIL62" s="398"/>
      <c r="DIM62" s="398"/>
      <c r="DIN62" s="398"/>
      <c r="DIO62" s="398"/>
      <c r="DIP62" s="398"/>
      <c r="DIQ62" s="398"/>
      <c r="DIR62" s="398"/>
      <c r="DIS62" s="398"/>
      <c r="DIT62" s="398"/>
      <c r="DIU62" s="398"/>
      <c r="DIV62" s="398"/>
      <c r="DIW62" s="398"/>
      <c r="DIX62" s="398"/>
      <c r="DIY62" s="398"/>
      <c r="DIZ62" s="398"/>
      <c r="DJA62" s="398"/>
      <c r="DJB62" s="398"/>
      <c r="DJC62" s="398"/>
      <c r="DJD62" s="398"/>
      <c r="DJE62" s="398"/>
      <c r="DJF62" s="398"/>
      <c r="DJG62" s="398"/>
      <c r="DJH62" s="398"/>
      <c r="DJI62" s="398"/>
      <c r="DJJ62" s="398"/>
      <c r="DJK62" s="398"/>
      <c r="DJL62" s="398"/>
      <c r="DJM62" s="398"/>
      <c r="DJN62" s="398"/>
      <c r="DJO62" s="398"/>
      <c r="DJP62" s="398"/>
      <c r="DJQ62" s="398"/>
      <c r="DJR62" s="398"/>
      <c r="DJS62" s="398"/>
      <c r="DJT62" s="398"/>
      <c r="DJU62" s="398"/>
      <c r="DJV62" s="398"/>
      <c r="DJW62" s="398"/>
      <c r="DJX62" s="398"/>
      <c r="DJY62" s="398"/>
      <c r="DJZ62" s="398"/>
      <c r="DKA62" s="398"/>
      <c r="DKB62" s="398"/>
      <c r="DKC62" s="398"/>
      <c r="DKD62" s="398"/>
      <c r="DKE62" s="398"/>
      <c r="DKF62" s="398"/>
      <c r="DKG62" s="398"/>
      <c r="DKH62" s="398"/>
      <c r="DKI62" s="398"/>
      <c r="DKJ62" s="398"/>
      <c r="DKK62" s="398"/>
      <c r="DKL62" s="398"/>
      <c r="DKM62" s="398"/>
      <c r="DKN62" s="398"/>
      <c r="DKO62" s="398"/>
      <c r="DKP62" s="398"/>
      <c r="DKQ62" s="398"/>
      <c r="DKR62" s="398"/>
      <c r="DKS62" s="398"/>
      <c r="DKT62" s="398"/>
      <c r="DKU62" s="398"/>
      <c r="DKV62" s="398"/>
      <c r="DKW62" s="398"/>
      <c r="DKX62" s="398"/>
      <c r="DKY62" s="398"/>
      <c r="DKZ62" s="398"/>
      <c r="DLA62" s="398"/>
      <c r="DLB62" s="398"/>
      <c r="DLC62" s="398"/>
      <c r="DLD62" s="398"/>
      <c r="DLE62" s="398"/>
      <c r="DLF62" s="398"/>
      <c r="DLG62" s="398"/>
      <c r="DLH62" s="398"/>
      <c r="DLI62" s="398"/>
      <c r="DLJ62" s="398"/>
      <c r="DLK62" s="398"/>
      <c r="DLL62" s="398"/>
      <c r="DLM62" s="398"/>
      <c r="DLN62" s="398"/>
      <c r="DLO62" s="398"/>
      <c r="DLP62" s="398"/>
      <c r="DLQ62" s="398"/>
      <c r="DLR62" s="398"/>
      <c r="DLS62" s="398"/>
      <c r="DLT62" s="398"/>
      <c r="DLU62" s="398"/>
      <c r="DLV62" s="398"/>
      <c r="DLW62" s="398"/>
      <c r="DLX62" s="398"/>
      <c r="DLY62" s="398"/>
      <c r="DLZ62" s="398"/>
      <c r="DMA62" s="398"/>
      <c r="DMB62" s="398"/>
      <c r="DMC62" s="398"/>
      <c r="DMD62" s="398"/>
      <c r="DME62" s="398"/>
      <c r="DMF62" s="398"/>
      <c r="DMG62" s="398"/>
      <c r="DMH62" s="398"/>
      <c r="DMI62" s="398"/>
      <c r="DMJ62" s="398"/>
      <c r="DMK62" s="398"/>
      <c r="DML62" s="398"/>
      <c r="DMM62" s="398"/>
      <c r="DMN62" s="398"/>
      <c r="DMO62" s="398"/>
      <c r="DMP62" s="398"/>
      <c r="DMQ62" s="398"/>
      <c r="DMR62" s="398"/>
      <c r="DMS62" s="398"/>
      <c r="DMT62" s="398"/>
      <c r="DMU62" s="398"/>
      <c r="DMV62" s="398"/>
      <c r="DMW62" s="398"/>
      <c r="DMX62" s="398"/>
      <c r="DMY62" s="398"/>
      <c r="DMZ62" s="398"/>
      <c r="DNA62" s="398"/>
      <c r="DNB62" s="398"/>
      <c r="DNC62" s="398"/>
      <c r="DND62" s="398"/>
      <c r="DNE62" s="398"/>
      <c r="DNF62" s="398"/>
      <c r="DNG62" s="398"/>
      <c r="DNH62" s="398"/>
      <c r="DNI62" s="398"/>
      <c r="DNJ62" s="398"/>
      <c r="DNK62" s="398"/>
      <c r="DNL62" s="398"/>
      <c r="DNM62" s="398"/>
      <c r="DNN62" s="398"/>
      <c r="DNO62" s="398"/>
      <c r="DNP62" s="398"/>
      <c r="DNQ62" s="398"/>
      <c r="DNR62" s="398"/>
      <c r="DNS62" s="398"/>
      <c r="DNT62" s="398"/>
      <c r="DNU62" s="398"/>
      <c r="DNV62" s="398"/>
      <c r="DNW62" s="398"/>
      <c r="DNX62" s="398"/>
      <c r="DNY62" s="398"/>
      <c r="DNZ62" s="398"/>
      <c r="DOA62" s="398"/>
      <c r="DOB62" s="398"/>
      <c r="DOC62" s="398"/>
      <c r="DOD62" s="398"/>
      <c r="DOE62" s="398"/>
      <c r="DOF62" s="398"/>
      <c r="DOG62" s="398"/>
      <c r="DOH62" s="398"/>
      <c r="DOI62" s="398"/>
      <c r="DOJ62" s="398"/>
      <c r="DOK62" s="398"/>
      <c r="DOL62" s="398"/>
      <c r="DOM62" s="398"/>
      <c r="DON62" s="398"/>
      <c r="DOO62" s="398"/>
      <c r="DOP62" s="398"/>
      <c r="DOQ62" s="398"/>
      <c r="DOR62" s="398"/>
      <c r="DOS62" s="398"/>
      <c r="DOT62" s="398"/>
      <c r="DOU62" s="398"/>
      <c r="DOV62" s="398"/>
      <c r="DOW62" s="398"/>
      <c r="DOX62" s="398"/>
      <c r="DOY62" s="398"/>
      <c r="DOZ62" s="398"/>
      <c r="DPA62" s="398"/>
      <c r="DPB62" s="398"/>
      <c r="DPC62" s="398"/>
      <c r="DPD62" s="398"/>
      <c r="DPE62" s="398"/>
      <c r="DPF62" s="398"/>
      <c r="DPG62" s="398"/>
      <c r="DPH62" s="398"/>
      <c r="DPI62" s="398"/>
      <c r="DPJ62" s="398"/>
      <c r="DPK62" s="398"/>
      <c r="DPL62" s="398"/>
      <c r="DPM62" s="398"/>
      <c r="DPN62" s="398"/>
      <c r="DPO62" s="398"/>
      <c r="DPP62" s="398"/>
      <c r="DPQ62" s="398"/>
      <c r="DPR62" s="398"/>
      <c r="DPS62" s="398"/>
      <c r="DPT62" s="398"/>
      <c r="DPU62" s="398"/>
      <c r="DPV62" s="398"/>
      <c r="DPW62" s="398"/>
      <c r="DPX62" s="398"/>
      <c r="DPY62" s="398"/>
      <c r="DPZ62" s="398"/>
      <c r="DQA62" s="398"/>
      <c r="DQB62" s="398"/>
      <c r="DQC62" s="398"/>
      <c r="DQD62" s="398"/>
      <c r="DQE62" s="398"/>
      <c r="DQF62" s="398"/>
      <c r="DQG62" s="398"/>
      <c r="DQH62" s="398"/>
      <c r="DQI62" s="398"/>
      <c r="DQJ62" s="398"/>
      <c r="DQK62" s="398"/>
      <c r="DQL62" s="398"/>
      <c r="DQM62" s="398"/>
      <c r="DQN62" s="398"/>
      <c r="DQO62" s="398"/>
      <c r="DQP62" s="398"/>
      <c r="DQQ62" s="398"/>
      <c r="DQR62" s="398"/>
      <c r="DQS62" s="398"/>
      <c r="DQT62" s="398"/>
      <c r="DQU62" s="398"/>
      <c r="DQV62" s="398"/>
      <c r="DQW62" s="398"/>
      <c r="DQX62" s="398"/>
      <c r="DQY62" s="398"/>
      <c r="DQZ62" s="398"/>
      <c r="DRA62" s="398"/>
      <c r="DRB62" s="398"/>
      <c r="DRC62" s="398"/>
      <c r="DRD62" s="398"/>
      <c r="DRE62" s="398"/>
      <c r="DRF62" s="398"/>
      <c r="DRG62" s="398"/>
      <c r="DRH62" s="398"/>
      <c r="DRI62" s="398"/>
      <c r="DRJ62" s="398"/>
      <c r="DRK62" s="398"/>
      <c r="DRL62" s="398"/>
      <c r="DRM62" s="398"/>
      <c r="DRN62" s="398"/>
      <c r="DRO62" s="398"/>
      <c r="DRP62" s="398"/>
      <c r="DRQ62" s="398"/>
      <c r="DRR62" s="398"/>
      <c r="DRS62" s="398"/>
      <c r="DRT62" s="398"/>
      <c r="DRU62" s="398"/>
      <c r="DRV62" s="398"/>
      <c r="DRW62" s="398"/>
      <c r="DRX62" s="398"/>
      <c r="DRY62" s="398"/>
      <c r="DRZ62" s="398"/>
      <c r="DSA62" s="398"/>
      <c r="DSB62" s="398"/>
      <c r="DSC62" s="398"/>
      <c r="DSD62" s="398"/>
      <c r="DSE62" s="398"/>
      <c r="DSF62" s="398"/>
      <c r="DSG62" s="398"/>
      <c r="DSH62" s="398"/>
      <c r="DSI62" s="398"/>
      <c r="DSJ62" s="398"/>
      <c r="DSK62" s="398"/>
      <c r="DSL62" s="398"/>
      <c r="DSM62" s="398"/>
      <c r="DSN62" s="398"/>
      <c r="DSO62" s="398"/>
      <c r="DSP62" s="398"/>
      <c r="DSQ62" s="398"/>
      <c r="DSR62" s="398"/>
      <c r="DSS62" s="398"/>
      <c r="DST62" s="398"/>
      <c r="DSU62" s="398"/>
      <c r="DSV62" s="398"/>
      <c r="DSW62" s="398"/>
      <c r="DSX62" s="398"/>
      <c r="DSY62" s="398"/>
      <c r="DSZ62" s="398"/>
      <c r="DTA62" s="398"/>
      <c r="DTB62" s="398"/>
      <c r="DTC62" s="398"/>
      <c r="DTD62" s="398"/>
      <c r="DTE62" s="398"/>
      <c r="DTF62" s="398"/>
      <c r="DTG62" s="398"/>
      <c r="DTH62" s="398"/>
      <c r="DTI62" s="398"/>
      <c r="DTJ62" s="398"/>
      <c r="DTK62" s="398"/>
      <c r="DTL62" s="398"/>
      <c r="DTM62" s="398"/>
      <c r="DTN62" s="398"/>
      <c r="DTO62" s="398"/>
      <c r="DTP62" s="398"/>
      <c r="DTQ62" s="398"/>
      <c r="DTR62" s="398"/>
      <c r="DTS62" s="398"/>
      <c r="DTT62" s="398"/>
      <c r="DTU62" s="398"/>
      <c r="DTV62" s="398"/>
      <c r="DTW62" s="398"/>
      <c r="DTX62" s="398"/>
      <c r="DTY62" s="398"/>
      <c r="DTZ62" s="398"/>
      <c r="DUA62" s="398"/>
      <c r="DUB62" s="398"/>
      <c r="DUC62" s="398"/>
      <c r="DUD62" s="398"/>
      <c r="DUE62" s="398"/>
      <c r="DUF62" s="398"/>
      <c r="DUG62" s="398"/>
      <c r="DUH62" s="398"/>
      <c r="DUI62" s="398"/>
      <c r="DUJ62" s="398"/>
      <c r="DUK62" s="398"/>
      <c r="DUL62" s="398"/>
      <c r="DUM62" s="398"/>
      <c r="DUN62" s="398"/>
      <c r="DUO62" s="398"/>
      <c r="DUP62" s="398"/>
      <c r="DUQ62" s="398"/>
      <c r="DUR62" s="398"/>
      <c r="DUS62" s="398"/>
      <c r="DUT62" s="398"/>
      <c r="DUU62" s="398"/>
      <c r="DUV62" s="398"/>
      <c r="DUW62" s="398"/>
      <c r="DUX62" s="398"/>
      <c r="DUY62" s="398"/>
      <c r="DUZ62" s="398"/>
      <c r="DVA62" s="398"/>
      <c r="DVB62" s="398"/>
      <c r="DVC62" s="398"/>
      <c r="DVD62" s="398"/>
      <c r="DVE62" s="398"/>
      <c r="DVF62" s="398"/>
      <c r="DVG62" s="398"/>
      <c r="DVH62" s="398"/>
      <c r="DVI62" s="398"/>
      <c r="DVJ62" s="398"/>
      <c r="DVK62" s="398"/>
      <c r="DVL62" s="398"/>
      <c r="DVM62" s="398"/>
      <c r="DVN62" s="398"/>
      <c r="DVO62" s="398"/>
      <c r="DVP62" s="398"/>
      <c r="DVQ62" s="398"/>
      <c r="DVR62" s="398"/>
      <c r="DVS62" s="398"/>
      <c r="DVT62" s="398"/>
      <c r="DVU62" s="398"/>
      <c r="DVV62" s="398"/>
      <c r="DVW62" s="398"/>
      <c r="DVX62" s="398"/>
      <c r="DVY62" s="398"/>
      <c r="DVZ62" s="398"/>
      <c r="DWA62" s="398"/>
      <c r="DWB62" s="398"/>
      <c r="DWC62" s="398"/>
      <c r="DWD62" s="398"/>
      <c r="DWE62" s="398"/>
      <c r="DWF62" s="398"/>
      <c r="DWG62" s="398"/>
      <c r="DWH62" s="398"/>
      <c r="DWI62" s="398"/>
      <c r="DWJ62" s="398"/>
      <c r="DWK62" s="398"/>
      <c r="DWL62" s="398"/>
      <c r="DWM62" s="398"/>
      <c r="DWN62" s="398"/>
      <c r="DWO62" s="398"/>
      <c r="DWP62" s="398"/>
      <c r="DWQ62" s="398"/>
      <c r="DWR62" s="398"/>
      <c r="DWS62" s="398"/>
      <c r="DWT62" s="398"/>
      <c r="DWU62" s="398"/>
      <c r="DWV62" s="398"/>
      <c r="DWW62" s="398"/>
      <c r="DWX62" s="398"/>
      <c r="DWY62" s="398"/>
      <c r="DWZ62" s="398"/>
      <c r="DXA62" s="398"/>
      <c r="DXB62" s="398"/>
      <c r="DXC62" s="398"/>
      <c r="DXD62" s="398"/>
      <c r="DXE62" s="398"/>
      <c r="DXF62" s="398"/>
      <c r="DXG62" s="398"/>
      <c r="DXH62" s="398"/>
      <c r="DXI62" s="398"/>
      <c r="DXJ62" s="398"/>
      <c r="DXK62" s="398"/>
      <c r="DXL62" s="398"/>
      <c r="DXM62" s="398"/>
      <c r="DXN62" s="398"/>
      <c r="DXO62" s="398"/>
      <c r="DXP62" s="398"/>
      <c r="DXQ62" s="398"/>
      <c r="DXR62" s="398"/>
      <c r="DXS62" s="398"/>
      <c r="DXT62" s="398"/>
      <c r="DXU62" s="398"/>
      <c r="DXV62" s="398"/>
      <c r="DXW62" s="398"/>
      <c r="DXX62" s="398"/>
      <c r="DXY62" s="398"/>
      <c r="DXZ62" s="398"/>
      <c r="DYA62" s="398"/>
      <c r="DYB62" s="398"/>
      <c r="DYC62" s="398"/>
      <c r="DYD62" s="398"/>
      <c r="DYE62" s="398"/>
      <c r="DYF62" s="398"/>
      <c r="DYG62" s="398"/>
      <c r="DYH62" s="398"/>
      <c r="DYI62" s="398"/>
      <c r="DYJ62" s="398"/>
      <c r="DYK62" s="398"/>
      <c r="DYL62" s="398"/>
      <c r="DYM62" s="398"/>
      <c r="DYN62" s="398"/>
      <c r="DYO62" s="398"/>
      <c r="DYP62" s="398"/>
      <c r="DYQ62" s="398"/>
      <c r="DYR62" s="398"/>
      <c r="DYS62" s="398"/>
      <c r="DYT62" s="398"/>
      <c r="DYU62" s="398"/>
      <c r="DYV62" s="398"/>
      <c r="DYW62" s="398"/>
      <c r="DYX62" s="398"/>
      <c r="DYY62" s="398"/>
      <c r="DYZ62" s="398"/>
      <c r="DZA62" s="398"/>
      <c r="DZB62" s="398"/>
      <c r="DZC62" s="398"/>
      <c r="DZD62" s="398"/>
      <c r="DZE62" s="398"/>
      <c r="DZF62" s="398"/>
      <c r="DZG62" s="398"/>
      <c r="DZH62" s="398"/>
      <c r="DZI62" s="398"/>
      <c r="DZJ62" s="398"/>
      <c r="DZK62" s="398"/>
      <c r="DZL62" s="398"/>
      <c r="DZM62" s="398"/>
      <c r="DZN62" s="398"/>
      <c r="DZO62" s="398"/>
      <c r="DZP62" s="398"/>
      <c r="DZQ62" s="398"/>
      <c r="DZR62" s="398"/>
      <c r="DZS62" s="398"/>
      <c r="DZT62" s="398"/>
      <c r="DZU62" s="398"/>
      <c r="DZV62" s="398"/>
      <c r="DZW62" s="398"/>
      <c r="DZX62" s="398"/>
      <c r="DZY62" s="398"/>
      <c r="DZZ62" s="398"/>
      <c r="EAA62" s="398"/>
      <c r="EAB62" s="398"/>
      <c r="EAC62" s="398"/>
      <c r="EAD62" s="398"/>
      <c r="EAE62" s="398"/>
      <c r="EAF62" s="398"/>
      <c r="EAG62" s="398"/>
      <c r="EAH62" s="398"/>
      <c r="EAI62" s="398"/>
      <c r="EAJ62" s="398"/>
      <c r="EAK62" s="398"/>
      <c r="EAL62" s="398"/>
      <c r="EAM62" s="398"/>
      <c r="EAN62" s="398"/>
      <c r="EAO62" s="398"/>
      <c r="EAP62" s="398"/>
      <c r="EAQ62" s="398"/>
      <c r="EAR62" s="398"/>
      <c r="EAS62" s="398"/>
      <c r="EAT62" s="398"/>
      <c r="EAU62" s="398"/>
      <c r="EAV62" s="398"/>
      <c r="EAW62" s="398"/>
      <c r="EAX62" s="398"/>
      <c r="EAY62" s="398"/>
      <c r="EAZ62" s="398"/>
      <c r="EBA62" s="398"/>
      <c r="EBB62" s="398"/>
      <c r="EBC62" s="398"/>
      <c r="EBD62" s="398"/>
      <c r="EBE62" s="398"/>
      <c r="EBF62" s="398"/>
      <c r="EBG62" s="398"/>
      <c r="EBH62" s="398"/>
      <c r="EBI62" s="398"/>
      <c r="EBJ62" s="398"/>
      <c r="EBK62" s="398"/>
      <c r="EBL62" s="398"/>
      <c r="EBM62" s="398"/>
      <c r="EBN62" s="398"/>
      <c r="EBO62" s="398"/>
      <c r="EBP62" s="398"/>
      <c r="EBQ62" s="398"/>
      <c r="EBR62" s="398"/>
      <c r="EBS62" s="398"/>
      <c r="EBT62" s="398"/>
      <c r="EBU62" s="398"/>
      <c r="EBV62" s="398"/>
      <c r="EBW62" s="398"/>
      <c r="EBX62" s="398"/>
      <c r="EBY62" s="398"/>
      <c r="EBZ62" s="398"/>
      <c r="ECA62" s="398"/>
      <c r="ECB62" s="398"/>
      <c r="ECC62" s="398"/>
      <c r="ECD62" s="398"/>
      <c r="ECE62" s="398"/>
      <c r="ECF62" s="398"/>
      <c r="ECG62" s="398"/>
      <c r="ECH62" s="398"/>
      <c r="ECI62" s="398"/>
      <c r="ECJ62" s="398"/>
      <c r="ECK62" s="398"/>
      <c r="ECL62" s="398"/>
      <c r="ECM62" s="398"/>
      <c r="ECN62" s="398"/>
      <c r="ECO62" s="398"/>
      <c r="ECP62" s="398"/>
      <c r="ECQ62" s="398"/>
      <c r="ECR62" s="398"/>
      <c r="ECS62" s="398"/>
      <c r="ECT62" s="398"/>
      <c r="ECU62" s="398"/>
      <c r="ECV62" s="398"/>
      <c r="ECW62" s="398"/>
      <c r="ECX62" s="398"/>
      <c r="ECY62" s="398"/>
      <c r="ECZ62" s="398"/>
      <c r="EDA62" s="398"/>
      <c r="EDB62" s="398"/>
      <c r="EDC62" s="398"/>
      <c r="EDD62" s="398"/>
      <c r="EDE62" s="398"/>
      <c r="EDF62" s="398"/>
      <c r="EDG62" s="398"/>
      <c r="EDH62" s="398"/>
      <c r="EDI62" s="398"/>
      <c r="EDJ62" s="398"/>
      <c r="EDK62" s="398"/>
      <c r="EDL62" s="398"/>
      <c r="EDM62" s="398"/>
      <c r="EDN62" s="398"/>
      <c r="EDO62" s="398"/>
      <c r="EDP62" s="398"/>
      <c r="EDQ62" s="398"/>
      <c r="EDR62" s="398"/>
      <c r="EDS62" s="398"/>
      <c r="EDT62" s="398"/>
      <c r="EDU62" s="398"/>
      <c r="EDV62" s="398"/>
      <c r="EDW62" s="398"/>
      <c r="EDX62" s="398"/>
      <c r="EDY62" s="398"/>
      <c r="EDZ62" s="398"/>
      <c r="EEA62" s="398"/>
      <c r="EEB62" s="398"/>
      <c r="EEC62" s="398"/>
      <c r="EED62" s="398"/>
      <c r="EEE62" s="398"/>
      <c r="EEF62" s="398"/>
      <c r="EEG62" s="398"/>
      <c r="EEH62" s="398"/>
      <c r="EEI62" s="398"/>
      <c r="EEJ62" s="398"/>
      <c r="EEK62" s="398"/>
      <c r="EEL62" s="398"/>
      <c r="EEM62" s="398"/>
      <c r="EEN62" s="398"/>
      <c r="EEO62" s="398"/>
      <c r="EEP62" s="398"/>
      <c r="EEQ62" s="398"/>
      <c r="EER62" s="398"/>
      <c r="EES62" s="398"/>
      <c r="EET62" s="398"/>
      <c r="EEU62" s="398"/>
      <c r="EEV62" s="398"/>
      <c r="EEW62" s="398"/>
      <c r="EEX62" s="398"/>
      <c r="EEY62" s="398"/>
      <c r="EEZ62" s="398"/>
      <c r="EFA62" s="398"/>
      <c r="EFB62" s="398"/>
      <c r="EFC62" s="398"/>
      <c r="EFD62" s="398"/>
      <c r="EFE62" s="398"/>
      <c r="EFF62" s="398"/>
      <c r="EFG62" s="398"/>
      <c r="EFH62" s="398"/>
      <c r="EFI62" s="398"/>
      <c r="EFJ62" s="398"/>
      <c r="EFK62" s="398"/>
      <c r="EFL62" s="398"/>
      <c r="EFM62" s="398"/>
      <c r="EFN62" s="398"/>
      <c r="EFO62" s="398"/>
      <c r="EFP62" s="398"/>
      <c r="EFQ62" s="398"/>
      <c r="EFR62" s="398"/>
      <c r="EFS62" s="398"/>
      <c r="EFT62" s="398"/>
      <c r="EFU62" s="398"/>
      <c r="EFV62" s="398"/>
      <c r="EFW62" s="398"/>
      <c r="EFX62" s="398"/>
      <c r="EFY62" s="398"/>
      <c r="EFZ62" s="398"/>
      <c r="EGA62" s="398"/>
      <c r="EGB62" s="398"/>
      <c r="EGC62" s="398"/>
      <c r="EGD62" s="398"/>
      <c r="EGE62" s="398"/>
      <c r="EGF62" s="398"/>
      <c r="EGG62" s="398"/>
      <c r="EGH62" s="398"/>
      <c r="EGI62" s="398"/>
      <c r="EGJ62" s="398"/>
      <c r="EGK62" s="398"/>
      <c r="EGL62" s="398"/>
      <c r="EGM62" s="398"/>
      <c r="EGN62" s="398"/>
      <c r="EGO62" s="398"/>
      <c r="EGP62" s="398"/>
      <c r="EGQ62" s="398"/>
      <c r="EGR62" s="398"/>
      <c r="EGS62" s="398"/>
      <c r="EGT62" s="398"/>
      <c r="EGU62" s="398"/>
      <c r="EGV62" s="398"/>
      <c r="EGW62" s="398"/>
      <c r="EGX62" s="398"/>
      <c r="EGY62" s="398"/>
      <c r="EGZ62" s="398"/>
      <c r="EHA62" s="398"/>
      <c r="EHB62" s="398"/>
      <c r="EHC62" s="398"/>
      <c r="EHD62" s="398"/>
      <c r="EHE62" s="398"/>
      <c r="EHF62" s="398"/>
      <c r="EHG62" s="398"/>
      <c r="EHH62" s="398"/>
      <c r="EHI62" s="398"/>
      <c r="EHJ62" s="398"/>
      <c r="EHK62" s="398"/>
      <c r="EHL62" s="398"/>
      <c r="EHM62" s="398"/>
      <c r="EHN62" s="398"/>
      <c r="EHO62" s="398"/>
      <c r="EHP62" s="398"/>
      <c r="EHQ62" s="398"/>
      <c r="EHR62" s="398"/>
      <c r="EHS62" s="398"/>
      <c r="EHT62" s="398"/>
      <c r="EHU62" s="398"/>
      <c r="EHV62" s="398"/>
      <c r="EHW62" s="398"/>
      <c r="EHX62" s="398"/>
      <c r="EHY62" s="398"/>
      <c r="EHZ62" s="398"/>
      <c r="EIA62" s="398"/>
      <c r="EIB62" s="398"/>
      <c r="EIC62" s="398"/>
      <c r="EID62" s="398"/>
      <c r="EIE62" s="398"/>
      <c r="EIF62" s="398"/>
      <c r="EIG62" s="398"/>
      <c r="EIH62" s="398"/>
      <c r="EII62" s="398"/>
      <c r="EIJ62" s="398"/>
      <c r="EIK62" s="398"/>
      <c r="EIL62" s="398"/>
      <c r="EIM62" s="398"/>
      <c r="EIN62" s="398"/>
      <c r="EIO62" s="398"/>
      <c r="EIP62" s="398"/>
      <c r="EIQ62" s="398"/>
      <c r="EIR62" s="398"/>
      <c r="EIS62" s="398"/>
      <c r="EIT62" s="398"/>
      <c r="EIU62" s="398"/>
      <c r="EIV62" s="398"/>
      <c r="EIW62" s="398"/>
      <c r="EIX62" s="398"/>
      <c r="EIY62" s="398"/>
      <c r="EIZ62" s="398"/>
      <c r="EJA62" s="398"/>
      <c r="EJB62" s="398"/>
      <c r="EJC62" s="398"/>
      <c r="EJD62" s="398"/>
      <c r="EJE62" s="398"/>
      <c r="EJF62" s="398"/>
      <c r="EJG62" s="398"/>
      <c r="EJH62" s="398"/>
      <c r="EJI62" s="398"/>
      <c r="EJJ62" s="398"/>
      <c r="EJK62" s="398"/>
      <c r="EJL62" s="398"/>
      <c r="EJM62" s="398"/>
      <c r="EJN62" s="398"/>
      <c r="EJO62" s="398"/>
      <c r="EJP62" s="398"/>
      <c r="EJQ62" s="398"/>
      <c r="EJR62" s="398"/>
      <c r="EJS62" s="398"/>
      <c r="EJT62" s="398"/>
      <c r="EJU62" s="398"/>
      <c r="EJV62" s="398"/>
      <c r="EJW62" s="398"/>
      <c r="EJX62" s="398"/>
      <c r="EJY62" s="398"/>
      <c r="EJZ62" s="398"/>
      <c r="EKA62" s="398"/>
      <c r="EKB62" s="398"/>
      <c r="EKC62" s="398"/>
      <c r="EKD62" s="398"/>
      <c r="EKE62" s="398"/>
      <c r="EKF62" s="398"/>
      <c r="EKG62" s="398"/>
      <c r="EKH62" s="398"/>
      <c r="EKI62" s="398"/>
      <c r="EKJ62" s="398"/>
      <c r="EKK62" s="398"/>
      <c r="EKL62" s="398"/>
      <c r="EKM62" s="398"/>
      <c r="EKN62" s="398"/>
      <c r="EKO62" s="398"/>
      <c r="EKP62" s="398"/>
      <c r="EKQ62" s="398"/>
      <c r="EKR62" s="398"/>
      <c r="EKS62" s="398"/>
      <c r="EKT62" s="398"/>
      <c r="EKU62" s="398"/>
      <c r="EKV62" s="398"/>
      <c r="EKW62" s="398"/>
      <c r="EKX62" s="398"/>
      <c r="EKY62" s="398"/>
      <c r="EKZ62" s="398"/>
      <c r="ELA62" s="398"/>
      <c r="ELB62" s="398"/>
      <c r="ELC62" s="398"/>
      <c r="ELD62" s="398"/>
      <c r="ELE62" s="398"/>
      <c r="ELF62" s="398"/>
      <c r="ELG62" s="398"/>
      <c r="ELH62" s="398"/>
      <c r="ELI62" s="398"/>
      <c r="ELJ62" s="398"/>
      <c r="ELK62" s="398"/>
      <c r="ELL62" s="398"/>
      <c r="ELM62" s="398"/>
      <c r="ELN62" s="398"/>
      <c r="ELO62" s="398"/>
      <c r="ELP62" s="398"/>
      <c r="ELQ62" s="398"/>
      <c r="ELR62" s="398"/>
      <c r="ELS62" s="398"/>
      <c r="ELT62" s="398"/>
      <c r="ELU62" s="398"/>
      <c r="ELV62" s="398"/>
      <c r="ELW62" s="398"/>
      <c r="ELX62" s="398"/>
      <c r="ELY62" s="398"/>
      <c r="ELZ62" s="398"/>
      <c r="EMA62" s="398"/>
      <c r="EMB62" s="398"/>
      <c r="EMC62" s="398"/>
      <c r="EMD62" s="398"/>
      <c r="EME62" s="398"/>
      <c r="EMF62" s="398"/>
      <c r="EMG62" s="398"/>
      <c r="EMH62" s="398"/>
      <c r="EMI62" s="398"/>
      <c r="EMJ62" s="398"/>
      <c r="EMK62" s="398"/>
      <c r="EML62" s="398"/>
      <c r="EMM62" s="398"/>
      <c r="EMN62" s="398"/>
      <c r="EMO62" s="398"/>
      <c r="EMP62" s="398"/>
      <c r="EMQ62" s="398"/>
      <c r="EMR62" s="398"/>
      <c r="EMS62" s="398"/>
      <c r="EMT62" s="398"/>
      <c r="EMU62" s="398"/>
      <c r="EMV62" s="398"/>
      <c r="EMW62" s="398"/>
      <c r="EMX62" s="398"/>
      <c r="EMY62" s="398"/>
      <c r="EMZ62" s="398"/>
      <c r="ENA62" s="398"/>
      <c r="ENB62" s="398"/>
      <c r="ENC62" s="398"/>
      <c r="END62" s="398"/>
      <c r="ENE62" s="398"/>
      <c r="ENF62" s="398"/>
      <c r="ENG62" s="398"/>
      <c r="ENH62" s="398"/>
      <c r="ENI62" s="398"/>
      <c r="ENJ62" s="398"/>
      <c r="ENK62" s="398"/>
      <c r="ENL62" s="398"/>
      <c r="ENM62" s="398"/>
      <c r="ENN62" s="398"/>
      <c r="ENO62" s="398"/>
      <c r="ENP62" s="398"/>
      <c r="ENQ62" s="398"/>
      <c r="ENR62" s="398"/>
      <c r="ENS62" s="398"/>
      <c r="ENT62" s="398"/>
      <c r="ENU62" s="398"/>
      <c r="ENV62" s="398"/>
      <c r="ENW62" s="398"/>
      <c r="ENX62" s="398"/>
      <c r="ENY62" s="398"/>
      <c r="ENZ62" s="398"/>
      <c r="EOA62" s="398"/>
      <c r="EOB62" s="398"/>
      <c r="EOC62" s="398"/>
      <c r="EOD62" s="398"/>
      <c r="EOE62" s="398"/>
      <c r="EOF62" s="398"/>
      <c r="EOG62" s="398"/>
      <c r="EOH62" s="398"/>
      <c r="EOI62" s="398"/>
      <c r="EOJ62" s="398"/>
      <c r="EOK62" s="398"/>
      <c r="EOL62" s="398"/>
      <c r="EOM62" s="398"/>
      <c r="EON62" s="398"/>
      <c r="EOO62" s="398"/>
      <c r="EOP62" s="398"/>
      <c r="EOQ62" s="398"/>
      <c r="EOR62" s="398"/>
      <c r="EOS62" s="398"/>
      <c r="EOT62" s="398"/>
      <c r="EOU62" s="398"/>
      <c r="EOV62" s="398"/>
      <c r="EOW62" s="398"/>
      <c r="EOX62" s="398"/>
      <c r="EOY62" s="398"/>
      <c r="EOZ62" s="398"/>
      <c r="EPA62" s="398"/>
      <c r="EPB62" s="398"/>
      <c r="EPC62" s="398"/>
      <c r="EPD62" s="398"/>
      <c r="EPE62" s="398"/>
      <c r="EPF62" s="398"/>
      <c r="EPG62" s="398"/>
      <c r="EPH62" s="398"/>
      <c r="EPI62" s="398"/>
      <c r="EPJ62" s="398"/>
      <c r="EPK62" s="398"/>
      <c r="EPL62" s="398"/>
      <c r="EPM62" s="398"/>
      <c r="EPN62" s="398"/>
      <c r="EPO62" s="398"/>
      <c r="EPP62" s="398"/>
      <c r="EPQ62" s="398"/>
      <c r="EPR62" s="398"/>
      <c r="EPS62" s="398"/>
      <c r="EPT62" s="398"/>
      <c r="EPU62" s="398"/>
      <c r="EPV62" s="398"/>
      <c r="EPW62" s="398"/>
      <c r="EPX62" s="398"/>
      <c r="EPY62" s="398"/>
      <c r="EPZ62" s="398"/>
      <c r="EQA62" s="398"/>
      <c r="EQB62" s="398"/>
      <c r="EQC62" s="398"/>
      <c r="EQD62" s="398"/>
      <c r="EQE62" s="398"/>
      <c r="EQF62" s="398"/>
      <c r="EQG62" s="398"/>
      <c r="EQH62" s="398"/>
      <c r="EQI62" s="398"/>
      <c r="EQJ62" s="398"/>
      <c r="EQK62" s="398"/>
      <c r="EQL62" s="398"/>
      <c r="EQM62" s="398"/>
      <c r="EQN62" s="398"/>
      <c r="EQO62" s="398"/>
      <c r="EQP62" s="398"/>
      <c r="EQQ62" s="398"/>
      <c r="EQR62" s="398"/>
      <c r="EQS62" s="398"/>
      <c r="EQT62" s="398"/>
      <c r="EQU62" s="398"/>
      <c r="EQV62" s="398"/>
      <c r="EQW62" s="398"/>
      <c r="EQX62" s="398"/>
      <c r="EQY62" s="398"/>
      <c r="EQZ62" s="398"/>
      <c r="ERA62" s="398"/>
      <c r="ERB62" s="398"/>
      <c r="ERC62" s="398"/>
      <c r="ERD62" s="398"/>
      <c r="ERE62" s="398"/>
      <c r="ERF62" s="398"/>
      <c r="ERG62" s="398"/>
      <c r="ERH62" s="398"/>
      <c r="ERI62" s="398"/>
      <c r="ERJ62" s="398"/>
      <c r="ERK62" s="398"/>
      <c r="ERL62" s="398"/>
      <c r="ERM62" s="398"/>
      <c r="ERN62" s="398"/>
      <c r="ERO62" s="398"/>
      <c r="ERP62" s="398"/>
      <c r="ERQ62" s="398"/>
      <c r="ERR62" s="398"/>
      <c r="ERS62" s="398"/>
      <c r="ERT62" s="398"/>
      <c r="ERU62" s="398"/>
      <c r="ERV62" s="398"/>
      <c r="ERW62" s="398"/>
      <c r="ERX62" s="398"/>
      <c r="ERY62" s="398"/>
      <c r="ERZ62" s="398"/>
      <c r="ESA62" s="398"/>
      <c r="ESB62" s="398"/>
      <c r="ESC62" s="398"/>
      <c r="ESD62" s="398"/>
      <c r="ESE62" s="398"/>
      <c r="ESF62" s="398"/>
      <c r="ESG62" s="398"/>
      <c r="ESH62" s="398"/>
      <c r="ESI62" s="398"/>
      <c r="ESJ62" s="398"/>
      <c r="ESK62" s="398"/>
      <c r="ESL62" s="398"/>
      <c r="ESM62" s="398"/>
      <c r="ESN62" s="398"/>
      <c r="ESO62" s="398"/>
      <c r="ESP62" s="398"/>
      <c r="ESQ62" s="398"/>
      <c r="ESR62" s="398"/>
      <c r="ESS62" s="398"/>
      <c r="EST62" s="398"/>
      <c r="ESU62" s="398"/>
      <c r="ESV62" s="398"/>
      <c r="ESW62" s="398"/>
      <c r="ESX62" s="398"/>
      <c r="ESY62" s="398"/>
      <c r="ESZ62" s="398"/>
      <c r="ETA62" s="398"/>
      <c r="ETB62" s="398"/>
      <c r="ETC62" s="398"/>
      <c r="ETD62" s="398"/>
      <c r="ETE62" s="398"/>
      <c r="ETF62" s="398"/>
      <c r="ETG62" s="398"/>
      <c r="ETH62" s="398"/>
      <c r="ETI62" s="398"/>
      <c r="ETJ62" s="398"/>
      <c r="ETK62" s="398"/>
      <c r="ETL62" s="398"/>
      <c r="ETM62" s="398"/>
      <c r="ETN62" s="398"/>
      <c r="ETO62" s="398"/>
      <c r="ETP62" s="398"/>
      <c r="ETQ62" s="398"/>
      <c r="ETR62" s="398"/>
      <c r="ETS62" s="398"/>
      <c r="ETT62" s="398"/>
      <c r="ETU62" s="398"/>
      <c r="ETV62" s="398"/>
      <c r="ETW62" s="398"/>
      <c r="ETX62" s="398"/>
      <c r="ETY62" s="398"/>
      <c r="ETZ62" s="398"/>
      <c r="EUA62" s="398"/>
      <c r="EUB62" s="398"/>
      <c r="EUC62" s="398"/>
      <c r="EUD62" s="398"/>
      <c r="EUE62" s="398"/>
      <c r="EUF62" s="398"/>
      <c r="EUG62" s="398"/>
      <c r="EUH62" s="398"/>
      <c r="EUI62" s="398"/>
      <c r="EUJ62" s="398"/>
      <c r="EUK62" s="398"/>
      <c r="EUL62" s="398"/>
      <c r="EUM62" s="398"/>
      <c r="EUN62" s="398"/>
      <c r="EUO62" s="398"/>
      <c r="EUP62" s="398"/>
      <c r="EUQ62" s="398"/>
      <c r="EUR62" s="398"/>
      <c r="EUS62" s="398"/>
      <c r="EUT62" s="398"/>
      <c r="EUU62" s="398"/>
      <c r="EUV62" s="398"/>
      <c r="EUW62" s="398"/>
      <c r="EUX62" s="398"/>
      <c r="EUY62" s="398"/>
      <c r="EUZ62" s="398"/>
      <c r="EVA62" s="398"/>
      <c r="EVB62" s="398"/>
      <c r="EVC62" s="398"/>
      <c r="EVD62" s="398"/>
      <c r="EVE62" s="398"/>
      <c r="EVF62" s="398"/>
      <c r="EVG62" s="398"/>
      <c r="EVH62" s="398"/>
      <c r="EVI62" s="398"/>
      <c r="EVJ62" s="398"/>
      <c r="EVK62" s="398"/>
      <c r="EVL62" s="398"/>
      <c r="EVM62" s="398"/>
      <c r="EVN62" s="398"/>
      <c r="EVO62" s="398"/>
      <c r="EVP62" s="398"/>
      <c r="EVQ62" s="398"/>
      <c r="EVR62" s="398"/>
      <c r="EVS62" s="398"/>
      <c r="EVT62" s="398"/>
      <c r="EVU62" s="398"/>
      <c r="EVV62" s="398"/>
      <c r="EVW62" s="398"/>
      <c r="EVX62" s="398"/>
      <c r="EVY62" s="398"/>
      <c r="EVZ62" s="398"/>
      <c r="EWA62" s="398"/>
      <c r="EWB62" s="398"/>
      <c r="EWC62" s="398"/>
      <c r="EWD62" s="398"/>
      <c r="EWE62" s="398"/>
      <c r="EWF62" s="398"/>
      <c r="EWG62" s="398"/>
      <c r="EWH62" s="398"/>
      <c r="EWI62" s="398"/>
      <c r="EWJ62" s="398"/>
      <c r="EWK62" s="398"/>
      <c r="EWL62" s="398"/>
      <c r="EWM62" s="398"/>
      <c r="EWN62" s="398"/>
      <c r="EWO62" s="398"/>
      <c r="EWP62" s="398"/>
      <c r="EWQ62" s="398"/>
      <c r="EWR62" s="398"/>
      <c r="EWS62" s="398"/>
      <c r="EWT62" s="398"/>
      <c r="EWU62" s="398"/>
      <c r="EWV62" s="398"/>
      <c r="EWW62" s="398"/>
      <c r="EWX62" s="398"/>
      <c r="EWY62" s="398"/>
      <c r="EWZ62" s="398"/>
      <c r="EXA62" s="398"/>
      <c r="EXB62" s="398"/>
      <c r="EXC62" s="398"/>
      <c r="EXD62" s="398"/>
      <c r="EXE62" s="398"/>
      <c r="EXF62" s="398"/>
      <c r="EXG62" s="398"/>
      <c r="EXH62" s="398"/>
      <c r="EXI62" s="398"/>
      <c r="EXJ62" s="398"/>
      <c r="EXK62" s="398"/>
      <c r="EXL62" s="398"/>
      <c r="EXM62" s="398"/>
      <c r="EXN62" s="398"/>
      <c r="EXO62" s="398"/>
      <c r="EXP62" s="398"/>
      <c r="EXQ62" s="398"/>
      <c r="EXR62" s="398"/>
      <c r="EXS62" s="398"/>
      <c r="EXT62" s="398"/>
      <c r="EXU62" s="398"/>
      <c r="EXV62" s="398"/>
      <c r="EXW62" s="398"/>
      <c r="EXX62" s="398"/>
      <c r="EXY62" s="398"/>
      <c r="EXZ62" s="398"/>
      <c r="EYA62" s="398"/>
      <c r="EYB62" s="398"/>
      <c r="EYC62" s="398"/>
      <c r="EYD62" s="398"/>
      <c r="EYE62" s="398"/>
      <c r="EYF62" s="398"/>
      <c r="EYG62" s="398"/>
      <c r="EYH62" s="398"/>
      <c r="EYI62" s="398"/>
      <c r="EYJ62" s="398"/>
      <c r="EYK62" s="398"/>
      <c r="EYL62" s="398"/>
      <c r="EYM62" s="398"/>
      <c r="EYN62" s="398"/>
      <c r="EYO62" s="398"/>
      <c r="EYP62" s="398"/>
      <c r="EYQ62" s="398"/>
      <c r="EYR62" s="398"/>
      <c r="EYS62" s="398"/>
      <c r="EYT62" s="398"/>
      <c r="EYU62" s="398"/>
      <c r="EYV62" s="398"/>
      <c r="EYW62" s="398"/>
      <c r="EYX62" s="398"/>
      <c r="EYY62" s="398"/>
      <c r="EYZ62" s="398"/>
      <c r="EZA62" s="398"/>
      <c r="EZB62" s="398"/>
      <c r="EZC62" s="398"/>
      <c r="EZD62" s="398"/>
      <c r="EZE62" s="398"/>
      <c r="EZF62" s="398"/>
      <c r="EZG62" s="398"/>
      <c r="EZH62" s="398"/>
      <c r="EZI62" s="398"/>
      <c r="EZJ62" s="398"/>
      <c r="EZK62" s="398"/>
      <c r="EZL62" s="398"/>
      <c r="EZM62" s="398"/>
      <c r="EZN62" s="398"/>
      <c r="EZO62" s="398"/>
      <c r="EZP62" s="398"/>
      <c r="EZQ62" s="398"/>
      <c r="EZR62" s="398"/>
      <c r="EZS62" s="398"/>
      <c r="EZT62" s="398"/>
      <c r="EZU62" s="398"/>
      <c r="EZV62" s="398"/>
      <c r="EZW62" s="398"/>
      <c r="EZX62" s="398"/>
      <c r="EZY62" s="398"/>
      <c r="EZZ62" s="398"/>
      <c r="FAA62" s="398"/>
      <c r="FAB62" s="398"/>
      <c r="FAC62" s="398"/>
      <c r="FAD62" s="398"/>
      <c r="FAE62" s="398"/>
      <c r="FAF62" s="398"/>
      <c r="FAG62" s="398"/>
      <c r="FAH62" s="398"/>
      <c r="FAI62" s="398"/>
      <c r="FAJ62" s="398"/>
      <c r="FAK62" s="398"/>
      <c r="FAL62" s="398"/>
      <c r="FAM62" s="398"/>
      <c r="FAN62" s="398"/>
      <c r="FAO62" s="398"/>
      <c r="FAP62" s="398"/>
      <c r="FAQ62" s="398"/>
      <c r="FAR62" s="398"/>
      <c r="FAS62" s="398"/>
      <c r="FAT62" s="398"/>
      <c r="FAU62" s="398"/>
      <c r="FAV62" s="398"/>
      <c r="FAW62" s="398"/>
      <c r="FAX62" s="398"/>
      <c r="FAY62" s="398"/>
      <c r="FAZ62" s="398"/>
      <c r="FBA62" s="398"/>
      <c r="FBB62" s="398"/>
      <c r="FBC62" s="398"/>
      <c r="FBD62" s="398"/>
      <c r="FBE62" s="398"/>
      <c r="FBF62" s="398"/>
      <c r="FBG62" s="398"/>
      <c r="FBH62" s="398"/>
      <c r="FBI62" s="398"/>
      <c r="FBJ62" s="398"/>
      <c r="FBK62" s="398"/>
      <c r="FBL62" s="398"/>
      <c r="FBM62" s="398"/>
      <c r="FBN62" s="398"/>
      <c r="FBO62" s="398"/>
      <c r="FBP62" s="398"/>
      <c r="FBQ62" s="398"/>
      <c r="FBR62" s="398"/>
      <c r="FBS62" s="398"/>
      <c r="FBT62" s="398"/>
      <c r="FBU62" s="398"/>
      <c r="FBV62" s="398"/>
      <c r="FBW62" s="398"/>
      <c r="FBX62" s="398"/>
      <c r="FBY62" s="398"/>
      <c r="FBZ62" s="398"/>
      <c r="FCA62" s="398"/>
      <c r="FCB62" s="398"/>
      <c r="FCC62" s="398"/>
      <c r="FCD62" s="398"/>
      <c r="FCE62" s="398"/>
      <c r="FCF62" s="398"/>
      <c r="FCG62" s="398"/>
      <c r="FCH62" s="398"/>
      <c r="FCI62" s="398"/>
      <c r="FCJ62" s="398"/>
      <c r="FCK62" s="398"/>
      <c r="FCL62" s="398"/>
      <c r="FCM62" s="398"/>
      <c r="FCN62" s="398"/>
      <c r="FCO62" s="398"/>
      <c r="FCP62" s="398"/>
      <c r="FCQ62" s="398"/>
      <c r="FCR62" s="398"/>
      <c r="FCS62" s="398"/>
      <c r="FCT62" s="398"/>
      <c r="FCU62" s="398"/>
      <c r="FCV62" s="398"/>
      <c r="FCW62" s="398"/>
      <c r="FCX62" s="398"/>
      <c r="FCY62" s="398"/>
      <c r="FCZ62" s="398"/>
      <c r="FDA62" s="398"/>
      <c r="FDB62" s="398"/>
      <c r="FDC62" s="398"/>
      <c r="FDD62" s="398"/>
      <c r="FDE62" s="398"/>
      <c r="FDF62" s="398"/>
      <c r="FDG62" s="398"/>
      <c r="FDH62" s="398"/>
      <c r="FDI62" s="398"/>
      <c r="FDJ62" s="398"/>
      <c r="FDK62" s="398"/>
      <c r="FDL62" s="398"/>
      <c r="FDM62" s="398"/>
      <c r="FDN62" s="398"/>
      <c r="FDO62" s="398"/>
      <c r="FDP62" s="398"/>
      <c r="FDQ62" s="398"/>
      <c r="FDR62" s="398"/>
      <c r="FDS62" s="398"/>
      <c r="FDT62" s="398"/>
      <c r="FDU62" s="398"/>
      <c r="FDV62" s="398"/>
      <c r="FDW62" s="398"/>
      <c r="FDX62" s="398"/>
      <c r="FDY62" s="398"/>
      <c r="FDZ62" s="398"/>
      <c r="FEA62" s="398"/>
      <c r="FEB62" s="398"/>
      <c r="FEC62" s="398"/>
      <c r="FED62" s="398"/>
      <c r="FEE62" s="398"/>
      <c r="FEF62" s="398"/>
      <c r="FEG62" s="398"/>
      <c r="FEH62" s="398"/>
      <c r="FEI62" s="398"/>
      <c r="FEJ62" s="398"/>
      <c r="FEK62" s="398"/>
      <c r="FEL62" s="398"/>
      <c r="FEM62" s="398"/>
      <c r="FEN62" s="398"/>
      <c r="FEO62" s="398"/>
      <c r="FEP62" s="398"/>
      <c r="FEQ62" s="398"/>
      <c r="FER62" s="398"/>
      <c r="FES62" s="398"/>
      <c r="FET62" s="398"/>
      <c r="FEU62" s="398"/>
      <c r="FEV62" s="398"/>
      <c r="FEW62" s="398"/>
      <c r="FEX62" s="398"/>
      <c r="FEY62" s="398"/>
      <c r="FEZ62" s="398"/>
      <c r="FFA62" s="398"/>
      <c r="FFB62" s="398"/>
      <c r="FFC62" s="398"/>
      <c r="FFD62" s="398"/>
      <c r="FFE62" s="398"/>
      <c r="FFF62" s="398"/>
      <c r="FFG62" s="398"/>
      <c r="FFH62" s="398"/>
      <c r="FFI62" s="398"/>
      <c r="FFJ62" s="398"/>
      <c r="FFK62" s="398"/>
      <c r="FFL62" s="398"/>
      <c r="FFM62" s="398"/>
      <c r="FFN62" s="398"/>
      <c r="FFO62" s="398"/>
      <c r="FFP62" s="398"/>
      <c r="FFQ62" s="398"/>
      <c r="FFR62" s="398"/>
      <c r="FFS62" s="398"/>
      <c r="FFT62" s="398"/>
      <c r="FFU62" s="398"/>
      <c r="FFV62" s="398"/>
      <c r="FFW62" s="398"/>
      <c r="FFX62" s="398"/>
      <c r="FFY62" s="398"/>
      <c r="FFZ62" s="398"/>
      <c r="FGA62" s="398"/>
      <c r="FGB62" s="398"/>
      <c r="FGC62" s="398"/>
      <c r="FGD62" s="398"/>
      <c r="FGE62" s="398"/>
      <c r="FGF62" s="398"/>
      <c r="FGG62" s="398"/>
      <c r="FGH62" s="398"/>
      <c r="FGI62" s="398"/>
      <c r="FGJ62" s="398"/>
      <c r="FGK62" s="398"/>
      <c r="FGL62" s="398"/>
      <c r="FGM62" s="398"/>
      <c r="FGN62" s="398"/>
      <c r="FGO62" s="398"/>
      <c r="FGP62" s="398"/>
      <c r="FGQ62" s="398"/>
      <c r="FGR62" s="398"/>
      <c r="FGS62" s="398"/>
      <c r="FGT62" s="398"/>
      <c r="FGU62" s="398"/>
      <c r="FGV62" s="398"/>
      <c r="FGW62" s="398"/>
      <c r="FGX62" s="398"/>
      <c r="FGY62" s="398"/>
      <c r="FGZ62" s="398"/>
      <c r="FHA62" s="398"/>
      <c r="FHB62" s="398"/>
      <c r="FHC62" s="398"/>
      <c r="FHD62" s="398"/>
      <c r="FHE62" s="398"/>
      <c r="FHF62" s="398"/>
      <c r="FHG62" s="398"/>
      <c r="FHH62" s="398"/>
      <c r="FHI62" s="398"/>
      <c r="FHJ62" s="398"/>
      <c r="FHK62" s="398"/>
      <c r="FHL62" s="398"/>
      <c r="FHM62" s="398"/>
      <c r="FHN62" s="398"/>
      <c r="FHO62" s="398"/>
      <c r="FHP62" s="398"/>
      <c r="FHQ62" s="398"/>
      <c r="FHR62" s="398"/>
      <c r="FHS62" s="398"/>
      <c r="FHT62" s="398"/>
      <c r="FHU62" s="398"/>
      <c r="FHV62" s="398"/>
      <c r="FHW62" s="398"/>
      <c r="FHX62" s="398"/>
      <c r="FHY62" s="398"/>
      <c r="FHZ62" s="398"/>
      <c r="FIA62" s="398"/>
      <c r="FIB62" s="398"/>
      <c r="FIC62" s="398"/>
      <c r="FID62" s="398"/>
      <c r="FIE62" s="398"/>
      <c r="FIF62" s="398"/>
      <c r="FIG62" s="398"/>
      <c r="FIH62" s="398"/>
      <c r="FII62" s="398"/>
      <c r="FIJ62" s="398"/>
      <c r="FIK62" s="398"/>
      <c r="FIL62" s="398"/>
      <c r="FIM62" s="398"/>
      <c r="FIN62" s="398"/>
      <c r="FIO62" s="398"/>
      <c r="FIP62" s="398"/>
      <c r="FIQ62" s="398"/>
      <c r="FIR62" s="398"/>
      <c r="FIS62" s="398"/>
      <c r="FIT62" s="398"/>
      <c r="FIU62" s="398"/>
      <c r="FIV62" s="398"/>
      <c r="FIW62" s="398"/>
      <c r="FIX62" s="398"/>
      <c r="FIY62" s="398"/>
      <c r="FIZ62" s="398"/>
      <c r="FJA62" s="398"/>
      <c r="FJB62" s="398"/>
      <c r="FJC62" s="398"/>
      <c r="FJD62" s="398"/>
      <c r="FJE62" s="398"/>
      <c r="FJF62" s="398"/>
      <c r="FJG62" s="398"/>
      <c r="FJH62" s="398"/>
      <c r="FJI62" s="398"/>
      <c r="FJJ62" s="398"/>
      <c r="FJK62" s="398"/>
      <c r="FJL62" s="398"/>
      <c r="FJM62" s="398"/>
      <c r="FJN62" s="398"/>
      <c r="FJO62" s="398"/>
      <c r="FJP62" s="398"/>
      <c r="FJQ62" s="398"/>
      <c r="FJR62" s="398"/>
      <c r="FJS62" s="398"/>
      <c r="FJT62" s="398"/>
      <c r="FJU62" s="398"/>
      <c r="FJV62" s="398"/>
      <c r="FJW62" s="398"/>
      <c r="FJX62" s="398"/>
      <c r="FJY62" s="398"/>
      <c r="FJZ62" s="398"/>
      <c r="FKA62" s="398"/>
      <c r="FKB62" s="398"/>
      <c r="FKC62" s="398"/>
      <c r="FKD62" s="398"/>
      <c r="FKE62" s="398"/>
      <c r="FKF62" s="398"/>
      <c r="FKG62" s="398"/>
      <c r="FKH62" s="398"/>
      <c r="FKI62" s="398"/>
      <c r="FKJ62" s="398"/>
      <c r="FKK62" s="398"/>
      <c r="FKL62" s="398"/>
      <c r="FKM62" s="398"/>
      <c r="FKN62" s="398"/>
      <c r="FKO62" s="398"/>
      <c r="FKP62" s="398"/>
      <c r="FKQ62" s="398"/>
      <c r="FKR62" s="398"/>
      <c r="FKS62" s="398"/>
      <c r="FKT62" s="398"/>
      <c r="FKU62" s="398"/>
      <c r="FKV62" s="398"/>
      <c r="FKW62" s="398"/>
      <c r="FKX62" s="398"/>
      <c r="FKY62" s="398"/>
      <c r="FKZ62" s="398"/>
      <c r="FLA62" s="398"/>
      <c r="FLB62" s="398"/>
      <c r="FLC62" s="398"/>
      <c r="FLD62" s="398"/>
      <c r="FLE62" s="398"/>
      <c r="FLF62" s="398"/>
      <c r="FLG62" s="398"/>
      <c r="FLH62" s="398"/>
      <c r="FLI62" s="398"/>
      <c r="FLJ62" s="398"/>
      <c r="FLK62" s="398"/>
      <c r="FLL62" s="398"/>
      <c r="FLM62" s="398"/>
      <c r="FLN62" s="398"/>
      <c r="FLO62" s="398"/>
      <c r="FLP62" s="398"/>
      <c r="FLQ62" s="398"/>
      <c r="FLR62" s="398"/>
      <c r="FLS62" s="398"/>
      <c r="FLT62" s="398"/>
      <c r="FLU62" s="398"/>
      <c r="FLV62" s="398"/>
      <c r="FLW62" s="398"/>
      <c r="FLX62" s="398"/>
      <c r="FLY62" s="398"/>
      <c r="FLZ62" s="398"/>
      <c r="FMA62" s="398"/>
      <c r="FMB62" s="398"/>
      <c r="FMC62" s="398"/>
      <c r="FMD62" s="398"/>
      <c r="FME62" s="398"/>
      <c r="FMF62" s="398"/>
      <c r="FMG62" s="398"/>
      <c r="FMH62" s="398"/>
      <c r="FMI62" s="398"/>
      <c r="FMJ62" s="398"/>
      <c r="FMK62" s="398"/>
      <c r="FML62" s="398"/>
      <c r="FMM62" s="398"/>
      <c r="FMN62" s="398"/>
      <c r="FMO62" s="398"/>
      <c r="FMP62" s="398"/>
      <c r="FMQ62" s="398"/>
      <c r="FMR62" s="398"/>
      <c r="FMS62" s="398"/>
      <c r="FMT62" s="398"/>
      <c r="FMU62" s="398"/>
      <c r="FMV62" s="398"/>
      <c r="FMW62" s="398"/>
      <c r="FMX62" s="398"/>
      <c r="FMY62" s="398"/>
      <c r="FMZ62" s="398"/>
      <c r="FNA62" s="398"/>
      <c r="FNB62" s="398"/>
      <c r="FNC62" s="398"/>
      <c r="FND62" s="398"/>
      <c r="FNE62" s="398"/>
      <c r="FNF62" s="398"/>
      <c r="FNG62" s="398"/>
      <c r="FNH62" s="398"/>
      <c r="FNI62" s="398"/>
      <c r="FNJ62" s="398"/>
      <c r="FNK62" s="398"/>
      <c r="FNL62" s="398"/>
      <c r="FNM62" s="398"/>
      <c r="FNN62" s="398"/>
      <c r="FNO62" s="398"/>
      <c r="FNP62" s="398"/>
      <c r="FNQ62" s="398"/>
      <c r="FNR62" s="398"/>
      <c r="FNS62" s="398"/>
      <c r="FNT62" s="398"/>
      <c r="FNU62" s="398"/>
      <c r="FNV62" s="398"/>
      <c r="FNW62" s="398"/>
      <c r="FNX62" s="398"/>
      <c r="FNY62" s="398"/>
      <c r="FNZ62" s="398"/>
      <c r="FOA62" s="398"/>
      <c r="FOB62" s="398"/>
      <c r="FOC62" s="398"/>
      <c r="FOD62" s="398"/>
      <c r="FOE62" s="398"/>
      <c r="FOF62" s="398"/>
      <c r="FOG62" s="398"/>
      <c r="FOH62" s="398"/>
      <c r="FOI62" s="398"/>
      <c r="FOJ62" s="398"/>
      <c r="FOK62" s="398"/>
      <c r="FOL62" s="398"/>
      <c r="FOM62" s="398"/>
      <c r="FON62" s="398"/>
      <c r="FOO62" s="398"/>
      <c r="FOP62" s="398"/>
      <c r="FOQ62" s="398"/>
      <c r="FOR62" s="398"/>
      <c r="FOS62" s="398"/>
      <c r="FOT62" s="398"/>
      <c r="FOU62" s="398"/>
      <c r="FOV62" s="398"/>
      <c r="FOW62" s="398"/>
      <c r="FOX62" s="398"/>
      <c r="FOY62" s="398"/>
      <c r="FOZ62" s="398"/>
      <c r="FPA62" s="398"/>
      <c r="FPB62" s="398"/>
      <c r="FPC62" s="398"/>
      <c r="FPD62" s="398"/>
      <c r="FPE62" s="398"/>
      <c r="FPF62" s="398"/>
      <c r="FPG62" s="398"/>
      <c r="FPH62" s="398"/>
      <c r="FPI62" s="398"/>
      <c r="FPJ62" s="398"/>
      <c r="FPK62" s="398"/>
      <c r="FPL62" s="398"/>
      <c r="FPM62" s="398"/>
      <c r="FPN62" s="398"/>
      <c r="FPO62" s="398"/>
      <c r="FPP62" s="398"/>
      <c r="FPQ62" s="398"/>
      <c r="FPR62" s="398"/>
      <c r="FPS62" s="398"/>
      <c r="FPT62" s="398"/>
      <c r="FPU62" s="398"/>
      <c r="FPV62" s="398"/>
      <c r="FPW62" s="398"/>
      <c r="FPX62" s="398"/>
      <c r="FPY62" s="398"/>
      <c r="FPZ62" s="398"/>
      <c r="FQA62" s="398"/>
      <c r="FQB62" s="398"/>
      <c r="FQC62" s="398"/>
      <c r="FQD62" s="398"/>
      <c r="FQE62" s="398"/>
      <c r="FQF62" s="398"/>
      <c r="FQG62" s="398"/>
      <c r="FQH62" s="398"/>
      <c r="FQI62" s="398"/>
      <c r="FQJ62" s="398"/>
      <c r="FQK62" s="398"/>
      <c r="FQL62" s="398"/>
      <c r="FQM62" s="398"/>
      <c r="FQN62" s="398"/>
      <c r="FQO62" s="398"/>
      <c r="FQP62" s="398"/>
      <c r="FQQ62" s="398"/>
      <c r="FQR62" s="398"/>
      <c r="FQS62" s="398"/>
      <c r="FQT62" s="398"/>
      <c r="FQU62" s="398"/>
      <c r="FQV62" s="398"/>
      <c r="FQW62" s="398"/>
      <c r="FQX62" s="398"/>
      <c r="FQY62" s="398"/>
      <c r="FQZ62" s="398"/>
      <c r="FRA62" s="398"/>
      <c r="FRB62" s="398"/>
      <c r="FRC62" s="398"/>
      <c r="FRD62" s="398"/>
      <c r="FRE62" s="398"/>
      <c r="FRF62" s="398"/>
      <c r="FRG62" s="398"/>
      <c r="FRH62" s="398"/>
      <c r="FRI62" s="398"/>
      <c r="FRJ62" s="398"/>
      <c r="FRK62" s="398"/>
      <c r="FRL62" s="398"/>
      <c r="FRM62" s="398"/>
      <c r="FRN62" s="398"/>
      <c r="FRO62" s="398"/>
      <c r="FRP62" s="398"/>
      <c r="FRQ62" s="398"/>
      <c r="FRR62" s="398"/>
      <c r="FRS62" s="398"/>
      <c r="FRT62" s="398"/>
      <c r="FRU62" s="398"/>
      <c r="FRV62" s="398"/>
      <c r="FRW62" s="398"/>
      <c r="FRX62" s="398"/>
      <c r="FRY62" s="398"/>
      <c r="FRZ62" s="398"/>
      <c r="FSA62" s="398"/>
      <c r="FSB62" s="398"/>
      <c r="FSC62" s="398"/>
      <c r="FSD62" s="398"/>
      <c r="FSE62" s="398"/>
      <c r="FSF62" s="398"/>
      <c r="FSG62" s="398"/>
      <c r="FSH62" s="398"/>
      <c r="FSI62" s="398"/>
      <c r="FSJ62" s="398"/>
      <c r="FSK62" s="398"/>
      <c r="FSL62" s="398"/>
      <c r="FSM62" s="398"/>
      <c r="FSN62" s="398"/>
      <c r="FSO62" s="398"/>
      <c r="FSP62" s="398"/>
      <c r="FSQ62" s="398"/>
      <c r="FSR62" s="398"/>
      <c r="FSS62" s="398"/>
      <c r="FST62" s="398"/>
      <c r="FSU62" s="398"/>
      <c r="FSV62" s="398"/>
      <c r="FSW62" s="398"/>
      <c r="FSX62" s="398"/>
      <c r="FSY62" s="398"/>
      <c r="FSZ62" s="398"/>
      <c r="FTA62" s="398"/>
      <c r="FTB62" s="398"/>
      <c r="FTC62" s="398"/>
      <c r="FTD62" s="398"/>
      <c r="FTE62" s="398"/>
      <c r="FTF62" s="398"/>
      <c r="FTG62" s="398"/>
      <c r="FTH62" s="398"/>
      <c r="FTI62" s="398"/>
      <c r="FTJ62" s="398"/>
      <c r="FTK62" s="398"/>
      <c r="FTL62" s="398"/>
      <c r="FTM62" s="398"/>
      <c r="FTN62" s="398"/>
      <c r="FTO62" s="398"/>
      <c r="FTP62" s="398"/>
      <c r="FTQ62" s="398"/>
      <c r="FTR62" s="398"/>
      <c r="FTS62" s="398"/>
      <c r="FTT62" s="398"/>
      <c r="FTU62" s="398"/>
      <c r="FTV62" s="398"/>
      <c r="FTW62" s="398"/>
      <c r="FTX62" s="398"/>
      <c r="FTY62" s="398"/>
      <c r="FTZ62" s="398"/>
      <c r="FUA62" s="398"/>
      <c r="FUB62" s="398"/>
      <c r="FUC62" s="398"/>
      <c r="FUD62" s="398"/>
      <c r="FUE62" s="398"/>
      <c r="FUF62" s="398"/>
      <c r="FUG62" s="398"/>
      <c r="FUH62" s="398"/>
      <c r="FUI62" s="398"/>
      <c r="FUJ62" s="398"/>
      <c r="FUK62" s="398"/>
      <c r="FUL62" s="398"/>
      <c r="FUM62" s="398"/>
      <c r="FUN62" s="398"/>
      <c r="FUO62" s="398"/>
      <c r="FUP62" s="398"/>
      <c r="FUQ62" s="398"/>
      <c r="FUR62" s="398"/>
      <c r="FUS62" s="398"/>
      <c r="FUT62" s="398"/>
      <c r="FUU62" s="398"/>
      <c r="FUV62" s="398"/>
      <c r="FUW62" s="398"/>
      <c r="FUX62" s="398"/>
      <c r="FUY62" s="398"/>
      <c r="FUZ62" s="398"/>
      <c r="FVA62" s="398"/>
      <c r="FVB62" s="398"/>
      <c r="FVC62" s="398"/>
      <c r="FVD62" s="398"/>
      <c r="FVE62" s="398"/>
      <c r="FVF62" s="398"/>
      <c r="FVG62" s="398"/>
      <c r="FVH62" s="398"/>
      <c r="FVI62" s="398"/>
      <c r="FVJ62" s="398"/>
      <c r="FVK62" s="398"/>
      <c r="FVL62" s="398"/>
      <c r="FVM62" s="398"/>
      <c r="FVN62" s="398"/>
      <c r="FVO62" s="398"/>
      <c r="FVP62" s="398"/>
      <c r="FVQ62" s="398"/>
      <c r="FVR62" s="398"/>
      <c r="FVS62" s="398"/>
      <c r="FVT62" s="398"/>
      <c r="FVU62" s="398"/>
      <c r="FVV62" s="398"/>
      <c r="FVW62" s="398"/>
      <c r="FVX62" s="398"/>
      <c r="FVY62" s="398"/>
      <c r="FVZ62" s="398"/>
      <c r="FWA62" s="398"/>
      <c r="FWB62" s="398"/>
      <c r="FWC62" s="398"/>
      <c r="FWD62" s="398"/>
      <c r="FWE62" s="398"/>
      <c r="FWF62" s="398"/>
      <c r="FWG62" s="398"/>
      <c r="FWH62" s="398"/>
      <c r="FWI62" s="398"/>
      <c r="FWJ62" s="398"/>
      <c r="FWK62" s="398"/>
      <c r="FWL62" s="398"/>
      <c r="FWM62" s="398"/>
      <c r="FWN62" s="398"/>
      <c r="FWO62" s="398"/>
      <c r="FWP62" s="398"/>
      <c r="FWQ62" s="398"/>
      <c r="FWR62" s="398"/>
      <c r="FWS62" s="398"/>
      <c r="FWT62" s="398"/>
      <c r="FWU62" s="398"/>
      <c r="FWV62" s="398"/>
      <c r="FWW62" s="398"/>
      <c r="FWX62" s="398"/>
      <c r="FWY62" s="398"/>
      <c r="FWZ62" s="398"/>
      <c r="FXA62" s="398"/>
      <c r="FXB62" s="398"/>
      <c r="FXC62" s="398"/>
      <c r="FXD62" s="398"/>
      <c r="FXE62" s="398"/>
      <c r="FXF62" s="398"/>
      <c r="FXG62" s="398"/>
      <c r="FXH62" s="398"/>
      <c r="FXI62" s="398"/>
      <c r="FXJ62" s="398"/>
      <c r="FXK62" s="398"/>
      <c r="FXL62" s="398"/>
      <c r="FXM62" s="398"/>
      <c r="FXN62" s="398"/>
      <c r="FXO62" s="398"/>
      <c r="FXP62" s="398"/>
      <c r="FXQ62" s="398"/>
      <c r="FXR62" s="398"/>
      <c r="FXS62" s="398"/>
      <c r="FXT62" s="398"/>
      <c r="FXU62" s="398"/>
      <c r="FXV62" s="398"/>
      <c r="FXW62" s="398"/>
      <c r="FXX62" s="398"/>
      <c r="FXY62" s="398"/>
      <c r="FXZ62" s="398"/>
      <c r="FYA62" s="398"/>
      <c r="FYB62" s="398"/>
      <c r="FYC62" s="398"/>
      <c r="FYD62" s="398"/>
      <c r="FYE62" s="398"/>
      <c r="FYF62" s="398"/>
      <c r="FYG62" s="398"/>
      <c r="FYH62" s="398"/>
      <c r="FYI62" s="398"/>
      <c r="FYJ62" s="398"/>
      <c r="FYK62" s="398"/>
      <c r="FYL62" s="398"/>
      <c r="FYM62" s="398"/>
      <c r="FYN62" s="398"/>
      <c r="FYO62" s="398"/>
      <c r="FYP62" s="398"/>
      <c r="FYQ62" s="398"/>
      <c r="FYR62" s="398"/>
      <c r="FYS62" s="398"/>
      <c r="FYT62" s="398"/>
      <c r="FYU62" s="398"/>
      <c r="FYV62" s="398"/>
      <c r="FYW62" s="398"/>
      <c r="FYX62" s="398"/>
      <c r="FYY62" s="398"/>
      <c r="FYZ62" s="398"/>
      <c r="FZA62" s="398"/>
      <c r="FZB62" s="398"/>
      <c r="FZC62" s="398"/>
      <c r="FZD62" s="398"/>
      <c r="FZE62" s="398"/>
      <c r="FZF62" s="398"/>
      <c r="FZG62" s="398"/>
      <c r="FZH62" s="398"/>
      <c r="FZI62" s="398"/>
      <c r="FZJ62" s="398"/>
      <c r="FZK62" s="398"/>
      <c r="FZL62" s="398"/>
      <c r="FZM62" s="398"/>
      <c r="FZN62" s="398"/>
      <c r="FZO62" s="398"/>
      <c r="FZP62" s="398"/>
      <c r="FZQ62" s="398"/>
      <c r="FZR62" s="398"/>
      <c r="FZS62" s="398"/>
      <c r="FZT62" s="398"/>
      <c r="FZU62" s="398"/>
      <c r="FZV62" s="398"/>
      <c r="FZW62" s="398"/>
      <c r="FZX62" s="398"/>
      <c r="FZY62" s="398"/>
      <c r="FZZ62" s="398"/>
      <c r="GAA62" s="398"/>
      <c r="GAB62" s="398"/>
      <c r="GAC62" s="398"/>
      <c r="GAD62" s="398"/>
      <c r="GAE62" s="398"/>
      <c r="GAF62" s="398"/>
      <c r="GAG62" s="398"/>
      <c r="GAH62" s="398"/>
      <c r="GAI62" s="398"/>
      <c r="GAJ62" s="398"/>
      <c r="GAK62" s="398"/>
      <c r="GAL62" s="398"/>
      <c r="GAM62" s="398"/>
      <c r="GAN62" s="398"/>
      <c r="GAO62" s="398"/>
      <c r="GAP62" s="398"/>
      <c r="GAQ62" s="398"/>
      <c r="GAR62" s="398"/>
      <c r="GAS62" s="398"/>
      <c r="GAT62" s="398"/>
      <c r="GAU62" s="398"/>
      <c r="GAV62" s="398"/>
      <c r="GAW62" s="398"/>
      <c r="GAX62" s="398"/>
      <c r="GAY62" s="398"/>
      <c r="GAZ62" s="398"/>
      <c r="GBA62" s="398"/>
      <c r="GBB62" s="398"/>
      <c r="GBC62" s="398"/>
      <c r="GBD62" s="398"/>
      <c r="GBE62" s="398"/>
      <c r="GBF62" s="398"/>
      <c r="GBG62" s="398"/>
      <c r="GBH62" s="398"/>
      <c r="GBI62" s="398"/>
      <c r="GBJ62" s="398"/>
      <c r="GBK62" s="398"/>
      <c r="GBL62" s="398"/>
      <c r="GBM62" s="398"/>
      <c r="GBN62" s="398"/>
      <c r="GBO62" s="398"/>
      <c r="GBP62" s="398"/>
      <c r="GBQ62" s="398"/>
      <c r="GBR62" s="398"/>
      <c r="GBS62" s="398"/>
      <c r="GBT62" s="398"/>
      <c r="GBU62" s="398"/>
      <c r="GBV62" s="398"/>
      <c r="GBW62" s="398"/>
      <c r="GBX62" s="398"/>
      <c r="GBY62" s="398"/>
      <c r="GBZ62" s="398"/>
      <c r="GCA62" s="398"/>
      <c r="GCB62" s="398"/>
      <c r="GCC62" s="398"/>
      <c r="GCD62" s="398"/>
      <c r="GCE62" s="398"/>
      <c r="GCF62" s="398"/>
      <c r="GCG62" s="398"/>
      <c r="GCH62" s="398"/>
      <c r="GCI62" s="398"/>
      <c r="GCJ62" s="398"/>
      <c r="GCK62" s="398"/>
      <c r="GCL62" s="398"/>
      <c r="GCM62" s="398"/>
      <c r="GCN62" s="398"/>
      <c r="GCO62" s="398"/>
      <c r="GCP62" s="398"/>
      <c r="GCQ62" s="398"/>
      <c r="GCR62" s="398"/>
      <c r="GCS62" s="398"/>
      <c r="GCT62" s="398"/>
      <c r="GCU62" s="398"/>
      <c r="GCV62" s="398"/>
      <c r="GCW62" s="398"/>
      <c r="GCX62" s="398"/>
      <c r="GCY62" s="398"/>
      <c r="GCZ62" s="398"/>
      <c r="GDA62" s="398"/>
      <c r="GDB62" s="398"/>
      <c r="GDC62" s="398"/>
      <c r="GDD62" s="398"/>
      <c r="GDE62" s="398"/>
      <c r="GDF62" s="398"/>
      <c r="GDG62" s="398"/>
      <c r="GDH62" s="398"/>
      <c r="GDI62" s="398"/>
      <c r="GDJ62" s="398"/>
      <c r="GDK62" s="398"/>
      <c r="GDL62" s="398"/>
      <c r="GDM62" s="398"/>
      <c r="GDN62" s="398"/>
      <c r="GDO62" s="398"/>
      <c r="GDP62" s="398"/>
      <c r="GDQ62" s="398"/>
      <c r="GDR62" s="398"/>
      <c r="GDS62" s="398"/>
      <c r="GDT62" s="398"/>
      <c r="GDU62" s="398"/>
      <c r="GDV62" s="398"/>
      <c r="GDW62" s="398"/>
      <c r="GDX62" s="398"/>
      <c r="GDY62" s="398"/>
      <c r="GDZ62" s="398"/>
      <c r="GEA62" s="398"/>
      <c r="GEB62" s="398"/>
      <c r="GEC62" s="398"/>
      <c r="GED62" s="398"/>
      <c r="GEE62" s="398"/>
      <c r="GEF62" s="398"/>
      <c r="GEG62" s="398"/>
      <c r="GEH62" s="398"/>
      <c r="GEI62" s="398"/>
      <c r="GEJ62" s="398"/>
      <c r="GEK62" s="398"/>
      <c r="GEL62" s="398"/>
      <c r="GEM62" s="398"/>
      <c r="GEN62" s="398"/>
      <c r="GEO62" s="398"/>
      <c r="GEP62" s="398"/>
      <c r="GEQ62" s="398"/>
      <c r="GER62" s="398"/>
      <c r="GES62" s="398"/>
      <c r="GET62" s="398"/>
      <c r="GEU62" s="398"/>
      <c r="GEV62" s="398"/>
      <c r="GEW62" s="398"/>
      <c r="GEX62" s="398"/>
      <c r="GEY62" s="398"/>
      <c r="GEZ62" s="398"/>
      <c r="GFA62" s="398"/>
      <c r="GFB62" s="398"/>
      <c r="GFC62" s="398"/>
      <c r="GFD62" s="398"/>
      <c r="GFE62" s="398"/>
      <c r="GFF62" s="398"/>
      <c r="GFG62" s="398"/>
      <c r="GFH62" s="398"/>
      <c r="GFI62" s="398"/>
      <c r="GFJ62" s="398"/>
      <c r="GFK62" s="398"/>
      <c r="GFL62" s="398"/>
      <c r="GFM62" s="398"/>
      <c r="GFN62" s="398"/>
      <c r="GFO62" s="398"/>
      <c r="GFP62" s="398"/>
      <c r="GFQ62" s="398"/>
      <c r="GFR62" s="398"/>
      <c r="GFS62" s="398"/>
      <c r="GFT62" s="398"/>
      <c r="GFU62" s="398"/>
      <c r="GFV62" s="398"/>
      <c r="GFW62" s="398"/>
      <c r="GFX62" s="398"/>
      <c r="GFY62" s="398"/>
      <c r="GFZ62" s="398"/>
      <c r="GGA62" s="398"/>
      <c r="GGB62" s="398"/>
      <c r="GGC62" s="398"/>
      <c r="GGD62" s="398"/>
      <c r="GGE62" s="398"/>
      <c r="GGF62" s="398"/>
      <c r="GGG62" s="398"/>
      <c r="GGH62" s="398"/>
      <c r="GGI62" s="398"/>
      <c r="GGJ62" s="398"/>
      <c r="GGK62" s="398"/>
      <c r="GGL62" s="398"/>
      <c r="GGM62" s="398"/>
      <c r="GGN62" s="398"/>
      <c r="GGO62" s="398"/>
      <c r="GGP62" s="398"/>
      <c r="GGQ62" s="398"/>
      <c r="GGR62" s="398"/>
      <c r="GGS62" s="398"/>
      <c r="GGT62" s="398"/>
      <c r="GGU62" s="398"/>
      <c r="GGV62" s="398"/>
      <c r="GGW62" s="398"/>
      <c r="GGX62" s="398"/>
      <c r="GGY62" s="398"/>
      <c r="GGZ62" s="398"/>
      <c r="GHA62" s="398"/>
      <c r="GHB62" s="398"/>
      <c r="GHC62" s="398"/>
      <c r="GHD62" s="398"/>
      <c r="GHE62" s="398"/>
      <c r="GHF62" s="398"/>
      <c r="GHG62" s="398"/>
      <c r="GHH62" s="398"/>
      <c r="GHI62" s="398"/>
      <c r="GHJ62" s="398"/>
      <c r="GHK62" s="398"/>
      <c r="GHL62" s="398"/>
      <c r="GHM62" s="398"/>
      <c r="GHN62" s="398"/>
      <c r="GHO62" s="398"/>
      <c r="GHP62" s="398"/>
      <c r="GHQ62" s="398"/>
      <c r="GHR62" s="398"/>
      <c r="GHS62" s="398"/>
      <c r="GHT62" s="398"/>
      <c r="GHU62" s="398"/>
      <c r="GHV62" s="398"/>
      <c r="GHW62" s="398"/>
      <c r="GHX62" s="398"/>
      <c r="GHY62" s="398"/>
      <c r="GHZ62" s="398"/>
      <c r="GIA62" s="398"/>
      <c r="GIB62" s="398"/>
      <c r="GIC62" s="398"/>
      <c r="GID62" s="398"/>
      <c r="GIE62" s="398"/>
      <c r="GIF62" s="398"/>
      <c r="GIG62" s="398"/>
      <c r="GIH62" s="398"/>
      <c r="GII62" s="398"/>
      <c r="GIJ62" s="398"/>
      <c r="GIK62" s="398"/>
      <c r="GIL62" s="398"/>
      <c r="GIM62" s="398"/>
      <c r="GIN62" s="398"/>
      <c r="GIO62" s="398"/>
      <c r="GIP62" s="398"/>
      <c r="GIQ62" s="398"/>
      <c r="GIR62" s="398"/>
      <c r="GIS62" s="398"/>
      <c r="GIT62" s="398"/>
      <c r="GIU62" s="398"/>
      <c r="GIV62" s="398"/>
      <c r="GIW62" s="398"/>
      <c r="GIX62" s="398"/>
      <c r="GIY62" s="398"/>
      <c r="GIZ62" s="398"/>
      <c r="GJA62" s="398"/>
      <c r="GJB62" s="398"/>
      <c r="GJC62" s="398"/>
      <c r="GJD62" s="398"/>
      <c r="GJE62" s="398"/>
      <c r="GJF62" s="398"/>
      <c r="GJG62" s="398"/>
      <c r="GJH62" s="398"/>
      <c r="GJI62" s="398"/>
      <c r="GJJ62" s="398"/>
      <c r="GJK62" s="398"/>
      <c r="GJL62" s="398"/>
      <c r="GJM62" s="398"/>
      <c r="GJN62" s="398"/>
      <c r="GJO62" s="398"/>
      <c r="GJP62" s="398"/>
      <c r="GJQ62" s="398"/>
      <c r="GJR62" s="398"/>
      <c r="GJS62" s="398"/>
      <c r="GJT62" s="398"/>
      <c r="GJU62" s="398"/>
      <c r="GJV62" s="398"/>
      <c r="GJW62" s="398"/>
      <c r="GJX62" s="398"/>
      <c r="GJY62" s="398"/>
      <c r="GJZ62" s="398"/>
      <c r="GKA62" s="398"/>
      <c r="GKB62" s="398"/>
      <c r="GKC62" s="398"/>
      <c r="GKD62" s="398"/>
      <c r="GKE62" s="398"/>
      <c r="GKF62" s="398"/>
      <c r="GKG62" s="398"/>
      <c r="GKH62" s="398"/>
      <c r="GKI62" s="398"/>
      <c r="GKJ62" s="398"/>
      <c r="GKK62" s="398"/>
      <c r="GKL62" s="398"/>
      <c r="GKM62" s="398"/>
      <c r="GKN62" s="398"/>
      <c r="GKO62" s="398"/>
      <c r="GKP62" s="398"/>
      <c r="GKQ62" s="398"/>
      <c r="GKR62" s="398"/>
      <c r="GKS62" s="398"/>
      <c r="GKT62" s="398"/>
      <c r="GKU62" s="398"/>
      <c r="GKV62" s="398"/>
      <c r="GKW62" s="398"/>
      <c r="GKX62" s="398"/>
      <c r="GKY62" s="398"/>
      <c r="GKZ62" s="398"/>
      <c r="GLA62" s="398"/>
      <c r="GLB62" s="398"/>
      <c r="GLC62" s="398"/>
      <c r="GLD62" s="398"/>
      <c r="GLE62" s="398"/>
      <c r="GLF62" s="398"/>
      <c r="GLG62" s="398"/>
      <c r="GLH62" s="398"/>
      <c r="GLI62" s="398"/>
      <c r="GLJ62" s="398"/>
      <c r="GLK62" s="398"/>
      <c r="GLL62" s="398"/>
      <c r="GLM62" s="398"/>
      <c r="GLN62" s="398"/>
      <c r="GLO62" s="398"/>
      <c r="GLP62" s="398"/>
      <c r="GLQ62" s="398"/>
      <c r="GLR62" s="398"/>
      <c r="GLS62" s="398"/>
      <c r="GLT62" s="398"/>
      <c r="GLU62" s="398"/>
      <c r="GLV62" s="398"/>
      <c r="GLW62" s="398"/>
      <c r="GLX62" s="398"/>
      <c r="GLY62" s="398"/>
      <c r="GLZ62" s="398"/>
      <c r="GMA62" s="398"/>
      <c r="GMB62" s="398"/>
      <c r="GMC62" s="398"/>
      <c r="GMD62" s="398"/>
      <c r="GME62" s="398"/>
      <c r="GMF62" s="398"/>
      <c r="GMG62" s="398"/>
      <c r="GMH62" s="398"/>
      <c r="GMI62" s="398"/>
      <c r="GMJ62" s="398"/>
      <c r="GMK62" s="398"/>
      <c r="GML62" s="398"/>
      <c r="GMM62" s="398"/>
      <c r="GMN62" s="398"/>
      <c r="GMO62" s="398"/>
      <c r="GMP62" s="398"/>
      <c r="GMQ62" s="398"/>
      <c r="GMR62" s="398"/>
      <c r="GMS62" s="398"/>
      <c r="GMT62" s="398"/>
      <c r="GMU62" s="398"/>
      <c r="GMV62" s="398"/>
      <c r="GMW62" s="398"/>
      <c r="GMX62" s="398"/>
      <c r="GMY62" s="398"/>
      <c r="GMZ62" s="398"/>
      <c r="GNA62" s="398"/>
      <c r="GNB62" s="398"/>
      <c r="GNC62" s="398"/>
      <c r="GND62" s="398"/>
      <c r="GNE62" s="398"/>
      <c r="GNF62" s="398"/>
      <c r="GNG62" s="398"/>
      <c r="GNH62" s="398"/>
      <c r="GNI62" s="398"/>
      <c r="GNJ62" s="398"/>
      <c r="GNK62" s="398"/>
      <c r="GNL62" s="398"/>
      <c r="GNM62" s="398"/>
      <c r="GNN62" s="398"/>
      <c r="GNO62" s="398"/>
      <c r="GNP62" s="398"/>
      <c r="GNQ62" s="398"/>
      <c r="GNR62" s="398"/>
      <c r="GNS62" s="398"/>
      <c r="GNT62" s="398"/>
      <c r="GNU62" s="398"/>
      <c r="GNV62" s="398"/>
      <c r="GNW62" s="398"/>
      <c r="GNX62" s="398"/>
      <c r="GNY62" s="398"/>
      <c r="GNZ62" s="398"/>
      <c r="GOA62" s="398"/>
      <c r="GOB62" s="398"/>
      <c r="GOC62" s="398"/>
      <c r="GOD62" s="398"/>
      <c r="GOE62" s="398"/>
      <c r="GOF62" s="398"/>
      <c r="GOG62" s="398"/>
      <c r="GOH62" s="398"/>
      <c r="GOI62" s="398"/>
      <c r="GOJ62" s="398"/>
      <c r="GOK62" s="398"/>
      <c r="GOL62" s="398"/>
      <c r="GOM62" s="398"/>
      <c r="GON62" s="398"/>
      <c r="GOO62" s="398"/>
      <c r="GOP62" s="398"/>
      <c r="GOQ62" s="398"/>
      <c r="GOR62" s="398"/>
      <c r="GOS62" s="398"/>
      <c r="GOT62" s="398"/>
      <c r="GOU62" s="398"/>
      <c r="GOV62" s="398"/>
      <c r="GOW62" s="398"/>
      <c r="GOX62" s="398"/>
      <c r="GOY62" s="398"/>
      <c r="GOZ62" s="398"/>
      <c r="GPA62" s="398"/>
      <c r="GPB62" s="398"/>
      <c r="GPC62" s="398"/>
      <c r="GPD62" s="398"/>
      <c r="GPE62" s="398"/>
      <c r="GPF62" s="398"/>
      <c r="GPG62" s="398"/>
      <c r="GPH62" s="398"/>
      <c r="GPI62" s="398"/>
      <c r="GPJ62" s="398"/>
      <c r="GPK62" s="398"/>
      <c r="GPL62" s="398"/>
      <c r="GPM62" s="398"/>
      <c r="GPN62" s="398"/>
      <c r="GPO62" s="398"/>
      <c r="GPP62" s="398"/>
      <c r="GPQ62" s="398"/>
      <c r="GPR62" s="398"/>
      <c r="GPS62" s="398"/>
      <c r="GPT62" s="398"/>
      <c r="GPU62" s="398"/>
      <c r="GPV62" s="398"/>
      <c r="GPW62" s="398"/>
      <c r="GPX62" s="398"/>
      <c r="GPY62" s="398"/>
      <c r="GPZ62" s="398"/>
      <c r="GQA62" s="398"/>
      <c r="GQB62" s="398"/>
      <c r="GQC62" s="398"/>
      <c r="GQD62" s="398"/>
      <c r="GQE62" s="398"/>
      <c r="GQF62" s="398"/>
      <c r="GQG62" s="398"/>
      <c r="GQH62" s="398"/>
      <c r="GQI62" s="398"/>
      <c r="GQJ62" s="398"/>
      <c r="GQK62" s="398"/>
      <c r="GQL62" s="398"/>
      <c r="GQM62" s="398"/>
      <c r="GQN62" s="398"/>
      <c r="GQO62" s="398"/>
      <c r="GQP62" s="398"/>
      <c r="GQQ62" s="398"/>
      <c r="GQR62" s="398"/>
      <c r="GQS62" s="398"/>
      <c r="GQT62" s="398"/>
      <c r="GQU62" s="398"/>
      <c r="GQV62" s="398"/>
      <c r="GQW62" s="398"/>
      <c r="GQX62" s="398"/>
      <c r="GQY62" s="398"/>
      <c r="GQZ62" s="398"/>
      <c r="GRA62" s="398"/>
      <c r="GRB62" s="398"/>
      <c r="GRC62" s="398"/>
      <c r="GRD62" s="398"/>
      <c r="GRE62" s="398"/>
      <c r="GRF62" s="398"/>
      <c r="GRG62" s="398"/>
      <c r="GRH62" s="398"/>
      <c r="GRI62" s="398"/>
      <c r="GRJ62" s="398"/>
      <c r="GRK62" s="398"/>
      <c r="GRL62" s="398"/>
      <c r="GRM62" s="398"/>
      <c r="GRN62" s="398"/>
      <c r="GRO62" s="398"/>
      <c r="GRP62" s="398"/>
      <c r="GRQ62" s="398"/>
      <c r="GRR62" s="398"/>
      <c r="GRS62" s="398"/>
      <c r="GRT62" s="398"/>
      <c r="GRU62" s="398"/>
      <c r="GRV62" s="398"/>
      <c r="GRW62" s="398"/>
      <c r="GRX62" s="398"/>
      <c r="GRY62" s="398"/>
      <c r="GRZ62" s="398"/>
      <c r="GSA62" s="398"/>
      <c r="GSB62" s="398"/>
      <c r="GSC62" s="398"/>
      <c r="GSD62" s="398"/>
      <c r="GSE62" s="398"/>
      <c r="GSF62" s="398"/>
      <c r="GSG62" s="398"/>
      <c r="GSH62" s="398"/>
      <c r="GSI62" s="398"/>
      <c r="GSJ62" s="398"/>
      <c r="GSK62" s="398"/>
      <c r="GSL62" s="398"/>
      <c r="GSM62" s="398"/>
      <c r="GSN62" s="398"/>
      <c r="GSO62" s="398"/>
      <c r="GSP62" s="398"/>
      <c r="GSQ62" s="398"/>
      <c r="GSR62" s="398"/>
      <c r="GSS62" s="398"/>
      <c r="GST62" s="398"/>
      <c r="GSU62" s="398"/>
      <c r="GSV62" s="398"/>
      <c r="GSW62" s="398"/>
      <c r="GSX62" s="398"/>
      <c r="GSY62" s="398"/>
      <c r="GSZ62" s="398"/>
      <c r="GTA62" s="398"/>
      <c r="GTB62" s="398"/>
      <c r="GTC62" s="398"/>
      <c r="GTD62" s="398"/>
      <c r="GTE62" s="398"/>
      <c r="GTF62" s="398"/>
      <c r="GTG62" s="398"/>
      <c r="GTH62" s="398"/>
      <c r="GTI62" s="398"/>
      <c r="GTJ62" s="398"/>
      <c r="GTK62" s="398"/>
      <c r="GTL62" s="398"/>
      <c r="GTM62" s="398"/>
      <c r="GTN62" s="398"/>
      <c r="GTO62" s="398"/>
      <c r="GTP62" s="398"/>
      <c r="GTQ62" s="398"/>
      <c r="GTR62" s="398"/>
      <c r="GTS62" s="398"/>
      <c r="GTT62" s="398"/>
      <c r="GTU62" s="398"/>
      <c r="GTV62" s="398"/>
      <c r="GTW62" s="398"/>
      <c r="GTX62" s="398"/>
      <c r="GTY62" s="398"/>
      <c r="GTZ62" s="398"/>
      <c r="GUA62" s="398"/>
      <c r="GUB62" s="398"/>
      <c r="GUC62" s="398"/>
      <c r="GUD62" s="398"/>
      <c r="GUE62" s="398"/>
      <c r="GUF62" s="398"/>
      <c r="GUG62" s="398"/>
      <c r="GUH62" s="398"/>
      <c r="GUI62" s="398"/>
      <c r="GUJ62" s="398"/>
      <c r="GUK62" s="398"/>
      <c r="GUL62" s="398"/>
      <c r="GUM62" s="398"/>
      <c r="GUN62" s="398"/>
      <c r="GUO62" s="398"/>
      <c r="GUP62" s="398"/>
      <c r="GUQ62" s="398"/>
      <c r="GUR62" s="398"/>
      <c r="GUS62" s="398"/>
      <c r="GUT62" s="398"/>
      <c r="GUU62" s="398"/>
      <c r="GUV62" s="398"/>
      <c r="GUW62" s="398"/>
      <c r="GUX62" s="398"/>
      <c r="GUY62" s="398"/>
      <c r="GUZ62" s="398"/>
      <c r="GVA62" s="398"/>
      <c r="GVB62" s="398"/>
      <c r="GVC62" s="398"/>
      <c r="GVD62" s="398"/>
      <c r="GVE62" s="398"/>
      <c r="GVF62" s="398"/>
      <c r="GVG62" s="398"/>
      <c r="GVH62" s="398"/>
      <c r="GVI62" s="398"/>
      <c r="GVJ62" s="398"/>
      <c r="GVK62" s="398"/>
      <c r="GVL62" s="398"/>
      <c r="GVM62" s="398"/>
      <c r="GVN62" s="398"/>
      <c r="GVO62" s="398"/>
      <c r="GVP62" s="398"/>
      <c r="GVQ62" s="398"/>
      <c r="GVR62" s="398"/>
      <c r="GVS62" s="398"/>
      <c r="GVT62" s="398"/>
      <c r="GVU62" s="398"/>
      <c r="GVV62" s="398"/>
      <c r="GVW62" s="398"/>
      <c r="GVX62" s="398"/>
      <c r="GVY62" s="398"/>
      <c r="GVZ62" s="398"/>
      <c r="GWA62" s="398"/>
      <c r="GWB62" s="398"/>
      <c r="GWC62" s="398"/>
      <c r="GWD62" s="398"/>
      <c r="GWE62" s="398"/>
      <c r="GWF62" s="398"/>
      <c r="GWG62" s="398"/>
      <c r="GWH62" s="398"/>
      <c r="GWI62" s="398"/>
      <c r="GWJ62" s="398"/>
      <c r="GWK62" s="398"/>
      <c r="GWL62" s="398"/>
      <c r="GWM62" s="398"/>
      <c r="GWN62" s="398"/>
      <c r="GWO62" s="398"/>
      <c r="GWP62" s="398"/>
      <c r="GWQ62" s="398"/>
      <c r="GWR62" s="398"/>
      <c r="GWS62" s="398"/>
      <c r="GWT62" s="398"/>
      <c r="GWU62" s="398"/>
      <c r="GWV62" s="398"/>
      <c r="GWW62" s="398"/>
      <c r="GWX62" s="398"/>
      <c r="GWY62" s="398"/>
      <c r="GWZ62" s="398"/>
      <c r="GXA62" s="398"/>
      <c r="GXB62" s="398"/>
      <c r="GXC62" s="398"/>
      <c r="GXD62" s="398"/>
      <c r="GXE62" s="398"/>
      <c r="GXF62" s="398"/>
      <c r="GXG62" s="398"/>
      <c r="GXH62" s="398"/>
      <c r="GXI62" s="398"/>
      <c r="GXJ62" s="398"/>
      <c r="GXK62" s="398"/>
      <c r="GXL62" s="398"/>
      <c r="GXM62" s="398"/>
      <c r="GXN62" s="398"/>
      <c r="GXO62" s="398"/>
      <c r="GXP62" s="398"/>
      <c r="GXQ62" s="398"/>
      <c r="GXR62" s="398"/>
      <c r="GXS62" s="398"/>
      <c r="GXT62" s="398"/>
      <c r="GXU62" s="398"/>
      <c r="GXV62" s="398"/>
      <c r="GXW62" s="398"/>
      <c r="GXX62" s="398"/>
      <c r="GXY62" s="398"/>
      <c r="GXZ62" s="398"/>
      <c r="GYA62" s="398"/>
      <c r="GYB62" s="398"/>
      <c r="GYC62" s="398"/>
      <c r="GYD62" s="398"/>
      <c r="GYE62" s="398"/>
      <c r="GYF62" s="398"/>
      <c r="GYG62" s="398"/>
      <c r="GYH62" s="398"/>
      <c r="GYI62" s="398"/>
      <c r="GYJ62" s="398"/>
      <c r="GYK62" s="398"/>
      <c r="GYL62" s="398"/>
      <c r="GYM62" s="398"/>
      <c r="GYN62" s="398"/>
      <c r="GYO62" s="398"/>
      <c r="GYP62" s="398"/>
      <c r="GYQ62" s="398"/>
      <c r="GYR62" s="398"/>
      <c r="GYS62" s="398"/>
      <c r="GYT62" s="398"/>
      <c r="GYU62" s="398"/>
      <c r="GYV62" s="398"/>
      <c r="GYW62" s="398"/>
      <c r="GYX62" s="398"/>
      <c r="GYY62" s="398"/>
      <c r="GYZ62" s="398"/>
      <c r="GZA62" s="398"/>
      <c r="GZB62" s="398"/>
      <c r="GZC62" s="398"/>
      <c r="GZD62" s="398"/>
      <c r="GZE62" s="398"/>
      <c r="GZF62" s="398"/>
      <c r="GZG62" s="398"/>
      <c r="GZH62" s="398"/>
      <c r="GZI62" s="398"/>
      <c r="GZJ62" s="398"/>
      <c r="GZK62" s="398"/>
      <c r="GZL62" s="398"/>
      <c r="GZM62" s="398"/>
      <c r="GZN62" s="398"/>
      <c r="GZO62" s="398"/>
      <c r="GZP62" s="398"/>
      <c r="GZQ62" s="398"/>
      <c r="GZR62" s="398"/>
      <c r="GZS62" s="398"/>
      <c r="GZT62" s="398"/>
      <c r="GZU62" s="398"/>
      <c r="GZV62" s="398"/>
      <c r="GZW62" s="398"/>
      <c r="GZX62" s="398"/>
      <c r="GZY62" s="398"/>
      <c r="GZZ62" s="398"/>
      <c r="HAA62" s="398"/>
      <c r="HAB62" s="398"/>
      <c r="HAC62" s="398"/>
      <c r="HAD62" s="398"/>
      <c r="HAE62" s="398"/>
      <c r="HAF62" s="398"/>
      <c r="HAG62" s="398"/>
      <c r="HAH62" s="398"/>
      <c r="HAI62" s="398"/>
      <c r="HAJ62" s="398"/>
      <c r="HAK62" s="398"/>
      <c r="HAL62" s="398"/>
      <c r="HAM62" s="398"/>
      <c r="HAN62" s="398"/>
      <c r="HAO62" s="398"/>
      <c r="HAP62" s="398"/>
      <c r="HAQ62" s="398"/>
      <c r="HAR62" s="398"/>
      <c r="HAS62" s="398"/>
      <c r="HAT62" s="398"/>
      <c r="HAU62" s="398"/>
      <c r="HAV62" s="398"/>
      <c r="HAW62" s="398"/>
      <c r="HAX62" s="398"/>
      <c r="HAY62" s="398"/>
      <c r="HAZ62" s="398"/>
      <c r="HBA62" s="398"/>
      <c r="HBB62" s="398"/>
      <c r="HBC62" s="398"/>
      <c r="HBD62" s="398"/>
      <c r="HBE62" s="398"/>
      <c r="HBF62" s="398"/>
      <c r="HBG62" s="398"/>
      <c r="HBH62" s="398"/>
      <c r="HBI62" s="398"/>
      <c r="HBJ62" s="398"/>
      <c r="HBK62" s="398"/>
      <c r="HBL62" s="398"/>
      <c r="HBM62" s="398"/>
      <c r="HBN62" s="398"/>
      <c r="HBO62" s="398"/>
      <c r="HBP62" s="398"/>
      <c r="HBQ62" s="398"/>
      <c r="HBR62" s="398"/>
      <c r="HBS62" s="398"/>
      <c r="HBT62" s="398"/>
      <c r="HBU62" s="398"/>
      <c r="HBV62" s="398"/>
      <c r="HBW62" s="398"/>
      <c r="HBX62" s="398"/>
      <c r="HBY62" s="398"/>
      <c r="HBZ62" s="398"/>
      <c r="HCA62" s="398"/>
      <c r="HCB62" s="398"/>
      <c r="HCC62" s="398"/>
      <c r="HCD62" s="398"/>
      <c r="HCE62" s="398"/>
      <c r="HCF62" s="398"/>
      <c r="HCG62" s="398"/>
      <c r="HCH62" s="398"/>
      <c r="HCI62" s="398"/>
      <c r="HCJ62" s="398"/>
      <c r="HCK62" s="398"/>
      <c r="HCL62" s="398"/>
      <c r="HCM62" s="398"/>
      <c r="HCN62" s="398"/>
      <c r="HCO62" s="398"/>
      <c r="HCP62" s="398"/>
      <c r="HCQ62" s="398"/>
      <c r="HCR62" s="398"/>
      <c r="HCS62" s="398"/>
      <c r="HCT62" s="398"/>
      <c r="HCU62" s="398"/>
      <c r="HCV62" s="398"/>
      <c r="HCW62" s="398"/>
      <c r="HCX62" s="398"/>
      <c r="HCY62" s="398"/>
      <c r="HCZ62" s="398"/>
      <c r="HDA62" s="398"/>
      <c r="HDB62" s="398"/>
      <c r="HDC62" s="398"/>
      <c r="HDD62" s="398"/>
      <c r="HDE62" s="398"/>
      <c r="HDF62" s="398"/>
      <c r="HDG62" s="398"/>
      <c r="HDH62" s="398"/>
      <c r="HDI62" s="398"/>
      <c r="HDJ62" s="398"/>
      <c r="HDK62" s="398"/>
      <c r="HDL62" s="398"/>
      <c r="HDM62" s="398"/>
      <c r="HDN62" s="398"/>
      <c r="HDO62" s="398"/>
      <c r="HDP62" s="398"/>
      <c r="HDQ62" s="398"/>
      <c r="HDR62" s="398"/>
      <c r="HDS62" s="398"/>
      <c r="HDT62" s="398"/>
      <c r="HDU62" s="398"/>
      <c r="HDV62" s="398"/>
      <c r="HDW62" s="398"/>
      <c r="HDX62" s="398"/>
      <c r="HDY62" s="398"/>
      <c r="HDZ62" s="398"/>
      <c r="HEA62" s="398"/>
      <c r="HEB62" s="398"/>
      <c r="HEC62" s="398"/>
      <c r="HED62" s="398"/>
      <c r="HEE62" s="398"/>
      <c r="HEF62" s="398"/>
      <c r="HEG62" s="398"/>
      <c r="HEH62" s="398"/>
      <c r="HEI62" s="398"/>
      <c r="HEJ62" s="398"/>
      <c r="HEK62" s="398"/>
      <c r="HEL62" s="398"/>
      <c r="HEM62" s="398"/>
      <c r="HEN62" s="398"/>
      <c r="HEO62" s="398"/>
      <c r="HEP62" s="398"/>
      <c r="HEQ62" s="398"/>
      <c r="HER62" s="398"/>
      <c r="HES62" s="398"/>
      <c r="HET62" s="398"/>
      <c r="HEU62" s="398"/>
      <c r="HEV62" s="398"/>
      <c r="HEW62" s="398"/>
      <c r="HEX62" s="398"/>
      <c r="HEY62" s="398"/>
      <c r="HEZ62" s="398"/>
      <c r="HFA62" s="398"/>
      <c r="HFB62" s="398"/>
      <c r="HFC62" s="398"/>
      <c r="HFD62" s="398"/>
      <c r="HFE62" s="398"/>
      <c r="HFF62" s="398"/>
      <c r="HFG62" s="398"/>
      <c r="HFH62" s="398"/>
      <c r="HFI62" s="398"/>
      <c r="HFJ62" s="398"/>
      <c r="HFK62" s="398"/>
      <c r="HFL62" s="398"/>
      <c r="HFM62" s="398"/>
      <c r="HFN62" s="398"/>
      <c r="HFO62" s="398"/>
      <c r="HFP62" s="398"/>
      <c r="HFQ62" s="398"/>
      <c r="HFR62" s="398"/>
      <c r="HFS62" s="398"/>
      <c r="HFT62" s="398"/>
      <c r="HFU62" s="398"/>
      <c r="HFV62" s="398"/>
      <c r="HFW62" s="398"/>
      <c r="HFX62" s="398"/>
      <c r="HFY62" s="398"/>
      <c r="HFZ62" s="398"/>
      <c r="HGA62" s="398"/>
      <c r="HGB62" s="398"/>
      <c r="HGC62" s="398"/>
      <c r="HGD62" s="398"/>
      <c r="HGE62" s="398"/>
      <c r="HGF62" s="398"/>
      <c r="HGG62" s="398"/>
      <c r="HGH62" s="398"/>
      <c r="HGI62" s="398"/>
      <c r="HGJ62" s="398"/>
      <c r="HGK62" s="398"/>
      <c r="HGL62" s="398"/>
      <c r="HGM62" s="398"/>
      <c r="HGN62" s="398"/>
      <c r="HGO62" s="398"/>
      <c r="HGP62" s="398"/>
      <c r="HGQ62" s="398"/>
      <c r="HGR62" s="398"/>
      <c r="HGS62" s="398"/>
      <c r="HGT62" s="398"/>
      <c r="HGU62" s="398"/>
      <c r="HGV62" s="398"/>
      <c r="HGW62" s="398"/>
      <c r="HGX62" s="398"/>
      <c r="HGY62" s="398"/>
      <c r="HGZ62" s="398"/>
      <c r="HHA62" s="398"/>
      <c r="HHB62" s="398"/>
      <c r="HHC62" s="398"/>
      <c r="HHD62" s="398"/>
      <c r="HHE62" s="398"/>
      <c r="HHF62" s="398"/>
      <c r="HHG62" s="398"/>
      <c r="HHH62" s="398"/>
      <c r="HHI62" s="398"/>
      <c r="HHJ62" s="398"/>
      <c r="HHK62" s="398"/>
      <c r="HHL62" s="398"/>
      <c r="HHM62" s="398"/>
      <c r="HHN62" s="398"/>
      <c r="HHO62" s="398"/>
      <c r="HHP62" s="398"/>
      <c r="HHQ62" s="398"/>
      <c r="HHR62" s="398"/>
      <c r="HHS62" s="398"/>
      <c r="HHT62" s="398"/>
      <c r="HHU62" s="398"/>
      <c r="HHV62" s="398"/>
      <c r="HHW62" s="398"/>
      <c r="HHX62" s="398"/>
      <c r="HHY62" s="398"/>
      <c r="HHZ62" s="398"/>
      <c r="HIA62" s="398"/>
      <c r="HIB62" s="398"/>
      <c r="HIC62" s="398"/>
      <c r="HID62" s="398"/>
      <c r="HIE62" s="398"/>
      <c r="HIF62" s="398"/>
      <c r="HIG62" s="398"/>
      <c r="HIH62" s="398"/>
      <c r="HII62" s="398"/>
      <c r="HIJ62" s="398"/>
      <c r="HIK62" s="398"/>
      <c r="HIL62" s="398"/>
      <c r="HIM62" s="398"/>
      <c r="HIN62" s="398"/>
      <c r="HIO62" s="398"/>
      <c r="HIP62" s="398"/>
      <c r="HIQ62" s="398"/>
      <c r="HIR62" s="398"/>
      <c r="HIS62" s="398"/>
      <c r="HIT62" s="398"/>
      <c r="HIU62" s="398"/>
      <c r="HIV62" s="398"/>
      <c r="HIW62" s="398"/>
      <c r="HIX62" s="398"/>
      <c r="HIY62" s="398"/>
      <c r="HIZ62" s="398"/>
      <c r="HJA62" s="398"/>
      <c r="HJB62" s="398"/>
      <c r="HJC62" s="398"/>
      <c r="HJD62" s="398"/>
      <c r="HJE62" s="398"/>
      <c r="HJF62" s="398"/>
      <c r="HJG62" s="398"/>
      <c r="HJH62" s="398"/>
      <c r="HJI62" s="398"/>
      <c r="HJJ62" s="398"/>
      <c r="HJK62" s="398"/>
      <c r="HJL62" s="398"/>
      <c r="HJM62" s="398"/>
      <c r="HJN62" s="398"/>
      <c r="HJO62" s="398"/>
      <c r="HJP62" s="398"/>
      <c r="HJQ62" s="398"/>
      <c r="HJR62" s="398"/>
      <c r="HJS62" s="398"/>
      <c r="HJT62" s="398"/>
      <c r="HJU62" s="398"/>
      <c r="HJV62" s="398"/>
      <c r="HJW62" s="398"/>
      <c r="HJX62" s="398"/>
      <c r="HJY62" s="398"/>
      <c r="HJZ62" s="398"/>
      <c r="HKA62" s="398"/>
      <c r="HKB62" s="398"/>
      <c r="HKC62" s="398"/>
      <c r="HKD62" s="398"/>
      <c r="HKE62" s="398"/>
      <c r="HKF62" s="398"/>
      <c r="HKG62" s="398"/>
      <c r="HKH62" s="398"/>
      <c r="HKI62" s="398"/>
      <c r="HKJ62" s="398"/>
      <c r="HKK62" s="398"/>
      <c r="HKL62" s="398"/>
      <c r="HKM62" s="398"/>
      <c r="HKN62" s="398"/>
      <c r="HKO62" s="398"/>
      <c r="HKP62" s="398"/>
      <c r="HKQ62" s="398"/>
      <c r="HKR62" s="398"/>
      <c r="HKS62" s="398"/>
      <c r="HKT62" s="398"/>
      <c r="HKU62" s="398"/>
      <c r="HKV62" s="398"/>
      <c r="HKW62" s="398"/>
      <c r="HKX62" s="398"/>
      <c r="HKY62" s="398"/>
      <c r="HKZ62" s="398"/>
      <c r="HLA62" s="398"/>
      <c r="HLB62" s="398"/>
      <c r="HLC62" s="398"/>
      <c r="HLD62" s="398"/>
      <c r="HLE62" s="398"/>
      <c r="HLF62" s="398"/>
      <c r="HLG62" s="398"/>
      <c r="HLH62" s="398"/>
      <c r="HLI62" s="398"/>
      <c r="HLJ62" s="398"/>
      <c r="HLK62" s="398"/>
      <c r="HLL62" s="398"/>
      <c r="HLM62" s="398"/>
      <c r="HLN62" s="398"/>
      <c r="HLO62" s="398"/>
      <c r="HLP62" s="398"/>
      <c r="HLQ62" s="398"/>
      <c r="HLR62" s="398"/>
      <c r="HLS62" s="398"/>
      <c r="HLT62" s="398"/>
      <c r="HLU62" s="398"/>
      <c r="HLV62" s="398"/>
      <c r="HLW62" s="398"/>
      <c r="HLX62" s="398"/>
      <c r="HLY62" s="398"/>
      <c r="HLZ62" s="398"/>
      <c r="HMA62" s="398"/>
      <c r="HMB62" s="398"/>
      <c r="HMC62" s="398"/>
      <c r="HMD62" s="398"/>
      <c r="HME62" s="398"/>
      <c r="HMF62" s="398"/>
      <c r="HMG62" s="398"/>
      <c r="HMH62" s="398"/>
      <c r="HMI62" s="398"/>
      <c r="HMJ62" s="398"/>
      <c r="HMK62" s="398"/>
      <c r="HML62" s="398"/>
      <c r="HMM62" s="398"/>
      <c r="HMN62" s="398"/>
      <c r="HMO62" s="398"/>
      <c r="HMP62" s="398"/>
      <c r="HMQ62" s="398"/>
      <c r="HMR62" s="398"/>
      <c r="HMS62" s="398"/>
      <c r="HMT62" s="398"/>
      <c r="HMU62" s="398"/>
      <c r="HMV62" s="398"/>
      <c r="HMW62" s="398"/>
      <c r="HMX62" s="398"/>
      <c r="HMY62" s="398"/>
      <c r="HMZ62" s="398"/>
      <c r="HNA62" s="398"/>
      <c r="HNB62" s="398"/>
      <c r="HNC62" s="398"/>
      <c r="HND62" s="398"/>
      <c r="HNE62" s="398"/>
      <c r="HNF62" s="398"/>
      <c r="HNG62" s="398"/>
      <c r="HNH62" s="398"/>
      <c r="HNI62" s="398"/>
      <c r="HNJ62" s="398"/>
      <c r="HNK62" s="398"/>
      <c r="HNL62" s="398"/>
      <c r="HNM62" s="398"/>
      <c r="HNN62" s="398"/>
      <c r="HNO62" s="398"/>
      <c r="HNP62" s="398"/>
      <c r="HNQ62" s="398"/>
      <c r="HNR62" s="398"/>
      <c r="HNS62" s="398"/>
      <c r="HNT62" s="398"/>
      <c r="HNU62" s="398"/>
      <c r="HNV62" s="398"/>
      <c r="HNW62" s="398"/>
      <c r="HNX62" s="398"/>
      <c r="HNY62" s="398"/>
      <c r="HNZ62" s="398"/>
      <c r="HOA62" s="398"/>
      <c r="HOB62" s="398"/>
      <c r="HOC62" s="398"/>
      <c r="HOD62" s="398"/>
      <c r="HOE62" s="398"/>
      <c r="HOF62" s="398"/>
      <c r="HOG62" s="398"/>
      <c r="HOH62" s="398"/>
      <c r="HOI62" s="398"/>
      <c r="HOJ62" s="398"/>
      <c r="HOK62" s="398"/>
      <c r="HOL62" s="398"/>
      <c r="HOM62" s="398"/>
      <c r="HON62" s="398"/>
      <c r="HOO62" s="398"/>
      <c r="HOP62" s="398"/>
      <c r="HOQ62" s="398"/>
      <c r="HOR62" s="398"/>
      <c r="HOS62" s="398"/>
      <c r="HOT62" s="398"/>
      <c r="HOU62" s="398"/>
      <c r="HOV62" s="398"/>
      <c r="HOW62" s="398"/>
      <c r="HOX62" s="398"/>
      <c r="HOY62" s="398"/>
      <c r="HOZ62" s="398"/>
      <c r="HPA62" s="398"/>
      <c r="HPB62" s="398"/>
      <c r="HPC62" s="398"/>
      <c r="HPD62" s="398"/>
      <c r="HPE62" s="398"/>
      <c r="HPF62" s="398"/>
      <c r="HPG62" s="398"/>
      <c r="HPH62" s="398"/>
      <c r="HPI62" s="398"/>
      <c r="HPJ62" s="398"/>
      <c r="HPK62" s="398"/>
      <c r="HPL62" s="398"/>
      <c r="HPM62" s="398"/>
      <c r="HPN62" s="398"/>
      <c r="HPO62" s="398"/>
      <c r="HPP62" s="398"/>
      <c r="HPQ62" s="398"/>
      <c r="HPR62" s="398"/>
      <c r="HPS62" s="398"/>
      <c r="HPT62" s="398"/>
      <c r="HPU62" s="398"/>
      <c r="HPV62" s="398"/>
      <c r="HPW62" s="398"/>
      <c r="HPX62" s="398"/>
      <c r="HPY62" s="398"/>
      <c r="HPZ62" s="398"/>
      <c r="HQA62" s="398"/>
      <c r="HQB62" s="398"/>
      <c r="HQC62" s="398"/>
      <c r="HQD62" s="398"/>
      <c r="HQE62" s="398"/>
      <c r="HQF62" s="398"/>
      <c r="HQG62" s="398"/>
      <c r="HQH62" s="398"/>
      <c r="HQI62" s="398"/>
      <c r="HQJ62" s="398"/>
      <c r="HQK62" s="398"/>
      <c r="HQL62" s="398"/>
      <c r="HQM62" s="398"/>
      <c r="HQN62" s="398"/>
      <c r="HQO62" s="398"/>
      <c r="HQP62" s="398"/>
      <c r="HQQ62" s="398"/>
      <c r="HQR62" s="398"/>
      <c r="HQS62" s="398"/>
      <c r="HQT62" s="398"/>
      <c r="HQU62" s="398"/>
      <c r="HQV62" s="398"/>
      <c r="HQW62" s="398"/>
      <c r="HQX62" s="398"/>
      <c r="HQY62" s="398"/>
      <c r="HQZ62" s="398"/>
      <c r="HRA62" s="398"/>
      <c r="HRB62" s="398"/>
      <c r="HRC62" s="398"/>
      <c r="HRD62" s="398"/>
      <c r="HRE62" s="398"/>
      <c r="HRF62" s="398"/>
      <c r="HRG62" s="398"/>
      <c r="HRH62" s="398"/>
      <c r="HRI62" s="398"/>
      <c r="HRJ62" s="398"/>
      <c r="HRK62" s="398"/>
      <c r="HRL62" s="398"/>
      <c r="HRM62" s="398"/>
      <c r="HRN62" s="398"/>
      <c r="HRO62" s="398"/>
      <c r="HRP62" s="398"/>
      <c r="HRQ62" s="398"/>
      <c r="HRR62" s="398"/>
      <c r="HRS62" s="398"/>
      <c r="HRT62" s="398"/>
      <c r="HRU62" s="398"/>
      <c r="HRV62" s="398"/>
      <c r="HRW62" s="398"/>
      <c r="HRX62" s="398"/>
      <c r="HRY62" s="398"/>
      <c r="HRZ62" s="398"/>
      <c r="HSA62" s="398"/>
      <c r="HSB62" s="398"/>
      <c r="HSC62" s="398"/>
      <c r="HSD62" s="398"/>
      <c r="HSE62" s="398"/>
      <c r="HSF62" s="398"/>
      <c r="HSG62" s="398"/>
      <c r="HSH62" s="398"/>
      <c r="HSI62" s="398"/>
      <c r="HSJ62" s="398"/>
      <c r="HSK62" s="398"/>
      <c r="HSL62" s="398"/>
      <c r="HSM62" s="398"/>
      <c r="HSN62" s="398"/>
      <c r="HSO62" s="398"/>
      <c r="HSP62" s="398"/>
      <c r="HSQ62" s="398"/>
      <c r="HSR62" s="398"/>
      <c r="HSS62" s="398"/>
      <c r="HST62" s="398"/>
      <c r="HSU62" s="398"/>
      <c r="HSV62" s="398"/>
      <c r="HSW62" s="398"/>
      <c r="HSX62" s="398"/>
      <c r="HSY62" s="398"/>
      <c r="HSZ62" s="398"/>
      <c r="HTA62" s="398"/>
      <c r="HTB62" s="398"/>
      <c r="HTC62" s="398"/>
      <c r="HTD62" s="398"/>
      <c r="HTE62" s="398"/>
      <c r="HTF62" s="398"/>
      <c r="HTG62" s="398"/>
      <c r="HTH62" s="398"/>
      <c r="HTI62" s="398"/>
      <c r="HTJ62" s="398"/>
      <c r="HTK62" s="398"/>
      <c r="HTL62" s="398"/>
      <c r="HTM62" s="398"/>
      <c r="HTN62" s="398"/>
      <c r="HTO62" s="398"/>
      <c r="HTP62" s="398"/>
      <c r="HTQ62" s="398"/>
      <c r="HTR62" s="398"/>
      <c r="HTS62" s="398"/>
      <c r="HTT62" s="398"/>
      <c r="HTU62" s="398"/>
      <c r="HTV62" s="398"/>
      <c r="HTW62" s="398"/>
      <c r="HTX62" s="398"/>
      <c r="HTY62" s="398"/>
      <c r="HTZ62" s="398"/>
      <c r="HUA62" s="398"/>
      <c r="HUB62" s="398"/>
      <c r="HUC62" s="398"/>
      <c r="HUD62" s="398"/>
      <c r="HUE62" s="398"/>
      <c r="HUF62" s="398"/>
      <c r="HUG62" s="398"/>
      <c r="HUH62" s="398"/>
      <c r="HUI62" s="398"/>
      <c r="HUJ62" s="398"/>
      <c r="HUK62" s="398"/>
      <c r="HUL62" s="398"/>
      <c r="HUM62" s="398"/>
      <c r="HUN62" s="398"/>
      <c r="HUO62" s="398"/>
      <c r="HUP62" s="398"/>
      <c r="HUQ62" s="398"/>
      <c r="HUR62" s="398"/>
      <c r="HUS62" s="398"/>
      <c r="HUT62" s="398"/>
      <c r="HUU62" s="398"/>
      <c r="HUV62" s="398"/>
      <c r="HUW62" s="398"/>
      <c r="HUX62" s="398"/>
      <c r="HUY62" s="398"/>
      <c r="HUZ62" s="398"/>
      <c r="HVA62" s="398"/>
      <c r="HVB62" s="398"/>
      <c r="HVC62" s="398"/>
      <c r="HVD62" s="398"/>
      <c r="HVE62" s="398"/>
      <c r="HVF62" s="398"/>
      <c r="HVG62" s="398"/>
      <c r="HVH62" s="398"/>
      <c r="HVI62" s="398"/>
      <c r="HVJ62" s="398"/>
      <c r="HVK62" s="398"/>
      <c r="HVL62" s="398"/>
      <c r="HVM62" s="398"/>
      <c r="HVN62" s="398"/>
      <c r="HVO62" s="398"/>
      <c r="HVP62" s="398"/>
      <c r="HVQ62" s="398"/>
      <c r="HVR62" s="398"/>
      <c r="HVS62" s="398"/>
      <c r="HVT62" s="398"/>
      <c r="HVU62" s="398"/>
      <c r="HVV62" s="398"/>
      <c r="HVW62" s="398"/>
      <c r="HVX62" s="398"/>
      <c r="HVY62" s="398"/>
      <c r="HVZ62" s="398"/>
      <c r="HWA62" s="398"/>
      <c r="HWB62" s="398"/>
      <c r="HWC62" s="398"/>
      <c r="HWD62" s="398"/>
      <c r="HWE62" s="398"/>
      <c r="HWF62" s="398"/>
      <c r="HWG62" s="398"/>
      <c r="HWH62" s="398"/>
      <c r="HWI62" s="398"/>
      <c r="HWJ62" s="398"/>
      <c r="HWK62" s="398"/>
      <c r="HWL62" s="398"/>
      <c r="HWM62" s="398"/>
      <c r="HWN62" s="398"/>
      <c r="HWO62" s="398"/>
      <c r="HWP62" s="398"/>
      <c r="HWQ62" s="398"/>
      <c r="HWR62" s="398"/>
      <c r="HWS62" s="398"/>
      <c r="HWT62" s="398"/>
      <c r="HWU62" s="398"/>
      <c r="HWV62" s="398"/>
      <c r="HWW62" s="398"/>
      <c r="HWX62" s="398"/>
      <c r="HWY62" s="398"/>
      <c r="HWZ62" s="398"/>
      <c r="HXA62" s="398"/>
      <c r="HXB62" s="398"/>
      <c r="HXC62" s="398"/>
      <c r="HXD62" s="398"/>
      <c r="HXE62" s="398"/>
      <c r="HXF62" s="398"/>
      <c r="HXG62" s="398"/>
      <c r="HXH62" s="398"/>
      <c r="HXI62" s="398"/>
      <c r="HXJ62" s="398"/>
      <c r="HXK62" s="398"/>
      <c r="HXL62" s="398"/>
      <c r="HXM62" s="398"/>
      <c r="HXN62" s="398"/>
      <c r="HXO62" s="398"/>
      <c r="HXP62" s="398"/>
      <c r="HXQ62" s="398"/>
      <c r="HXR62" s="398"/>
      <c r="HXS62" s="398"/>
      <c r="HXT62" s="398"/>
      <c r="HXU62" s="398"/>
      <c r="HXV62" s="398"/>
      <c r="HXW62" s="398"/>
      <c r="HXX62" s="398"/>
      <c r="HXY62" s="398"/>
      <c r="HXZ62" s="398"/>
      <c r="HYA62" s="398"/>
      <c r="HYB62" s="398"/>
      <c r="HYC62" s="398"/>
      <c r="HYD62" s="398"/>
      <c r="HYE62" s="398"/>
      <c r="HYF62" s="398"/>
      <c r="HYG62" s="398"/>
      <c r="HYH62" s="398"/>
      <c r="HYI62" s="398"/>
      <c r="HYJ62" s="398"/>
      <c r="HYK62" s="398"/>
      <c r="HYL62" s="398"/>
      <c r="HYM62" s="398"/>
      <c r="HYN62" s="398"/>
      <c r="HYO62" s="398"/>
      <c r="HYP62" s="398"/>
      <c r="HYQ62" s="398"/>
      <c r="HYR62" s="398"/>
      <c r="HYS62" s="398"/>
      <c r="HYT62" s="398"/>
      <c r="HYU62" s="398"/>
      <c r="HYV62" s="398"/>
      <c r="HYW62" s="398"/>
      <c r="HYX62" s="398"/>
      <c r="HYY62" s="398"/>
      <c r="HYZ62" s="398"/>
      <c r="HZA62" s="398"/>
      <c r="HZB62" s="398"/>
      <c r="HZC62" s="398"/>
      <c r="HZD62" s="398"/>
      <c r="HZE62" s="398"/>
      <c r="HZF62" s="398"/>
      <c r="HZG62" s="398"/>
      <c r="HZH62" s="398"/>
      <c r="HZI62" s="398"/>
      <c r="HZJ62" s="398"/>
      <c r="HZK62" s="398"/>
      <c r="HZL62" s="398"/>
      <c r="HZM62" s="398"/>
      <c r="HZN62" s="398"/>
      <c r="HZO62" s="398"/>
      <c r="HZP62" s="398"/>
      <c r="HZQ62" s="398"/>
      <c r="HZR62" s="398"/>
      <c r="HZS62" s="398"/>
      <c r="HZT62" s="398"/>
      <c r="HZU62" s="398"/>
      <c r="HZV62" s="398"/>
      <c r="HZW62" s="398"/>
      <c r="HZX62" s="398"/>
      <c r="HZY62" s="398"/>
      <c r="HZZ62" s="398"/>
      <c r="IAA62" s="398"/>
      <c r="IAB62" s="398"/>
      <c r="IAC62" s="398"/>
      <c r="IAD62" s="398"/>
      <c r="IAE62" s="398"/>
      <c r="IAF62" s="398"/>
      <c r="IAG62" s="398"/>
      <c r="IAH62" s="398"/>
      <c r="IAI62" s="398"/>
      <c r="IAJ62" s="398"/>
      <c r="IAK62" s="398"/>
      <c r="IAL62" s="398"/>
      <c r="IAM62" s="398"/>
      <c r="IAN62" s="398"/>
      <c r="IAO62" s="398"/>
      <c r="IAP62" s="398"/>
      <c r="IAQ62" s="398"/>
      <c r="IAR62" s="398"/>
      <c r="IAS62" s="398"/>
      <c r="IAT62" s="398"/>
      <c r="IAU62" s="398"/>
      <c r="IAV62" s="398"/>
      <c r="IAW62" s="398"/>
      <c r="IAX62" s="398"/>
      <c r="IAY62" s="398"/>
      <c r="IAZ62" s="398"/>
      <c r="IBA62" s="398"/>
      <c r="IBB62" s="398"/>
      <c r="IBC62" s="398"/>
      <c r="IBD62" s="398"/>
      <c r="IBE62" s="398"/>
      <c r="IBF62" s="398"/>
      <c r="IBG62" s="398"/>
      <c r="IBH62" s="398"/>
      <c r="IBI62" s="398"/>
      <c r="IBJ62" s="398"/>
      <c r="IBK62" s="398"/>
      <c r="IBL62" s="398"/>
      <c r="IBM62" s="398"/>
      <c r="IBN62" s="398"/>
      <c r="IBO62" s="398"/>
      <c r="IBP62" s="398"/>
      <c r="IBQ62" s="398"/>
      <c r="IBR62" s="398"/>
      <c r="IBS62" s="398"/>
      <c r="IBT62" s="398"/>
      <c r="IBU62" s="398"/>
      <c r="IBV62" s="398"/>
      <c r="IBW62" s="398"/>
      <c r="IBX62" s="398"/>
      <c r="IBY62" s="398"/>
      <c r="IBZ62" s="398"/>
      <c r="ICA62" s="398"/>
      <c r="ICB62" s="398"/>
      <c r="ICC62" s="398"/>
      <c r="ICD62" s="398"/>
      <c r="ICE62" s="398"/>
      <c r="ICF62" s="398"/>
      <c r="ICG62" s="398"/>
      <c r="ICH62" s="398"/>
      <c r="ICI62" s="398"/>
      <c r="ICJ62" s="398"/>
      <c r="ICK62" s="398"/>
      <c r="ICL62" s="398"/>
      <c r="ICM62" s="398"/>
      <c r="ICN62" s="398"/>
      <c r="ICO62" s="398"/>
      <c r="ICP62" s="398"/>
      <c r="ICQ62" s="398"/>
      <c r="ICR62" s="398"/>
      <c r="ICS62" s="398"/>
      <c r="ICT62" s="398"/>
      <c r="ICU62" s="398"/>
      <c r="ICV62" s="398"/>
      <c r="ICW62" s="398"/>
      <c r="ICX62" s="398"/>
      <c r="ICY62" s="398"/>
      <c r="ICZ62" s="398"/>
      <c r="IDA62" s="398"/>
      <c r="IDB62" s="398"/>
      <c r="IDC62" s="398"/>
      <c r="IDD62" s="398"/>
      <c r="IDE62" s="398"/>
      <c r="IDF62" s="398"/>
      <c r="IDG62" s="398"/>
      <c r="IDH62" s="398"/>
      <c r="IDI62" s="398"/>
      <c r="IDJ62" s="398"/>
      <c r="IDK62" s="398"/>
      <c r="IDL62" s="398"/>
      <c r="IDM62" s="398"/>
      <c r="IDN62" s="398"/>
      <c r="IDO62" s="398"/>
      <c r="IDP62" s="398"/>
      <c r="IDQ62" s="398"/>
      <c r="IDR62" s="398"/>
      <c r="IDS62" s="398"/>
      <c r="IDT62" s="398"/>
      <c r="IDU62" s="398"/>
      <c r="IDV62" s="398"/>
      <c r="IDW62" s="398"/>
      <c r="IDX62" s="398"/>
      <c r="IDY62" s="398"/>
      <c r="IDZ62" s="398"/>
      <c r="IEA62" s="398"/>
      <c r="IEB62" s="398"/>
      <c r="IEC62" s="398"/>
      <c r="IED62" s="398"/>
      <c r="IEE62" s="398"/>
      <c r="IEF62" s="398"/>
      <c r="IEG62" s="398"/>
      <c r="IEH62" s="398"/>
      <c r="IEI62" s="398"/>
      <c r="IEJ62" s="398"/>
      <c r="IEK62" s="398"/>
      <c r="IEL62" s="398"/>
      <c r="IEM62" s="398"/>
      <c r="IEN62" s="398"/>
      <c r="IEO62" s="398"/>
      <c r="IEP62" s="398"/>
      <c r="IEQ62" s="398"/>
      <c r="IER62" s="398"/>
      <c r="IES62" s="398"/>
      <c r="IET62" s="398"/>
      <c r="IEU62" s="398"/>
      <c r="IEV62" s="398"/>
      <c r="IEW62" s="398"/>
      <c r="IEX62" s="398"/>
      <c r="IEY62" s="398"/>
      <c r="IEZ62" s="398"/>
      <c r="IFA62" s="398"/>
      <c r="IFB62" s="398"/>
      <c r="IFC62" s="398"/>
      <c r="IFD62" s="398"/>
      <c r="IFE62" s="398"/>
      <c r="IFF62" s="398"/>
      <c r="IFG62" s="398"/>
      <c r="IFH62" s="398"/>
      <c r="IFI62" s="398"/>
      <c r="IFJ62" s="398"/>
      <c r="IFK62" s="398"/>
      <c r="IFL62" s="398"/>
      <c r="IFM62" s="398"/>
      <c r="IFN62" s="398"/>
      <c r="IFO62" s="398"/>
      <c r="IFP62" s="398"/>
      <c r="IFQ62" s="398"/>
      <c r="IFR62" s="398"/>
      <c r="IFS62" s="398"/>
      <c r="IFT62" s="398"/>
      <c r="IFU62" s="398"/>
      <c r="IFV62" s="398"/>
      <c r="IFW62" s="398"/>
      <c r="IFX62" s="398"/>
      <c r="IFY62" s="398"/>
      <c r="IFZ62" s="398"/>
      <c r="IGA62" s="398"/>
      <c r="IGB62" s="398"/>
      <c r="IGC62" s="398"/>
      <c r="IGD62" s="398"/>
      <c r="IGE62" s="398"/>
      <c r="IGF62" s="398"/>
      <c r="IGG62" s="398"/>
      <c r="IGH62" s="398"/>
      <c r="IGI62" s="398"/>
      <c r="IGJ62" s="398"/>
      <c r="IGK62" s="398"/>
      <c r="IGL62" s="398"/>
      <c r="IGM62" s="398"/>
      <c r="IGN62" s="398"/>
      <c r="IGO62" s="398"/>
      <c r="IGP62" s="398"/>
      <c r="IGQ62" s="398"/>
      <c r="IGR62" s="398"/>
      <c r="IGS62" s="398"/>
      <c r="IGT62" s="398"/>
      <c r="IGU62" s="398"/>
      <c r="IGV62" s="398"/>
      <c r="IGW62" s="398"/>
      <c r="IGX62" s="398"/>
      <c r="IGY62" s="398"/>
      <c r="IGZ62" s="398"/>
      <c r="IHA62" s="398"/>
      <c r="IHB62" s="398"/>
      <c r="IHC62" s="398"/>
      <c r="IHD62" s="398"/>
      <c r="IHE62" s="398"/>
      <c r="IHF62" s="398"/>
      <c r="IHG62" s="398"/>
      <c r="IHH62" s="398"/>
      <c r="IHI62" s="398"/>
      <c r="IHJ62" s="398"/>
      <c r="IHK62" s="398"/>
      <c r="IHL62" s="398"/>
      <c r="IHM62" s="398"/>
      <c r="IHN62" s="398"/>
      <c r="IHO62" s="398"/>
      <c r="IHP62" s="398"/>
      <c r="IHQ62" s="398"/>
      <c r="IHR62" s="398"/>
      <c r="IHS62" s="398"/>
      <c r="IHT62" s="398"/>
      <c r="IHU62" s="398"/>
      <c r="IHV62" s="398"/>
      <c r="IHW62" s="398"/>
      <c r="IHX62" s="398"/>
      <c r="IHY62" s="398"/>
      <c r="IHZ62" s="398"/>
      <c r="IIA62" s="398"/>
      <c r="IIB62" s="398"/>
      <c r="IIC62" s="398"/>
      <c r="IID62" s="398"/>
      <c r="IIE62" s="398"/>
      <c r="IIF62" s="398"/>
      <c r="IIG62" s="398"/>
      <c r="IIH62" s="398"/>
      <c r="III62" s="398"/>
      <c r="IIJ62" s="398"/>
      <c r="IIK62" s="398"/>
      <c r="IIL62" s="398"/>
      <c r="IIM62" s="398"/>
      <c r="IIN62" s="398"/>
      <c r="IIO62" s="398"/>
      <c r="IIP62" s="398"/>
      <c r="IIQ62" s="398"/>
      <c r="IIR62" s="398"/>
      <c r="IIS62" s="398"/>
      <c r="IIT62" s="398"/>
      <c r="IIU62" s="398"/>
      <c r="IIV62" s="398"/>
      <c r="IIW62" s="398"/>
      <c r="IIX62" s="398"/>
      <c r="IIY62" s="398"/>
      <c r="IIZ62" s="398"/>
      <c r="IJA62" s="398"/>
      <c r="IJB62" s="398"/>
      <c r="IJC62" s="398"/>
      <c r="IJD62" s="398"/>
      <c r="IJE62" s="398"/>
      <c r="IJF62" s="398"/>
      <c r="IJG62" s="398"/>
      <c r="IJH62" s="398"/>
      <c r="IJI62" s="398"/>
      <c r="IJJ62" s="398"/>
      <c r="IJK62" s="398"/>
      <c r="IJL62" s="398"/>
      <c r="IJM62" s="398"/>
      <c r="IJN62" s="398"/>
      <c r="IJO62" s="398"/>
      <c r="IJP62" s="398"/>
      <c r="IJQ62" s="398"/>
      <c r="IJR62" s="398"/>
      <c r="IJS62" s="398"/>
      <c r="IJT62" s="398"/>
      <c r="IJU62" s="398"/>
      <c r="IJV62" s="398"/>
      <c r="IJW62" s="398"/>
      <c r="IJX62" s="398"/>
      <c r="IJY62" s="398"/>
      <c r="IJZ62" s="398"/>
      <c r="IKA62" s="398"/>
      <c r="IKB62" s="398"/>
      <c r="IKC62" s="398"/>
      <c r="IKD62" s="398"/>
      <c r="IKE62" s="398"/>
      <c r="IKF62" s="398"/>
      <c r="IKG62" s="398"/>
      <c r="IKH62" s="398"/>
      <c r="IKI62" s="398"/>
      <c r="IKJ62" s="398"/>
      <c r="IKK62" s="398"/>
      <c r="IKL62" s="398"/>
      <c r="IKM62" s="398"/>
      <c r="IKN62" s="398"/>
      <c r="IKO62" s="398"/>
      <c r="IKP62" s="398"/>
      <c r="IKQ62" s="398"/>
      <c r="IKR62" s="398"/>
      <c r="IKS62" s="398"/>
      <c r="IKT62" s="398"/>
      <c r="IKU62" s="398"/>
      <c r="IKV62" s="398"/>
      <c r="IKW62" s="398"/>
      <c r="IKX62" s="398"/>
      <c r="IKY62" s="398"/>
      <c r="IKZ62" s="398"/>
      <c r="ILA62" s="398"/>
      <c r="ILB62" s="398"/>
      <c r="ILC62" s="398"/>
      <c r="ILD62" s="398"/>
      <c r="ILE62" s="398"/>
      <c r="ILF62" s="398"/>
      <c r="ILG62" s="398"/>
      <c r="ILH62" s="398"/>
      <c r="ILI62" s="398"/>
      <c r="ILJ62" s="398"/>
      <c r="ILK62" s="398"/>
      <c r="ILL62" s="398"/>
      <c r="ILM62" s="398"/>
      <c r="ILN62" s="398"/>
      <c r="ILO62" s="398"/>
      <c r="ILP62" s="398"/>
      <c r="ILQ62" s="398"/>
      <c r="ILR62" s="398"/>
      <c r="ILS62" s="398"/>
      <c r="ILT62" s="398"/>
      <c r="ILU62" s="398"/>
      <c r="ILV62" s="398"/>
      <c r="ILW62" s="398"/>
      <c r="ILX62" s="398"/>
      <c r="ILY62" s="398"/>
      <c r="ILZ62" s="398"/>
      <c r="IMA62" s="398"/>
      <c r="IMB62" s="398"/>
      <c r="IMC62" s="398"/>
      <c r="IMD62" s="398"/>
      <c r="IME62" s="398"/>
      <c r="IMF62" s="398"/>
      <c r="IMG62" s="398"/>
      <c r="IMH62" s="398"/>
      <c r="IMI62" s="398"/>
      <c r="IMJ62" s="398"/>
      <c r="IMK62" s="398"/>
      <c r="IML62" s="398"/>
      <c r="IMM62" s="398"/>
      <c r="IMN62" s="398"/>
      <c r="IMO62" s="398"/>
      <c r="IMP62" s="398"/>
      <c r="IMQ62" s="398"/>
      <c r="IMR62" s="398"/>
      <c r="IMS62" s="398"/>
      <c r="IMT62" s="398"/>
      <c r="IMU62" s="398"/>
      <c r="IMV62" s="398"/>
      <c r="IMW62" s="398"/>
      <c r="IMX62" s="398"/>
      <c r="IMY62" s="398"/>
      <c r="IMZ62" s="398"/>
      <c r="INA62" s="398"/>
      <c r="INB62" s="398"/>
      <c r="INC62" s="398"/>
      <c r="IND62" s="398"/>
      <c r="INE62" s="398"/>
      <c r="INF62" s="398"/>
      <c r="ING62" s="398"/>
      <c r="INH62" s="398"/>
      <c r="INI62" s="398"/>
      <c r="INJ62" s="398"/>
      <c r="INK62" s="398"/>
      <c r="INL62" s="398"/>
      <c r="INM62" s="398"/>
      <c r="INN62" s="398"/>
      <c r="INO62" s="398"/>
      <c r="INP62" s="398"/>
      <c r="INQ62" s="398"/>
      <c r="INR62" s="398"/>
      <c r="INS62" s="398"/>
      <c r="INT62" s="398"/>
      <c r="INU62" s="398"/>
      <c r="INV62" s="398"/>
      <c r="INW62" s="398"/>
      <c r="INX62" s="398"/>
      <c r="INY62" s="398"/>
      <c r="INZ62" s="398"/>
      <c r="IOA62" s="398"/>
      <c r="IOB62" s="398"/>
      <c r="IOC62" s="398"/>
      <c r="IOD62" s="398"/>
      <c r="IOE62" s="398"/>
      <c r="IOF62" s="398"/>
      <c r="IOG62" s="398"/>
      <c r="IOH62" s="398"/>
      <c r="IOI62" s="398"/>
      <c r="IOJ62" s="398"/>
      <c r="IOK62" s="398"/>
      <c r="IOL62" s="398"/>
      <c r="IOM62" s="398"/>
      <c r="ION62" s="398"/>
      <c r="IOO62" s="398"/>
      <c r="IOP62" s="398"/>
      <c r="IOQ62" s="398"/>
      <c r="IOR62" s="398"/>
      <c r="IOS62" s="398"/>
      <c r="IOT62" s="398"/>
      <c r="IOU62" s="398"/>
      <c r="IOV62" s="398"/>
      <c r="IOW62" s="398"/>
      <c r="IOX62" s="398"/>
      <c r="IOY62" s="398"/>
      <c r="IOZ62" s="398"/>
      <c r="IPA62" s="398"/>
      <c r="IPB62" s="398"/>
      <c r="IPC62" s="398"/>
      <c r="IPD62" s="398"/>
      <c r="IPE62" s="398"/>
      <c r="IPF62" s="398"/>
      <c r="IPG62" s="398"/>
      <c r="IPH62" s="398"/>
      <c r="IPI62" s="398"/>
      <c r="IPJ62" s="398"/>
      <c r="IPK62" s="398"/>
      <c r="IPL62" s="398"/>
      <c r="IPM62" s="398"/>
      <c r="IPN62" s="398"/>
      <c r="IPO62" s="398"/>
      <c r="IPP62" s="398"/>
      <c r="IPQ62" s="398"/>
      <c r="IPR62" s="398"/>
      <c r="IPS62" s="398"/>
      <c r="IPT62" s="398"/>
      <c r="IPU62" s="398"/>
      <c r="IPV62" s="398"/>
      <c r="IPW62" s="398"/>
      <c r="IPX62" s="398"/>
      <c r="IPY62" s="398"/>
      <c r="IPZ62" s="398"/>
      <c r="IQA62" s="398"/>
      <c r="IQB62" s="398"/>
      <c r="IQC62" s="398"/>
      <c r="IQD62" s="398"/>
      <c r="IQE62" s="398"/>
      <c r="IQF62" s="398"/>
      <c r="IQG62" s="398"/>
      <c r="IQH62" s="398"/>
      <c r="IQI62" s="398"/>
      <c r="IQJ62" s="398"/>
      <c r="IQK62" s="398"/>
      <c r="IQL62" s="398"/>
      <c r="IQM62" s="398"/>
      <c r="IQN62" s="398"/>
      <c r="IQO62" s="398"/>
      <c r="IQP62" s="398"/>
      <c r="IQQ62" s="398"/>
      <c r="IQR62" s="398"/>
      <c r="IQS62" s="398"/>
      <c r="IQT62" s="398"/>
      <c r="IQU62" s="398"/>
      <c r="IQV62" s="398"/>
      <c r="IQW62" s="398"/>
      <c r="IQX62" s="398"/>
      <c r="IQY62" s="398"/>
      <c r="IQZ62" s="398"/>
      <c r="IRA62" s="398"/>
      <c r="IRB62" s="398"/>
      <c r="IRC62" s="398"/>
      <c r="IRD62" s="398"/>
      <c r="IRE62" s="398"/>
      <c r="IRF62" s="398"/>
      <c r="IRG62" s="398"/>
      <c r="IRH62" s="398"/>
      <c r="IRI62" s="398"/>
      <c r="IRJ62" s="398"/>
      <c r="IRK62" s="398"/>
      <c r="IRL62" s="398"/>
      <c r="IRM62" s="398"/>
      <c r="IRN62" s="398"/>
      <c r="IRO62" s="398"/>
      <c r="IRP62" s="398"/>
      <c r="IRQ62" s="398"/>
      <c r="IRR62" s="398"/>
      <c r="IRS62" s="398"/>
      <c r="IRT62" s="398"/>
      <c r="IRU62" s="398"/>
      <c r="IRV62" s="398"/>
      <c r="IRW62" s="398"/>
      <c r="IRX62" s="398"/>
      <c r="IRY62" s="398"/>
      <c r="IRZ62" s="398"/>
      <c r="ISA62" s="398"/>
      <c r="ISB62" s="398"/>
      <c r="ISC62" s="398"/>
      <c r="ISD62" s="398"/>
      <c r="ISE62" s="398"/>
      <c r="ISF62" s="398"/>
      <c r="ISG62" s="398"/>
      <c r="ISH62" s="398"/>
      <c r="ISI62" s="398"/>
      <c r="ISJ62" s="398"/>
      <c r="ISK62" s="398"/>
      <c r="ISL62" s="398"/>
      <c r="ISM62" s="398"/>
      <c r="ISN62" s="398"/>
      <c r="ISO62" s="398"/>
      <c r="ISP62" s="398"/>
      <c r="ISQ62" s="398"/>
      <c r="ISR62" s="398"/>
      <c r="ISS62" s="398"/>
      <c r="IST62" s="398"/>
      <c r="ISU62" s="398"/>
      <c r="ISV62" s="398"/>
      <c r="ISW62" s="398"/>
      <c r="ISX62" s="398"/>
      <c r="ISY62" s="398"/>
      <c r="ISZ62" s="398"/>
      <c r="ITA62" s="398"/>
      <c r="ITB62" s="398"/>
      <c r="ITC62" s="398"/>
      <c r="ITD62" s="398"/>
      <c r="ITE62" s="398"/>
      <c r="ITF62" s="398"/>
      <c r="ITG62" s="398"/>
      <c r="ITH62" s="398"/>
      <c r="ITI62" s="398"/>
      <c r="ITJ62" s="398"/>
      <c r="ITK62" s="398"/>
      <c r="ITL62" s="398"/>
      <c r="ITM62" s="398"/>
      <c r="ITN62" s="398"/>
      <c r="ITO62" s="398"/>
      <c r="ITP62" s="398"/>
      <c r="ITQ62" s="398"/>
      <c r="ITR62" s="398"/>
      <c r="ITS62" s="398"/>
      <c r="ITT62" s="398"/>
      <c r="ITU62" s="398"/>
      <c r="ITV62" s="398"/>
      <c r="ITW62" s="398"/>
      <c r="ITX62" s="398"/>
      <c r="ITY62" s="398"/>
      <c r="ITZ62" s="398"/>
      <c r="IUA62" s="398"/>
      <c r="IUB62" s="398"/>
      <c r="IUC62" s="398"/>
      <c r="IUD62" s="398"/>
      <c r="IUE62" s="398"/>
      <c r="IUF62" s="398"/>
      <c r="IUG62" s="398"/>
      <c r="IUH62" s="398"/>
      <c r="IUI62" s="398"/>
      <c r="IUJ62" s="398"/>
      <c r="IUK62" s="398"/>
      <c r="IUL62" s="398"/>
      <c r="IUM62" s="398"/>
      <c r="IUN62" s="398"/>
      <c r="IUO62" s="398"/>
      <c r="IUP62" s="398"/>
      <c r="IUQ62" s="398"/>
      <c r="IUR62" s="398"/>
      <c r="IUS62" s="398"/>
      <c r="IUT62" s="398"/>
      <c r="IUU62" s="398"/>
      <c r="IUV62" s="398"/>
      <c r="IUW62" s="398"/>
      <c r="IUX62" s="398"/>
      <c r="IUY62" s="398"/>
      <c r="IUZ62" s="398"/>
      <c r="IVA62" s="398"/>
      <c r="IVB62" s="398"/>
      <c r="IVC62" s="398"/>
      <c r="IVD62" s="398"/>
      <c r="IVE62" s="398"/>
      <c r="IVF62" s="398"/>
      <c r="IVG62" s="398"/>
      <c r="IVH62" s="398"/>
      <c r="IVI62" s="398"/>
      <c r="IVJ62" s="398"/>
      <c r="IVK62" s="398"/>
      <c r="IVL62" s="398"/>
      <c r="IVM62" s="398"/>
      <c r="IVN62" s="398"/>
      <c r="IVO62" s="398"/>
      <c r="IVP62" s="398"/>
      <c r="IVQ62" s="398"/>
      <c r="IVR62" s="398"/>
      <c r="IVS62" s="398"/>
      <c r="IVT62" s="398"/>
      <c r="IVU62" s="398"/>
      <c r="IVV62" s="398"/>
      <c r="IVW62" s="398"/>
      <c r="IVX62" s="398"/>
      <c r="IVY62" s="398"/>
      <c r="IVZ62" s="398"/>
      <c r="IWA62" s="398"/>
      <c r="IWB62" s="398"/>
      <c r="IWC62" s="398"/>
      <c r="IWD62" s="398"/>
      <c r="IWE62" s="398"/>
      <c r="IWF62" s="398"/>
      <c r="IWG62" s="398"/>
      <c r="IWH62" s="398"/>
      <c r="IWI62" s="398"/>
      <c r="IWJ62" s="398"/>
      <c r="IWK62" s="398"/>
      <c r="IWL62" s="398"/>
      <c r="IWM62" s="398"/>
      <c r="IWN62" s="398"/>
      <c r="IWO62" s="398"/>
      <c r="IWP62" s="398"/>
      <c r="IWQ62" s="398"/>
      <c r="IWR62" s="398"/>
      <c r="IWS62" s="398"/>
      <c r="IWT62" s="398"/>
      <c r="IWU62" s="398"/>
      <c r="IWV62" s="398"/>
      <c r="IWW62" s="398"/>
      <c r="IWX62" s="398"/>
      <c r="IWY62" s="398"/>
      <c r="IWZ62" s="398"/>
      <c r="IXA62" s="398"/>
      <c r="IXB62" s="398"/>
      <c r="IXC62" s="398"/>
      <c r="IXD62" s="398"/>
      <c r="IXE62" s="398"/>
      <c r="IXF62" s="398"/>
      <c r="IXG62" s="398"/>
      <c r="IXH62" s="398"/>
      <c r="IXI62" s="398"/>
      <c r="IXJ62" s="398"/>
      <c r="IXK62" s="398"/>
      <c r="IXL62" s="398"/>
      <c r="IXM62" s="398"/>
      <c r="IXN62" s="398"/>
      <c r="IXO62" s="398"/>
      <c r="IXP62" s="398"/>
      <c r="IXQ62" s="398"/>
      <c r="IXR62" s="398"/>
      <c r="IXS62" s="398"/>
      <c r="IXT62" s="398"/>
      <c r="IXU62" s="398"/>
      <c r="IXV62" s="398"/>
      <c r="IXW62" s="398"/>
      <c r="IXX62" s="398"/>
      <c r="IXY62" s="398"/>
      <c r="IXZ62" s="398"/>
      <c r="IYA62" s="398"/>
      <c r="IYB62" s="398"/>
      <c r="IYC62" s="398"/>
      <c r="IYD62" s="398"/>
      <c r="IYE62" s="398"/>
      <c r="IYF62" s="398"/>
      <c r="IYG62" s="398"/>
      <c r="IYH62" s="398"/>
      <c r="IYI62" s="398"/>
      <c r="IYJ62" s="398"/>
      <c r="IYK62" s="398"/>
      <c r="IYL62" s="398"/>
      <c r="IYM62" s="398"/>
      <c r="IYN62" s="398"/>
      <c r="IYO62" s="398"/>
      <c r="IYP62" s="398"/>
      <c r="IYQ62" s="398"/>
      <c r="IYR62" s="398"/>
      <c r="IYS62" s="398"/>
      <c r="IYT62" s="398"/>
      <c r="IYU62" s="398"/>
      <c r="IYV62" s="398"/>
      <c r="IYW62" s="398"/>
      <c r="IYX62" s="398"/>
      <c r="IYY62" s="398"/>
      <c r="IYZ62" s="398"/>
      <c r="IZA62" s="398"/>
      <c r="IZB62" s="398"/>
      <c r="IZC62" s="398"/>
      <c r="IZD62" s="398"/>
      <c r="IZE62" s="398"/>
      <c r="IZF62" s="398"/>
      <c r="IZG62" s="398"/>
      <c r="IZH62" s="398"/>
      <c r="IZI62" s="398"/>
      <c r="IZJ62" s="398"/>
      <c r="IZK62" s="398"/>
      <c r="IZL62" s="398"/>
      <c r="IZM62" s="398"/>
      <c r="IZN62" s="398"/>
      <c r="IZO62" s="398"/>
      <c r="IZP62" s="398"/>
      <c r="IZQ62" s="398"/>
      <c r="IZR62" s="398"/>
      <c r="IZS62" s="398"/>
      <c r="IZT62" s="398"/>
      <c r="IZU62" s="398"/>
      <c r="IZV62" s="398"/>
      <c r="IZW62" s="398"/>
      <c r="IZX62" s="398"/>
      <c r="IZY62" s="398"/>
      <c r="IZZ62" s="398"/>
      <c r="JAA62" s="398"/>
      <c r="JAB62" s="398"/>
      <c r="JAC62" s="398"/>
      <c r="JAD62" s="398"/>
      <c r="JAE62" s="398"/>
      <c r="JAF62" s="398"/>
      <c r="JAG62" s="398"/>
      <c r="JAH62" s="398"/>
      <c r="JAI62" s="398"/>
      <c r="JAJ62" s="398"/>
      <c r="JAK62" s="398"/>
      <c r="JAL62" s="398"/>
      <c r="JAM62" s="398"/>
      <c r="JAN62" s="398"/>
      <c r="JAO62" s="398"/>
      <c r="JAP62" s="398"/>
      <c r="JAQ62" s="398"/>
      <c r="JAR62" s="398"/>
      <c r="JAS62" s="398"/>
      <c r="JAT62" s="398"/>
      <c r="JAU62" s="398"/>
      <c r="JAV62" s="398"/>
      <c r="JAW62" s="398"/>
      <c r="JAX62" s="398"/>
      <c r="JAY62" s="398"/>
      <c r="JAZ62" s="398"/>
      <c r="JBA62" s="398"/>
      <c r="JBB62" s="398"/>
      <c r="JBC62" s="398"/>
      <c r="JBD62" s="398"/>
      <c r="JBE62" s="398"/>
      <c r="JBF62" s="398"/>
      <c r="JBG62" s="398"/>
      <c r="JBH62" s="398"/>
      <c r="JBI62" s="398"/>
      <c r="JBJ62" s="398"/>
      <c r="JBK62" s="398"/>
      <c r="JBL62" s="398"/>
      <c r="JBM62" s="398"/>
      <c r="JBN62" s="398"/>
      <c r="JBO62" s="398"/>
      <c r="JBP62" s="398"/>
      <c r="JBQ62" s="398"/>
      <c r="JBR62" s="398"/>
      <c r="JBS62" s="398"/>
      <c r="JBT62" s="398"/>
      <c r="JBU62" s="398"/>
      <c r="JBV62" s="398"/>
      <c r="JBW62" s="398"/>
      <c r="JBX62" s="398"/>
      <c r="JBY62" s="398"/>
      <c r="JBZ62" s="398"/>
      <c r="JCA62" s="398"/>
      <c r="JCB62" s="398"/>
      <c r="JCC62" s="398"/>
      <c r="JCD62" s="398"/>
      <c r="JCE62" s="398"/>
      <c r="JCF62" s="398"/>
      <c r="JCG62" s="398"/>
      <c r="JCH62" s="398"/>
      <c r="JCI62" s="398"/>
      <c r="JCJ62" s="398"/>
      <c r="JCK62" s="398"/>
      <c r="JCL62" s="398"/>
      <c r="JCM62" s="398"/>
      <c r="JCN62" s="398"/>
      <c r="JCO62" s="398"/>
      <c r="JCP62" s="398"/>
      <c r="JCQ62" s="398"/>
      <c r="JCR62" s="398"/>
      <c r="JCS62" s="398"/>
      <c r="JCT62" s="398"/>
      <c r="JCU62" s="398"/>
      <c r="JCV62" s="398"/>
      <c r="JCW62" s="398"/>
      <c r="JCX62" s="398"/>
      <c r="JCY62" s="398"/>
      <c r="JCZ62" s="398"/>
      <c r="JDA62" s="398"/>
      <c r="JDB62" s="398"/>
      <c r="JDC62" s="398"/>
      <c r="JDD62" s="398"/>
      <c r="JDE62" s="398"/>
      <c r="JDF62" s="398"/>
      <c r="JDG62" s="398"/>
      <c r="JDH62" s="398"/>
      <c r="JDI62" s="398"/>
      <c r="JDJ62" s="398"/>
      <c r="JDK62" s="398"/>
      <c r="JDL62" s="398"/>
      <c r="JDM62" s="398"/>
      <c r="JDN62" s="398"/>
      <c r="JDO62" s="398"/>
      <c r="JDP62" s="398"/>
      <c r="JDQ62" s="398"/>
      <c r="JDR62" s="398"/>
      <c r="JDS62" s="398"/>
      <c r="JDT62" s="398"/>
      <c r="JDU62" s="398"/>
      <c r="JDV62" s="398"/>
      <c r="JDW62" s="398"/>
      <c r="JDX62" s="398"/>
      <c r="JDY62" s="398"/>
      <c r="JDZ62" s="398"/>
      <c r="JEA62" s="398"/>
      <c r="JEB62" s="398"/>
      <c r="JEC62" s="398"/>
      <c r="JED62" s="398"/>
      <c r="JEE62" s="398"/>
      <c r="JEF62" s="398"/>
      <c r="JEG62" s="398"/>
      <c r="JEH62" s="398"/>
      <c r="JEI62" s="398"/>
      <c r="JEJ62" s="398"/>
      <c r="JEK62" s="398"/>
      <c r="JEL62" s="398"/>
      <c r="JEM62" s="398"/>
      <c r="JEN62" s="398"/>
      <c r="JEO62" s="398"/>
      <c r="JEP62" s="398"/>
      <c r="JEQ62" s="398"/>
      <c r="JER62" s="398"/>
      <c r="JES62" s="398"/>
      <c r="JET62" s="398"/>
      <c r="JEU62" s="398"/>
      <c r="JEV62" s="398"/>
      <c r="JEW62" s="398"/>
      <c r="JEX62" s="398"/>
      <c r="JEY62" s="398"/>
      <c r="JEZ62" s="398"/>
      <c r="JFA62" s="398"/>
      <c r="JFB62" s="398"/>
      <c r="JFC62" s="398"/>
      <c r="JFD62" s="398"/>
      <c r="JFE62" s="398"/>
      <c r="JFF62" s="398"/>
      <c r="JFG62" s="398"/>
      <c r="JFH62" s="398"/>
      <c r="JFI62" s="398"/>
      <c r="JFJ62" s="398"/>
      <c r="JFK62" s="398"/>
      <c r="JFL62" s="398"/>
      <c r="JFM62" s="398"/>
      <c r="JFN62" s="398"/>
      <c r="JFO62" s="398"/>
      <c r="JFP62" s="398"/>
      <c r="JFQ62" s="398"/>
      <c r="JFR62" s="398"/>
      <c r="JFS62" s="398"/>
      <c r="JFT62" s="398"/>
      <c r="JFU62" s="398"/>
      <c r="JFV62" s="398"/>
      <c r="JFW62" s="398"/>
      <c r="JFX62" s="398"/>
      <c r="JFY62" s="398"/>
      <c r="JFZ62" s="398"/>
      <c r="JGA62" s="398"/>
      <c r="JGB62" s="398"/>
      <c r="JGC62" s="398"/>
      <c r="JGD62" s="398"/>
      <c r="JGE62" s="398"/>
      <c r="JGF62" s="398"/>
      <c r="JGG62" s="398"/>
      <c r="JGH62" s="398"/>
      <c r="JGI62" s="398"/>
      <c r="JGJ62" s="398"/>
      <c r="JGK62" s="398"/>
      <c r="JGL62" s="398"/>
      <c r="JGM62" s="398"/>
      <c r="JGN62" s="398"/>
      <c r="JGO62" s="398"/>
      <c r="JGP62" s="398"/>
      <c r="JGQ62" s="398"/>
      <c r="JGR62" s="398"/>
      <c r="JGS62" s="398"/>
      <c r="JGT62" s="398"/>
      <c r="JGU62" s="398"/>
      <c r="JGV62" s="398"/>
      <c r="JGW62" s="398"/>
      <c r="JGX62" s="398"/>
      <c r="JGY62" s="398"/>
      <c r="JGZ62" s="398"/>
      <c r="JHA62" s="398"/>
      <c r="JHB62" s="398"/>
      <c r="JHC62" s="398"/>
      <c r="JHD62" s="398"/>
      <c r="JHE62" s="398"/>
      <c r="JHF62" s="398"/>
      <c r="JHG62" s="398"/>
      <c r="JHH62" s="398"/>
      <c r="JHI62" s="398"/>
      <c r="JHJ62" s="398"/>
      <c r="JHK62" s="398"/>
      <c r="JHL62" s="398"/>
      <c r="JHM62" s="398"/>
      <c r="JHN62" s="398"/>
      <c r="JHO62" s="398"/>
      <c r="JHP62" s="398"/>
      <c r="JHQ62" s="398"/>
      <c r="JHR62" s="398"/>
      <c r="JHS62" s="398"/>
      <c r="JHT62" s="398"/>
      <c r="JHU62" s="398"/>
      <c r="JHV62" s="398"/>
      <c r="JHW62" s="398"/>
      <c r="JHX62" s="398"/>
      <c r="JHY62" s="398"/>
      <c r="JHZ62" s="398"/>
      <c r="JIA62" s="398"/>
      <c r="JIB62" s="398"/>
      <c r="JIC62" s="398"/>
      <c r="JID62" s="398"/>
      <c r="JIE62" s="398"/>
      <c r="JIF62" s="398"/>
      <c r="JIG62" s="398"/>
      <c r="JIH62" s="398"/>
      <c r="JII62" s="398"/>
      <c r="JIJ62" s="398"/>
      <c r="JIK62" s="398"/>
      <c r="JIL62" s="398"/>
      <c r="JIM62" s="398"/>
      <c r="JIN62" s="398"/>
      <c r="JIO62" s="398"/>
      <c r="JIP62" s="398"/>
      <c r="JIQ62" s="398"/>
      <c r="JIR62" s="398"/>
      <c r="JIS62" s="398"/>
      <c r="JIT62" s="398"/>
      <c r="JIU62" s="398"/>
      <c r="JIV62" s="398"/>
      <c r="JIW62" s="398"/>
      <c r="JIX62" s="398"/>
      <c r="JIY62" s="398"/>
      <c r="JIZ62" s="398"/>
      <c r="JJA62" s="398"/>
      <c r="JJB62" s="398"/>
      <c r="JJC62" s="398"/>
      <c r="JJD62" s="398"/>
      <c r="JJE62" s="398"/>
      <c r="JJF62" s="398"/>
      <c r="JJG62" s="398"/>
      <c r="JJH62" s="398"/>
      <c r="JJI62" s="398"/>
      <c r="JJJ62" s="398"/>
      <c r="JJK62" s="398"/>
      <c r="JJL62" s="398"/>
      <c r="JJM62" s="398"/>
      <c r="JJN62" s="398"/>
      <c r="JJO62" s="398"/>
      <c r="JJP62" s="398"/>
      <c r="JJQ62" s="398"/>
      <c r="JJR62" s="398"/>
      <c r="JJS62" s="398"/>
      <c r="JJT62" s="398"/>
      <c r="JJU62" s="398"/>
      <c r="JJV62" s="398"/>
      <c r="JJW62" s="398"/>
      <c r="JJX62" s="398"/>
      <c r="JJY62" s="398"/>
      <c r="JJZ62" s="398"/>
      <c r="JKA62" s="398"/>
      <c r="JKB62" s="398"/>
      <c r="JKC62" s="398"/>
      <c r="JKD62" s="398"/>
      <c r="JKE62" s="398"/>
      <c r="JKF62" s="398"/>
      <c r="JKG62" s="398"/>
      <c r="JKH62" s="398"/>
      <c r="JKI62" s="398"/>
      <c r="JKJ62" s="398"/>
      <c r="JKK62" s="398"/>
      <c r="JKL62" s="398"/>
      <c r="JKM62" s="398"/>
      <c r="JKN62" s="398"/>
      <c r="JKO62" s="398"/>
      <c r="JKP62" s="398"/>
      <c r="JKQ62" s="398"/>
      <c r="JKR62" s="398"/>
      <c r="JKS62" s="398"/>
      <c r="JKT62" s="398"/>
      <c r="JKU62" s="398"/>
      <c r="JKV62" s="398"/>
      <c r="JKW62" s="398"/>
      <c r="JKX62" s="398"/>
      <c r="JKY62" s="398"/>
      <c r="JKZ62" s="398"/>
      <c r="JLA62" s="398"/>
      <c r="JLB62" s="398"/>
      <c r="JLC62" s="398"/>
      <c r="JLD62" s="398"/>
      <c r="JLE62" s="398"/>
      <c r="JLF62" s="398"/>
      <c r="JLG62" s="398"/>
      <c r="JLH62" s="398"/>
      <c r="JLI62" s="398"/>
      <c r="JLJ62" s="398"/>
      <c r="JLK62" s="398"/>
      <c r="JLL62" s="398"/>
      <c r="JLM62" s="398"/>
      <c r="JLN62" s="398"/>
      <c r="JLO62" s="398"/>
      <c r="JLP62" s="398"/>
      <c r="JLQ62" s="398"/>
      <c r="JLR62" s="398"/>
      <c r="JLS62" s="398"/>
      <c r="JLT62" s="398"/>
      <c r="JLU62" s="398"/>
      <c r="JLV62" s="398"/>
      <c r="JLW62" s="398"/>
      <c r="JLX62" s="398"/>
      <c r="JLY62" s="398"/>
      <c r="JLZ62" s="398"/>
      <c r="JMA62" s="398"/>
      <c r="JMB62" s="398"/>
      <c r="JMC62" s="398"/>
      <c r="JMD62" s="398"/>
      <c r="JME62" s="398"/>
      <c r="JMF62" s="398"/>
      <c r="JMG62" s="398"/>
      <c r="JMH62" s="398"/>
      <c r="JMI62" s="398"/>
      <c r="JMJ62" s="398"/>
      <c r="JMK62" s="398"/>
      <c r="JML62" s="398"/>
      <c r="JMM62" s="398"/>
      <c r="JMN62" s="398"/>
      <c r="JMO62" s="398"/>
      <c r="JMP62" s="398"/>
      <c r="JMQ62" s="398"/>
      <c r="JMR62" s="398"/>
      <c r="JMS62" s="398"/>
      <c r="JMT62" s="398"/>
      <c r="JMU62" s="398"/>
      <c r="JMV62" s="398"/>
      <c r="JMW62" s="398"/>
      <c r="JMX62" s="398"/>
      <c r="JMY62" s="398"/>
      <c r="JMZ62" s="398"/>
      <c r="JNA62" s="398"/>
      <c r="JNB62" s="398"/>
      <c r="JNC62" s="398"/>
      <c r="JND62" s="398"/>
      <c r="JNE62" s="398"/>
      <c r="JNF62" s="398"/>
      <c r="JNG62" s="398"/>
      <c r="JNH62" s="398"/>
      <c r="JNI62" s="398"/>
      <c r="JNJ62" s="398"/>
      <c r="JNK62" s="398"/>
      <c r="JNL62" s="398"/>
      <c r="JNM62" s="398"/>
      <c r="JNN62" s="398"/>
      <c r="JNO62" s="398"/>
      <c r="JNP62" s="398"/>
      <c r="JNQ62" s="398"/>
      <c r="JNR62" s="398"/>
      <c r="JNS62" s="398"/>
      <c r="JNT62" s="398"/>
      <c r="JNU62" s="398"/>
      <c r="JNV62" s="398"/>
      <c r="JNW62" s="398"/>
      <c r="JNX62" s="398"/>
      <c r="JNY62" s="398"/>
      <c r="JNZ62" s="398"/>
      <c r="JOA62" s="398"/>
      <c r="JOB62" s="398"/>
      <c r="JOC62" s="398"/>
      <c r="JOD62" s="398"/>
      <c r="JOE62" s="398"/>
      <c r="JOF62" s="398"/>
      <c r="JOG62" s="398"/>
      <c r="JOH62" s="398"/>
      <c r="JOI62" s="398"/>
      <c r="JOJ62" s="398"/>
      <c r="JOK62" s="398"/>
      <c r="JOL62" s="398"/>
      <c r="JOM62" s="398"/>
      <c r="JON62" s="398"/>
      <c r="JOO62" s="398"/>
      <c r="JOP62" s="398"/>
      <c r="JOQ62" s="398"/>
      <c r="JOR62" s="398"/>
      <c r="JOS62" s="398"/>
      <c r="JOT62" s="398"/>
      <c r="JOU62" s="398"/>
      <c r="JOV62" s="398"/>
      <c r="JOW62" s="398"/>
      <c r="JOX62" s="398"/>
      <c r="JOY62" s="398"/>
      <c r="JOZ62" s="398"/>
      <c r="JPA62" s="398"/>
      <c r="JPB62" s="398"/>
      <c r="JPC62" s="398"/>
      <c r="JPD62" s="398"/>
      <c r="JPE62" s="398"/>
      <c r="JPF62" s="398"/>
      <c r="JPG62" s="398"/>
      <c r="JPH62" s="398"/>
      <c r="JPI62" s="398"/>
      <c r="JPJ62" s="398"/>
      <c r="JPK62" s="398"/>
      <c r="JPL62" s="398"/>
      <c r="JPM62" s="398"/>
      <c r="JPN62" s="398"/>
      <c r="JPO62" s="398"/>
      <c r="JPP62" s="398"/>
      <c r="JPQ62" s="398"/>
      <c r="JPR62" s="398"/>
      <c r="JPS62" s="398"/>
      <c r="JPT62" s="398"/>
      <c r="JPU62" s="398"/>
      <c r="JPV62" s="398"/>
      <c r="JPW62" s="398"/>
      <c r="JPX62" s="398"/>
      <c r="JPY62" s="398"/>
      <c r="JPZ62" s="398"/>
      <c r="JQA62" s="398"/>
      <c r="JQB62" s="398"/>
      <c r="JQC62" s="398"/>
      <c r="JQD62" s="398"/>
      <c r="JQE62" s="398"/>
      <c r="JQF62" s="398"/>
      <c r="JQG62" s="398"/>
      <c r="JQH62" s="398"/>
      <c r="JQI62" s="398"/>
      <c r="JQJ62" s="398"/>
      <c r="JQK62" s="398"/>
      <c r="JQL62" s="398"/>
      <c r="JQM62" s="398"/>
      <c r="JQN62" s="398"/>
      <c r="JQO62" s="398"/>
      <c r="JQP62" s="398"/>
      <c r="JQQ62" s="398"/>
      <c r="JQR62" s="398"/>
      <c r="JQS62" s="398"/>
      <c r="JQT62" s="398"/>
      <c r="JQU62" s="398"/>
      <c r="JQV62" s="398"/>
      <c r="JQW62" s="398"/>
      <c r="JQX62" s="398"/>
      <c r="JQY62" s="398"/>
      <c r="JQZ62" s="398"/>
      <c r="JRA62" s="398"/>
      <c r="JRB62" s="398"/>
      <c r="JRC62" s="398"/>
      <c r="JRD62" s="398"/>
      <c r="JRE62" s="398"/>
      <c r="JRF62" s="398"/>
      <c r="JRG62" s="398"/>
      <c r="JRH62" s="398"/>
      <c r="JRI62" s="398"/>
      <c r="JRJ62" s="398"/>
      <c r="JRK62" s="398"/>
      <c r="JRL62" s="398"/>
      <c r="JRM62" s="398"/>
      <c r="JRN62" s="398"/>
      <c r="JRO62" s="398"/>
      <c r="JRP62" s="398"/>
      <c r="JRQ62" s="398"/>
      <c r="JRR62" s="398"/>
      <c r="JRS62" s="398"/>
      <c r="JRT62" s="398"/>
      <c r="JRU62" s="398"/>
      <c r="JRV62" s="398"/>
      <c r="JRW62" s="398"/>
      <c r="JRX62" s="398"/>
      <c r="JRY62" s="398"/>
      <c r="JRZ62" s="398"/>
      <c r="JSA62" s="398"/>
      <c r="JSB62" s="398"/>
      <c r="JSC62" s="398"/>
      <c r="JSD62" s="398"/>
      <c r="JSE62" s="398"/>
      <c r="JSF62" s="398"/>
      <c r="JSG62" s="398"/>
      <c r="JSH62" s="398"/>
      <c r="JSI62" s="398"/>
      <c r="JSJ62" s="398"/>
      <c r="JSK62" s="398"/>
      <c r="JSL62" s="398"/>
      <c r="JSM62" s="398"/>
      <c r="JSN62" s="398"/>
      <c r="JSO62" s="398"/>
      <c r="JSP62" s="398"/>
      <c r="JSQ62" s="398"/>
      <c r="JSR62" s="398"/>
      <c r="JSS62" s="398"/>
      <c r="JST62" s="398"/>
      <c r="JSU62" s="398"/>
      <c r="JSV62" s="398"/>
      <c r="JSW62" s="398"/>
      <c r="JSX62" s="398"/>
      <c r="JSY62" s="398"/>
      <c r="JSZ62" s="398"/>
      <c r="JTA62" s="398"/>
      <c r="JTB62" s="398"/>
      <c r="JTC62" s="398"/>
      <c r="JTD62" s="398"/>
      <c r="JTE62" s="398"/>
      <c r="JTF62" s="398"/>
      <c r="JTG62" s="398"/>
      <c r="JTH62" s="398"/>
      <c r="JTI62" s="398"/>
      <c r="JTJ62" s="398"/>
      <c r="JTK62" s="398"/>
      <c r="JTL62" s="398"/>
      <c r="JTM62" s="398"/>
      <c r="JTN62" s="398"/>
      <c r="JTO62" s="398"/>
      <c r="JTP62" s="398"/>
      <c r="JTQ62" s="398"/>
      <c r="JTR62" s="398"/>
      <c r="JTS62" s="398"/>
      <c r="JTT62" s="398"/>
      <c r="JTU62" s="398"/>
      <c r="JTV62" s="398"/>
      <c r="JTW62" s="398"/>
      <c r="JTX62" s="398"/>
      <c r="JTY62" s="398"/>
      <c r="JTZ62" s="398"/>
      <c r="JUA62" s="398"/>
      <c r="JUB62" s="398"/>
      <c r="JUC62" s="398"/>
      <c r="JUD62" s="398"/>
      <c r="JUE62" s="398"/>
      <c r="JUF62" s="398"/>
      <c r="JUG62" s="398"/>
      <c r="JUH62" s="398"/>
      <c r="JUI62" s="398"/>
      <c r="JUJ62" s="398"/>
      <c r="JUK62" s="398"/>
      <c r="JUL62" s="398"/>
      <c r="JUM62" s="398"/>
      <c r="JUN62" s="398"/>
      <c r="JUO62" s="398"/>
      <c r="JUP62" s="398"/>
      <c r="JUQ62" s="398"/>
      <c r="JUR62" s="398"/>
      <c r="JUS62" s="398"/>
      <c r="JUT62" s="398"/>
      <c r="JUU62" s="398"/>
      <c r="JUV62" s="398"/>
      <c r="JUW62" s="398"/>
      <c r="JUX62" s="398"/>
      <c r="JUY62" s="398"/>
      <c r="JUZ62" s="398"/>
      <c r="JVA62" s="398"/>
      <c r="JVB62" s="398"/>
      <c r="JVC62" s="398"/>
      <c r="JVD62" s="398"/>
      <c r="JVE62" s="398"/>
      <c r="JVF62" s="398"/>
      <c r="JVG62" s="398"/>
      <c r="JVH62" s="398"/>
      <c r="JVI62" s="398"/>
      <c r="JVJ62" s="398"/>
      <c r="JVK62" s="398"/>
      <c r="JVL62" s="398"/>
      <c r="JVM62" s="398"/>
      <c r="JVN62" s="398"/>
      <c r="JVO62" s="398"/>
      <c r="JVP62" s="398"/>
      <c r="JVQ62" s="398"/>
      <c r="JVR62" s="398"/>
      <c r="JVS62" s="398"/>
      <c r="JVT62" s="398"/>
      <c r="JVU62" s="398"/>
      <c r="JVV62" s="398"/>
      <c r="JVW62" s="398"/>
      <c r="JVX62" s="398"/>
      <c r="JVY62" s="398"/>
      <c r="JVZ62" s="398"/>
      <c r="JWA62" s="398"/>
      <c r="JWB62" s="398"/>
      <c r="JWC62" s="398"/>
      <c r="JWD62" s="398"/>
      <c r="JWE62" s="398"/>
      <c r="JWF62" s="398"/>
      <c r="JWG62" s="398"/>
      <c r="JWH62" s="398"/>
      <c r="JWI62" s="398"/>
      <c r="JWJ62" s="398"/>
      <c r="JWK62" s="398"/>
      <c r="JWL62" s="398"/>
      <c r="JWM62" s="398"/>
      <c r="JWN62" s="398"/>
      <c r="JWO62" s="398"/>
      <c r="JWP62" s="398"/>
      <c r="JWQ62" s="398"/>
      <c r="JWR62" s="398"/>
      <c r="JWS62" s="398"/>
      <c r="JWT62" s="398"/>
      <c r="JWU62" s="398"/>
      <c r="JWV62" s="398"/>
      <c r="JWW62" s="398"/>
      <c r="JWX62" s="398"/>
      <c r="JWY62" s="398"/>
      <c r="JWZ62" s="398"/>
      <c r="JXA62" s="398"/>
      <c r="JXB62" s="398"/>
      <c r="JXC62" s="398"/>
      <c r="JXD62" s="398"/>
      <c r="JXE62" s="398"/>
      <c r="JXF62" s="398"/>
      <c r="JXG62" s="398"/>
      <c r="JXH62" s="398"/>
      <c r="JXI62" s="398"/>
      <c r="JXJ62" s="398"/>
      <c r="JXK62" s="398"/>
      <c r="JXL62" s="398"/>
      <c r="JXM62" s="398"/>
      <c r="JXN62" s="398"/>
      <c r="JXO62" s="398"/>
      <c r="JXP62" s="398"/>
      <c r="JXQ62" s="398"/>
      <c r="JXR62" s="398"/>
      <c r="JXS62" s="398"/>
      <c r="JXT62" s="398"/>
      <c r="JXU62" s="398"/>
      <c r="JXV62" s="398"/>
      <c r="JXW62" s="398"/>
      <c r="JXX62" s="398"/>
      <c r="JXY62" s="398"/>
      <c r="JXZ62" s="398"/>
      <c r="JYA62" s="398"/>
      <c r="JYB62" s="398"/>
      <c r="JYC62" s="398"/>
      <c r="JYD62" s="398"/>
      <c r="JYE62" s="398"/>
      <c r="JYF62" s="398"/>
      <c r="JYG62" s="398"/>
      <c r="JYH62" s="398"/>
      <c r="JYI62" s="398"/>
      <c r="JYJ62" s="398"/>
      <c r="JYK62" s="398"/>
      <c r="JYL62" s="398"/>
      <c r="JYM62" s="398"/>
      <c r="JYN62" s="398"/>
      <c r="JYO62" s="398"/>
      <c r="JYP62" s="398"/>
      <c r="JYQ62" s="398"/>
      <c r="JYR62" s="398"/>
      <c r="JYS62" s="398"/>
      <c r="JYT62" s="398"/>
      <c r="JYU62" s="398"/>
      <c r="JYV62" s="398"/>
      <c r="JYW62" s="398"/>
      <c r="JYX62" s="398"/>
      <c r="JYY62" s="398"/>
      <c r="JYZ62" s="398"/>
      <c r="JZA62" s="398"/>
      <c r="JZB62" s="398"/>
      <c r="JZC62" s="398"/>
      <c r="JZD62" s="398"/>
      <c r="JZE62" s="398"/>
      <c r="JZF62" s="398"/>
      <c r="JZG62" s="398"/>
      <c r="JZH62" s="398"/>
      <c r="JZI62" s="398"/>
      <c r="JZJ62" s="398"/>
      <c r="JZK62" s="398"/>
      <c r="JZL62" s="398"/>
      <c r="JZM62" s="398"/>
      <c r="JZN62" s="398"/>
      <c r="JZO62" s="398"/>
      <c r="JZP62" s="398"/>
      <c r="JZQ62" s="398"/>
      <c r="JZR62" s="398"/>
      <c r="JZS62" s="398"/>
      <c r="JZT62" s="398"/>
      <c r="JZU62" s="398"/>
      <c r="JZV62" s="398"/>
      <c r="JZW62" s="398"/>
      <c r="JZX62" s="398"/>
      <c r="JZY62" s="398"/>
      <c r="JZZ62" s="398"/>
      <c r="KAA62" s="398"/>
      <c r="KAB62" s="398"/>
      <c r="KAC62" s="398"/>
      <c r="KAD62" s="398"/>
      <c r="KAE62" s="398"/>
      <c r="KAF62" s="398"/>
      <c r="KAG62" s="398"/>
      <c r="KAH62" s="398"/>
      <c r="KAI62" s="398"/>
      <c r="KAJ62" s="398"/>
      <c r="KAK62" s="398"/>
      <c r="KAL62" s="398"/>
      <c r="KAM62" s="398"/>
      <c r="KAN62" s="398"/>
      <c r="KAO62" s="398"/>
      <c r="KAP62" s="398"/>
      <c r="KAQ62" s="398"/>
      <c r="KAR62" s="398"/>
      <c r="KAS62" s="398"/>
      <c r="KAT62" s="398"/>
      <c r="KAU62" s="398"/>
      <c r="KAV62" s="398"/>
      <c r="KAW62" s="398"/>
      <c r="KAX62" s="398"/>
      <c r="KAY62" s="398"/>
      <c r="KAZ62" s="398"/>
      <c r="KBA62" s="398"/>
      <c r="KBB62" s="398"/>
      <c r="KBC62" s="398"/>
      <c r="KBD62" s="398"/>
      <c r="KBE62" s="398"/>
      <c r="KBF62" s="398"/>
      <c r="KBG62" s="398"/>
      <c r="KBH62" s="398"/>
      <c r="KBI62" s="398"/>
      <c r="KBJ62" s="398"/>
      <c r="KBK62" s="398"/>
      <c r="KBL62" s="398"/>
      <c r="KBM62" s="398"/>
      <c r="KBN62" s="398"/>
      <c r="KBO62" s="398"/>
      <c r="KBP62" s="398"/>
      <c r="KBQ62" s="398"/>
      <c r="KBR62" s="398"/>
      <c r="KBS62" s="398"/>
      <c r="KBT62" s="398"/>
      <c r="KBU62" s="398"/>
      <c r="KBV62" s="398"/>
      <c r="KBW62" s="398"/>
      <c r="KBX62" s="398"/>
      <c r="KBY62" s="398"/>
      <c r="KBZ62" s="398"/>
      <c r="KCA62" s="398"/>
      <c r="KCB62" s="398"/>
      <c r="KCC62" s="398"/>
      <c r="KCD62" s="398"/>
      <c r="KCE62" s="398"/>
      <c r="KCF62" s="398"/>
      <c r="KCG62" s="398"/>
      <c r="KCH62" s="398"/>
      <c r="KCI62" s="398"/>
      <c r="KCJ62" s="398"/>
      <c r="KCK62" s="398"/>
      <c r="KCL62" s="398"/>
      <c r="KCM62" s="398"/>
      <c r="KCN62" s="398"/>
      <c r="KCO62" s="398"/>
      <c r="KCP62" s="398"/>
      <c r="KCQ62" s="398"/>
      <c r="KCR62" s="398"/>
      <c r="KCS62" s="398"/>
      <c r="KCT62" s="398"/>
      <c r="KCU62" s="398"/>
      <c r="KCV62" s="398"/>
      <c r="KCW62" s="398"/>
      <c r="KCX62" s="398"/>
      <c r="KCY62" s="398"/>
      <c r="KCZ62" s="398"/>
      <c r="KDA62" s="398"/>
      <c r="KDB62" s="398"/>
      <c r="KDC62" s="398"/>
      <c r="KDD62" s="398"/>
      <c r="KDE62" s="398"/>
      <c r="KDF62" s="398"/>
      <c r="KDG62" s="398"/>
      <c r="KDH62" s="398"/>
      <c r="KDI62" s="398"/>
      <c r="KDJ62" s="398"/>
      <c r="KDK62" s="398"/>
      <c r="KDL62" s="398"/>
      <c r="KDM62" s="398"/>
      <c r="KDN62" s="398"/>
      <c r="KDO62" s="398"/>
      <c r="KDP62" s="398"/>
      <c r="KDQ62" s="398"/>
      <c r="KDR62" s="398"/>
      <c r="KDS62" s="398"/>
      <c r="KDT62" s="398"/>
      <c r="KDU62" s="398"/>
      <c r="KDV62" s="398"/>
      <c r="KDW62" s="398"/>
      <c r="KDX62" s="398"/>
      <c r="KDY62" s="398"/>
      <c r="KDZ62" s="398"/>
      <c r="KEA62" s="398"/>
      <c r="KEB62" s="398"/>
      <c r="KEC62" s="398"/>
      <c r="KED62" s="398"/>
      <c r="KEE62" s="398"/>
      <c r="KEF62" s="398"/>
      <c r="KEG62" s="398"/>
      <c r="KEH62" s="398"/>
      <c r="KEI62" s="398"/>
      <c r="KEJ62" s="398"/>
      <c r="KEK62" s="398"/>
      <c r="KEL62" s="398"/>
      <c r="KEM62" s="398"/>
      <c r="KEN62" s="398"/>
      <c r="KEO62" s="398"/>
      <c r="KEP62" s="398"/>
      <c r="KEQ62" s="398"/>
      <c r="KER62" s="398"/>
      <c r="KES62" s="398"/>
      <c r="KET62" s="398"/>
      <c r="KEU62" s="398"/>
      <c r="KEV62" s="398"/>
      <c r="KEW62" s="398"/>
      <c r="KEX62" s="398"/>
      <c r="KEY62" s="398"/>
      <c r="KEZ62" s="398"/>
      <c r="KFA62" s="398"/>
      <c r="KFB62" s="398"/>
      <c r="KFC62" s="398"/>
      <c r="KFD62" s="398"/>
      <c r="KFE62" s="398"/>
      <c r="KFF62" s="398"/>
      <c r="KFG62" s="398"/>
      <c r="KFH62" s="398"/>
      <c r="KFI62" s="398"/>
      <c r="KFJ62" s="398"/>
      <c r="KFK62" s="398"/>
      <c r="KFL62" s="398"/>
      <c r="KFM62" s="398"/>
      <c r="KFN62" s="398"/>
      <c r="KFO62" s="398"/>
      <c r="KFP62" s="398"/>
      <c r="KFQ62" s="398"/>
      <c r="KFR62" s="398"/>
      <c r="KFS62" s="398"/>
      <c r="KFT62" s="398"/>
      <c r="KFU62" s="398"/>
      <c r="KFV62" s="398"/>
      <c r="KFW62" s="398"/>
      <c r="KFX62" s="398"/>
      <c r="KFY62" s="398"/>
      <c r="KFZ62" s="398"/>
      <c r="KGA62" s="398"/>
      <c r="KGB62" s="398"/>
      <c r="KGC62" s="398"/>
      <c r="KGD62" s="398"/>
      <c r="KGE62" s="398"/>
      <c r="KGF62" s="398"/>
      <c r="KGG62" s="398"/>
      <c r="KGH62" s="398"/>
      <c r="KGI62" s="398"/>
      <c r="KGJ62" s="398"/>
      <c r="KGK62" s="398"/>
      <c r="KGL62" s="398"/>
      <c r="KGM62" s="398"/>
      <c r="KGN62" s="398"/>
      <c r="KGO62" s="398"/>
      <c r="KGP62" s="398"/>
      <c r="KGQ62" s="398"/>
      <c r="KGR62" s="398"/>
      <c r="KGS62" s="398"/>
      <c r="KGT62" s="398"/>
      <c r="KGU62" s="398"/>
      <c r="KGV62" s="398"/>
      <c r="KGW62" s="398"/>
      <c r="KGX62" s="398"/>
      <c r="KGY62" s="398"/>
      <c r="KGZ62" s="398"/>
      <c r="KHA62" s="398"/>
      <c r="KHB62" s="398"/>
      <c r="KHC62" s="398"/>
      <c r="KHD62" s="398"/>
      <c r="KHE62" s="398"/>
      <c r="KHF62" s="398"/>
      <c r="KHG62" s="398"/>
      <c r="KHH62" s="398"/>
      <c r="KHI62" s="398"/>
      <c r="KHJ62" s="398"/>
      <c r="KHK62" s="398"/>
      <c r="KHL62" s="398"/>
      <c r="KHM62" s="398"/>
      <c r="KHN62" s="398"/>
      <c r="KHO62" s="398"/>
      <c r="KHP62" s="398"/>
      <c r="KHQ62" s="398"/>
      <c r="KHR62" s="398"/>
      <c r="KHS62" s="398"/>
      <c r="KHT62" s="398"/>
      <c r="KHU62" s="398"/>
      <c r="KHV62" s="398"/>
      <c r="KHW62" s="398"/>
      <c r="KHX62" s="398"/>
      <c r="KHY62" s="398"/>
      <c r="KHZ62" s="398"/>
      <c r="KIA62" s="398"/>
      <c r="KIB62" s="398"/>
      <c r="KIC62" s="398"/>
      <c r="KID62" s="398"/>
      <c r="KIE62" s="398"/>
      <c r="KIF62" s="398"/>
      <c r="KIG62" s="398"/>
      <c r="KIH62" s="398"/>
      <c r="KII62" s="398"/>
      <c r="KIJ62" s="398"/>
      <c r="KIK62" s="398"/>
      <c r="KIL62" s="398"/>
      <c r="KIM62" s="398"/>
      <c r="KIN62" s="398"/>
      <c r="KIO62" s="398"/>
      <c r="KIP62" s="398"/>
      <c r="KIQ62" s="398"/>
      <c r="KIR62" s="398"/>
      <c r="KIS62" s="398"/>
      <c r="KIT62" s="398"/>
      <c r="KIU62" s="398"/>
      <c r="KIV62" s="398"/>
      <c r="KIW62" s="398"/>
      <c r="KIX62" s="398"/>
      <c r="KIY62" s="398"/>
      <c r="KIZ62" s="398"/>
      <c r="KJA62" s="398"/>
      <c r="KJB62" s="398"/>
      <c r="KJC62" s="398"/>
      <c r="KJD62" s="398"/>
      <c r="KJE62" s="398"/>
      <c r="KJF62" s="398"/>
      <c r="KJG62" s="398"/>
      <c r="KJH62" s="398"/>
      <c r="KJI62" s="398"/>
      <c r="KJJ62" s="398"/>
      <c r="KJK62" s="398"/>
      <c r="KJL62" s="398"/>
      <c r="KJM62" s="398"/>
      <c r="KJN62" s="398"/>
      <c r="KJO62" s="398"/>
      <c r="KJP62" s="398"/>
      <c r="KJQ62" s="398"/>
      <c r="KJR62" s="398"/>
      <c r="KJS62" s="398"/>
      <c r="KJT62" s="398"/>
      <c r="KJU62" s="398"/>
      <c r="KJV62" s="398"/>
      <c r="KJW62" s="398"/>
      <c r="KJX62" s="398"/>
      <c r="KJY62" s="398"/>
      <c r="KJZ62" s="398"/>
      <c r="KKA62" s="398"/>
      <c r="KKB62" s="398"/>
      <c r="KKC62" s="398"/>
      <c r="KKD62" s="398"/>
      <c r="KKE62" s="398"/>
      <c r="KKF62" s="398"/>
      <c r="KKG62" s="398"/>
      <c r="KKH62" s="398"/>
      <c r="KKI62" s="398"/>
      <c r="KKJ62" s="398"/>
      <c r="KKK62" s="398"/>
      <c r="KKL62" s="398"/>
      <c r="KKM62" s="398"/>
      <c r="KKN62" s="398"/>
      <c r="KKO62" s="398"/>
      <c r="KKP62" s="398"/>
      <c r="KKQ62" s="398"/>
      <c r="KKR62" s="398"/>
      <c r="KKS62" s="398"/>
      <c r="KKT62" s="398"/>
      <c r="KKU62" s="398"/>
      <c r="KKV62" s="398"/>
      <c r="KKW62" s="398"/>
      <c r="KKX62" s="398"/>
      <c r="KKY62" s="398"/>
      <c r="KKZ62" s="398"/>
      <c r="KLA62" s="398"/>
      <c r="KLB62" s="398"/>
      <c r="KLC62" s="398"/>
      <c r="KLD62" s="398"/>
      <c r="KLE62" s="398"/>
      <c r="KLF62" s="398"/>
      <c r="KLG62" s="398"/>
      <c r="KLH62" s="398"/>
      <c r="KLI62" s="398"/>
      <c r="KLJ62" s="398"/>
      <c r="KLK62" s="398"/>
      <c r="KLL62" s="398"/>
      <c r="KLM62" s="398"/>
      <c r="KLN62" s="398"/>
      <c r="KLO62" s="398"/>
      <c r="KLP62" s="398"/>
      <c r="KLQ62" s="398"/>
      <c r="KLR62" s="398"/>
      <c r="KLS62" s="398"/>
      <c r="KLT62" s="398"/>
      <c r="KLU62" s="398"/>
      <c r="KLV62" s="398"/>
      <c r="KLW62" s="398"/>
      <c r="KLX62" s="398"/>
      <c r="KLY62" s="398"/>
      <c r="KLZ62" s="398"/>
      <c r="KMA62" s="398"/>
      <c r="KMB62" s="398"/>
      <c r="KMC62" s="398"/>
      <c r="KMD62" s="398"/>
      <c r="KME62" s="398"/>
      <c r="KMF62" s="398"/>
      <c r="KMG62" s="398"/>
      <c r="KMH62" s="398"/>
      <c r="KMI62" s="398"/>
      <c r="KMJ62" s="398"/>
      <c r="KMK62" s="398"/>
      <c r="KML62" s="398"/>
      <c r="KMM62" s="398"/>
      <c r="KMN62" s="398"/>
      <c r="KMO62" s="398"/>
      <c r="KMP62" s="398"/>
      <c r="KMQ62" s="398"/>
      <c r="KMR62" s="398"/>
      <c r="KMS62" s="398"/>
      <c r="KMT62" s="398"/>
      <c r="KMU62" s="398"/>
      <c r="KMV62" s="398"/>
      <c r="KMW62" s="398"/>
      <c r="KMX62" s="398"/>
      <c r="KMY62" s="398"/>
      <c r="KMZ62" s="398"/>
      <c r="KNA62" s="398"/>
      <c r="KNB62" s="398"/>
      <c r="KNC62" s="398"/>
      <c r="KND62" s="398"/>
      <c r="KNE62" s="398"/>
      <c r="KNF62" s="398"/>
      <c r="KNG62" s="398"/>
      <c r="KNH62" s="398"/>
      <c r="KNI62" s="398"/>
      <c r="KNJ62" s="398"/>
      <c r="KNK62" s="398"/>
      <c r="KNL62" s="398"/>
      <c r="KNM62" s="398"/>
      <c r="KNN62" s="398"/>
      <c r="KNO62" s="398"/>
      <c r="KNP62" s="398"/>
      <c r="KNQ62" s="398"/>
      <c r="KNR62" s="398"/>
      <c r="KNS62" s="398"/>
      <c r="KNT62" s="398"/>
      <c r="KNU62" s="398"/>
      <c r="KNV62" s="398"/>
      <c r="KNW62" s="398"/>
      <c r="KNX62" s="398"/>
      <c r="KNY62" s="398"/>
      <c r="KNZ62" s="398"/>
      <c r="KOA62" s="398"/>
      <c r="KOB62" s="398"/>
      <c r="KOC62" s="398"/>
      <c r="KOD62" s="398"/>
      <c r="KOE62" s="398"/>
      <c r="KOF62" s="398"/>
      <c r="KOG62" s="398"/>
      <c r="KOH62" s="398"/>
      <c r="KOI62" s="398"/>
      <c r="KOJ62" s="398"/>
      <c r="KOK62" s="398"/>
      <c r="KOL62" s="398"/>
      <c r="KOM62" s="398"/>
      <c r="KON62" s="398"/>
      <c r="KOO62" s="398"/>
      <c r="KOP62" s="398"/>
      <c r="KOQ62" s="398"/>
      <c r="KOR62" s="398"/>
      <c r="KOS62" s="398"/>
      <c r="KOT62" s="398"/>
      <c r="KOU62" s="398"/>
      <c r="KOV62" s="398"/>
      <c r="KOW62" s="398"/>
      <c r="KOX62" s="398"/>
      <c r="KOY62" s="398"/>
      <c r="KOZ62" s="398"/>
      <c r="KPA62" s="398"/>
      <c r="KPB62" s="398"/>
      <c r="KPC62" s="398"/>
      <c r="KPD62" s="398"/>
      <c r="KPE62" s="398"/>
      <c r="KPF62" s="398"/>
      <c r="KPG62" s="398"/>
      <c r="KPH62" s="398"/>
      <c r="KPI62" s="398"/>
      <c r="KPJ62" s="398"/>
      <c r="KPK62" s="398"/>
      <c r="KPL62" s="398"/>
      <c r="KPM62" s="398"/>
      <c r="KPN62" s="398"/>
      <c r="KPO62" s="398"/>
      <c r="KPP62" s="398"/>
      <c r="KPQ62" s="398"/>
      <c r="KPR62" s="398"/>
      <c r="KPS62" s="398"/>
      <c r="KPT62" s="398"/>
      <c r="KPU62" s="398"/>
      <c r="KPV62" s="398"/>
      <c r="KPW62" s="398"/>
      <c r="KPX62" s="398"/>
      <c r="KPY62" s="398"/>
      <c r="KPZ62" s="398"/>
      <c r="KQA62" s="398"/>
      <c r="KQB62" s="398"/>
      <c r="KQC62" s="398"/>
      <c r="KQD62" s="398"/>
      <c r="KQE62" s="398"/>
      <c r="KQF62" s="398"/>
      <c r="KQG62" s="398"/>
      <c r="KQH62" s="398"/>
      <c r="KQI62" s="398"/>
      <c r="KQJ62" s="398"/>
      <c r="KQK62" s="398"/>
      <c r="KQL62" s="398"/>
      <c r="KQM62" s="398"/>
      <c r="KQN62" s="398"/>
      <c r="KQO62" s="398"/>
      <c r="KQP62" s="398"/>
      <c r="KQQ62" s="398"/>
      <c r="KQR62" s="398"/>
      <c r="KQS62" s="398"/>
      <c r="KQT62" s="398"/>
      <c r="KQU62" s="398"/>
      <c r="KQV62" s="398"/>
      <c r="KQW62" s="398"/>
      <c r="KQX62" s="398"/>
      <c r="KQY62" s="398"/>
      <c r="KQZ62" s="398"/>
      <c r="KRA62" s="398"/>
      <c r="KRB62" s="398"/>
      <c r="KRC62" s="398"/>
      <c r="KRD62" s="398"/>
      <c r="KRE62" s="398"/>
      <c r="KRF62" s="398"/>
      <c r="KRG62" s="398"/>
      <c r="KRH62" s="398"/>
      <c r="KRI62" s="398"/>
      <c r="KRJ62" s="398"/>
      <c r="KRK62" s="398"/>
      <c r="KRL62" s="398"/>
      <c r="KRM62" s="398"/>
      <c r="KRN62" s="398"/>
      <c r="KRO62" s="398"/>
      <c r="KRP62" s="398"/>
      <c r="KRQ62" s="398"/>
      <c r="KRR62" s="398"/>
      <c r="KRS62" s="398"/>
      <c r="KRT62" s="398"/>
      <c r="KRU62" s="398"/>
      <c r="KRV62" s="398"/>
      <c r="KRW62" s="398"/>
      <c r="KRX62" s="398"/>
      <c r="KRY62" s="398"/>
      <c r="KRZ62" s="398"/>
      <c r="KSA62" s="398"/>
      <c r="KSB62" s="398"/>
      <c r="KSC62" s="398"/>
      <c r="KSD62" s="398"/>
      <c r="KSE62" s="398"/>
      <c r="KSF62" s="398"/>
      <c r="KSG62" s="398"/>
      <c r="KSH62" s="398"/>
      <c r="KSI62" s="398"/>
      <c r="KSJ62" s="398"/>
      <c r="KSK62" s="398"/>
      <c r="KSL62" s="398"/>
      <c r="KSM62" s="398"/>
      <c r="KSN62" s="398"/>
      <c r="KSO62" s="398"/>
      <c r="KSP62" s="398"/>
      <c r="KSQ62" s="398"/>
      <c r="KSR62" s="398"/>
      <c r="KSS62" s="398"/>
      <c r="KST62" s="398"/>
      <c r="KSU62" s="398"/>
      <c r="KSV62" s="398"/>
      <c r="KSW62" s="398"/>
      <c r="KSX62" s="398"/>
      <c r="KSY62" s="398"/>
      <c r="KSZ62" s="398"/>
      <c r="KTA62" s="398"/>
      <c r="KTB62" s="398"/>
      <c r="KTC62" s="398"/>
      <c r="KTD62" s="398"/>
      <c r="KTE62" s="398"/>
      <c r="KTF62" s="398"/>
      <c r="KTG62" s="398"/>
      <c r="KTH62" s="398"/>
      <c r="KTI62" s="398"/>
      <c r="KTJ62" s="398"/>
      <c r="KTK62" s="398"/>
      <c r="KTL62" s="398"/>
      <c r="KTM62" s="398"/>
      <c r="KTN62" s="398"/>
      <c r="KTO62" s="398"/>
      <c r="KTP62" s="398"/>
      <c r="KTQ62" s="398"/>
      <c r="KTR62" s="398"/>
      <c r="KTS62" s="398"/>
      <c r="KTT62" s="398"/>
      <c r="KTU62" s="398"/>
      <c r="KTV62" s="398"/>
      <c r="KTW62" s="398"/>
      <c r="KTX62" s="398"/>
      <c r="KTY62" s="398"/>
      <c r="KTZ62" s="398"/>
      <c r="KUA62" s="398"/>
      <c r="KUB62" s="398"/>
      <c r="KUC62" s="398"/>
      <c r="KUD62" s="398"/>
      <c r="KUE62" s="398"/>
      <c r="KUF62" s="398"/>
      <c r="KUG62" s="398"/>
      <c r="KUH62" s="398"/>
      <c r="KUI62" s="398"/>
      <c r="KUJ62" s="398"/>
      <c r="KUK62" s="398"/>
      <c r="KUL62" s="398"/>
      <c r="KUM62" s="398"/>
      <c r="KUN62" s="398"/>
      <c r="KUO62" s="398"/>
      <c r="KUP62" s="398"/>
      <c r="KUQ62" s="398"/>
      <c r="KUR62" s="398"/>
      <c r="KUS62" s="398"/>
      <c r="KUT62" s="398"/>
      <c r="KUU62" s="398"/>
      <c r="KUV62" s="398"/>
      <c r="KUW62" s="398"/>
      <c r="KUX62" s="398"/>
      <c r="KUY62" s="398"/>
      <c r="KUZ62" s="398"/>
      <c r="KVA62" s="398"/>
      <c r="KVB62" s="398"/>
      <c r="KVC62" s="398"/>
      <c r="KVD62" s="398"/>
      <c r="KVE62" s="398"/>
      <c r="KVF62" s="398"/>
      <c r="KVG62" s="398"/>
      <c r="KVH62" s="398"/>
      <c r="KVI62" s="398"/>
      <c r="KVJ62" s="398"/>
      <c r="KVK62" s="398"/>
      <c r="KVL62" s="398"/>
      <c r="KVM62" s="398"/>
      <c r="KVN62" s="398"/>
      <c r="KVO62" s="398"/>
      <c r="KVP62" s="398"/>
      <c r="KVQ62" s="398"/>
      <c r="KVR62" s="398"/>
      <c r="KVS62" s="398"/>
      <c r="KVT62" s="398"/>
      <c r="KVU62" s="398"/>
      <c r="KVV62" s="398"/>
      <c r="KVW62" s="398"/>
      <c r="KVX62" s="398"/>
      <c r="KVY62" s="398"/>
      <c r="KVZ62" s="398"/>
      <c r="KWA62" s="398"/>
      <c r="KWB62" s="398"/>
      <c r="KWC62" s="398"/>
      <c r="KWD62" s="398"/>
      <c r="KWE62" s="398"/>
      <c r="KWF62" s="398"/>
      <c r="KWG62" s="398"/>
      <c r="KWH62" s="398"/>
      <c r="KWI62" s="398"/>
      <c r="KWJ62" s="398"/>
      <c r="KWK62" s="398"/>
      <c r="KWL62" s="398"/>
      <c r="KWM62" s="398"/>
      <c r="KWN62" s="398"/>
      <c r="KWO62" s="398"/>
      <c r="KWP62" s="398"/>
      <c r="KWQ62" s="398"/>
      <c r="KWR62" s="398"/>
      <c r="KWS62" s="398"/>
      <c r="KWT62" s="398"/>
      <c r="KWU62" s="398"/>
      <c r="KWV62" s="398"/>
      <c r="KWW62" s="398"/>
      <c r="KWX62" s="398"/>
      <c r="KWY62" s="398"/>
      <c r="KWZ62" s="398"/>
      <c r="KXA62" s="398"/>
      <c r="KXB62" s="398"/>
      <c r="KXC62" s="398"/>
      <c r="KXD62" s="398"/>
      <c r="KXE62" s="398"/>
      <c r="KXF62" s="398"/>
      <c r="KXG62" s="398"/>
      <c r="KXH62" s="398"/>
      <c r="KXI62" s="398"/>
      <c r="KXJ62" s="398"/>
      <c r="KXK62" s="398"/>
      <c r="KXL62" s="398"/>
      <c r="KXM62" s="398"/>
      <c r="KXN62" s="398"/>
      <c r="KXO62" s="398"/>
      <c r="KXP62" s="398"/>
      <c r="KXQ62" s="398"/>
      <c r="KXR62" s="398"/>
      <c r="KXS62" s="398"/>
      <c r="KXT62" s="398"/>
      <c r="KXU62" s="398"/>
      <c r="KXV62" s="398"/>
      <c r="KXW62" s="398"/>
      <c r="KXX62" s="398"/>
      <c r="KXY62" s="398"/>
      <c r="KXZ62" s="398"/>
      <c r="KYA62" s="398"/>
      <c r="KYB62" s="398"/>
      <c r="KYC62" s="398"/>
      <c r="KYD62" s="398"/>
      <c r="KYE62" s="398"/>
      <c r="KYF62" s="398"/>
      <c r="KYG62" s="398"/>
      <c r="KYH62" s="398"/>
      <c r="KYI62" s="398"/>
      <c r="KYJ62" s="398"/>
      <c r="KYK62" s="398"/>
      <c r="KYL62" s="398"/>
      <c r="KYM62" s="398"/>
      <c r="KYN62" s="398"/>
      <c r="KYO62" s="398"/>
      <c r="KYP62" s="398"/>
      <c r="KYQ62" s="398"/>
      <c r="KYR62" s="398"/>
      <c r="KYS62" s="398"/>
      <c r="KYT62" s="398"/>
      <c r="KYU62" s="398"/>
      <c r="KYV62" s="398"/>
      <c r="KYW62" s="398"/>
      <c r="KYX62" s="398"/>
      <c r="KYY62" s="398"/>
      <c r="KYZ62" s="398"/>
      <c r="KZA62" s="398"/>
      <c r="KZB62" s="398"/>
      <c r="KZC62" s="398"/>
      <c r="KZD62" s="398"/>
      <c r="KZE62" s="398"/>
      <c r="KZF62" s="398"/>
      <c r="KZG62" s="398"/>
      <c r="KZH62" s="398"/>
      <c r="KZI62" s="398"/>
      <c r="KZJ62" s="398"/>
      <c r="KZK62" s="398"/>
      <c r="KZL62" s="398"/>
      <c r="KZM62" s="398"/>
      <c r="KZN62" s="398"/>
      <c r="KZO62" s="398"/>
      <c r="KZP62" s="398"/>
      <c r="KZQ62" s="398"/>
      <c r="KZR62" s="398"/>
      <c r="KZS62" s="398"/>
      <c r="KZT62" s="398"/>
      <c r="KZU62" s="398"/>
      <c r="KZV62" s="398"/>
      <c r="KZW62" s="398"/>
      <c r="KZX62" s="398"/>
      <c r="KZY62" s="398"/>
      <c r="KZZ62" s="398"/>
      <c r="LAA62" s="398"/>
      <c r="LAB62" s="398"/>
      <c r="LAC62" s="398"/>
      <c r="LAD62" s="398"/>
      <c r="LAE62" s="398"/>
      <c r="LAF62" s="398"/>
      <c r="LAG62" s="398"/>
      <c r="LAH62" s="398"/>
      <c r="LAI62" s="398"/>
      <c r="LAJ62" s="398"/>
      <c r="LAK62" s="398"/>
      <c r="LAL62" s="398"/>
      <c r="LAM62" s="398"/>
      <c r="LAN62" s="398"/>
      <c r="LAO62" s="398"/>
      <c r="LAP62" s="398"/>
      <c r="LAQ62" s="398"/>
      <c r="LAR62" s="398"/>
      <c r="LAS62" s="398"/>
      <c r="LAT62" s="398"/>
      <c r="LAU62" s="398"/>
      <c r="LAV62" s="398"/>
      <c r="LAW62" s="398"/>
      <c r="LAX62" s="398"/>
      <c r="LAY62" s="398"/>
      <c r="LAZ62" s="398"/>
      <c r="LBA62" s="398"/>
      <c r="LBB62" s="398"/>
      <c r="LBC62" s="398"/>
      <c r="LBD62" s="398"/>
      <c r="LBE62" s="398"/>
      <c r="LBF62" s="398"/>
      <c r="LBG62" s="398"/>
      <c r="LBH62" s="398"/>
      <c r="LBI62" s="398"/>
      <c r="LBJ62" s="398"/>
      <c r="LBK62" s="398"/>
      <c r="LBL62" s="398"/>
      <c r="LBM62" s="398"/>
      <c r="LBN62" s="398"/>
      <c r="LBO62" s="398"/>
      <c r="LBP62" s="398"/>
      <c r="LBQ62" s="398"/>
      <c r="LBR62" s="398"/>
      <c r="LBS62" s="398"/>
      <c r="LBT62" s="398"/>
      <c r="LBU62" s="398"/>
      <c r="LBV62" s="398"/>
      <c r="LBW62" s="398"/>
      <c r="LBX62" s="398"/>
      <c r="LBY62" s="398"/>
      <c r="LBZ62" s="398"/>
      <c r="LCA62" s="398"/>
      <c r="LCB62" s="398"/>
      <c r="LCC62" s="398"/>
      <c r="LCD62" s="398"/>
      <c r="LCE62" s="398"/>
      <c r="LCF62" s="398"/>
      <c r="LCG62" s="398"/>
      <c r="LCH62" s="398"/>
      <c r="LCI62" s="398"/>
      <c r="LCJ62" s="398"/>
      <c r="LCK62" s="398"/>
      <c r="LCL62" s="398"/>
      <c r="LCM62" s="398"/>
      <c r="LCN62" s="398"/>
      <c r="LCO62" s="398"/>
      <c r="LCP62" s="398"/>
      <c r="LCQ62" s="398"/>
      <c r="LCR62" s="398"/>
      <c r="LCS62" s="398"/>
      <c r="LCT62" s="398"/>
      <c r="LCU62" s="398"/>
      <c r="LCV62" s="398"/>
      <c r="LCW62" s="398"/>
      <c r="LCX62" s="398"/>
      <c r="LCY62" s="398"/>
      <c r="LCZ62" s="398"/>
      <c r="LDA62" s="398"/>
      <c r="LDB62" s="398"/>
      <c r="LDC62" s="398"/>
      <c r="LDD62" s="398"/>
      <c r="LDE62" s="398"/>
      <c r="LDF62" s="398"/>
      <c r="LDG62" s="398"/>
      <c r="LDH62" s="398"/>
      <c r="LDI62" s="398"/>
      <c r="LDJ62" s="398"/>
      <c r="LDK62" s="398"/>
      <c r="LDL62" s="398"/>
      <c r="LDM62" s="398"/>
      <c r="LDN62" s="398"/>
      <c r="LDO62" s="398"/>
      <c r="LDP62" s="398"/>
      <c r="LDQ62" s="398"/>
      <c r="LDR62" s="398"/>
      <c r="LDS62" s="398"/>
      <c r="LDT62" s="398"/>
      <c r="LDU62" s="398"/>
      <c r="LDV62" s="398"/>
      <c r="LDW62" s="398"/>
      <c r="LDX62" s="398"/>
      <c r="LDY62" s="398"/>
      <c r="LDZ62" s="398"/>
      <c r="LEA62" s="398"/>
      <c r="LEB62" s="398"/>
      <c r="LEC62" s="398"/>
      <c r="LED62" s="398"/>
      <c r="LEE62" s="398"/>
      <c r="LEF62" s="398"/>
      <c r="LEG62" s="398"/>
      <c r="LEH62" s="398"/>
      <c r="LEI62" s="398"/>
      <c r="LEJ62" s="398"/>
      <c r="LEK62" s="398"/>
      <c r="LEL62" s="398"/>
      <c r="LEM62" s="398"/>
      <c r="LEN62" s="398"/>
      <c r="LEO62" s="398"/>
      <c r="LEP62" s="398"/>
      <c r="LEQ62" s="398"/>
      <c r="LER62" s="398"/>
      <c r="LES62" s="398"/>
      <c r="LET62" s="398"/>
      <c r="LEU62" s="398"/>
      <c r="LEV62" s="398"/>
      <c r="LEW62" s="398"/>
      <c r="LEX62" s="398"/>
      <c r="LEY62" s="398"/>
      <c r="LEZ62" s="398"/>
      <c r="LFA62" s="398"/>
      <c r="LFB62" s="398"/>
      <c r="LFC62" s="398"/>
      <c r="LFD62" s="398"/>
      <c r="LFE62" s="398"/>
      <c r="LFF62" s="398"/>
      <c r="LFG62" s="398"/>
      <c r="LFH62" s="398"/>
      <c r="LFI62" s="398"/>
      <c r="LFJ62" s="398"/>
      <c r="LFK62" s="398"/>
      <c r="LFL62" s="398"/>
      <c r="LFM62" s="398"/>
      <c r="LFN62" s="398"/>
      <c r="LFO62" s="398"/>
      <c r="LFP62" s="398"/>
      <c r="LFQ62" s="398"/>
      <c r="LFR62" s="398"/>
      <c r="LFS62" s="398"/>
      <c r="LFT62" s="398"/>
      <c r="LFU62" s="398"/>
      <c r="LFV62" s="398"/>
      <c r="LFW62" s="398"/>
      <c r="LFX62" s="398"/>
      <c r="LFY62" s="398"/>
      <c r="LFZ62" s="398"/>
      <c r="LGA62" s="398"/>
      <c r="LGB62" s="398"/>
      <c r="LGC62" s="398"/>
      <c r="LGD62" s="398"/>
      <c r="LGE62" s="398"/>
      <c r="LGF62" s="398"/>
      <c r="LGG62" s="398"/>
      <c r="LGH62" s="398"/>
      <c r="LGI62" s="398"/>
      <c r="LGJ62" s="398"/>
      <c r="LGK62" s="398"/>
      <c r="LGL62" s="398"/>
      <c r="LGM62" s="398"/>
      <c r="LGN62" s="398"/>
      <c r="LGO62" s="398"/>
      <c r="LGP62" s="398"/>
      <c r="LGQ62" s="398"/>
      <c r="LGR62" s="398"/>
      <c r="LGS62" s="398"/>
      <c r="LGT62" s="398"/>
      <c r="LGU62" s="398"/>
      <c r="LGV62" s="398"/>
      <c r="LGW62" s="398"/>
      <c r="LGX62" s="398"/>
      <c r="LGY62" s="398"/>
      <c r="LGZ62" s="398"/>
      <c r="LHA62" s="398"/>
      <c r="LHB62" s="398"/>
      <c r="LHC62" s="398"/>
      <c r="LHD62" s="398"/>
      <c r="LHE62" s="398"/>
      <c r="LHF62" s="398"/>
      <c r="LHG62" s="398"/>
      <c r="LHH62" s="398"/>
      <c r="LHI62" s="398"/>
      <c r="LHJ62" s="398"/>
      <c r="LHK62" s="398"/>
      <c r="LHL62" s="398"/>
      <c r="LHM62" s="398"/>
      <c r="LHN62" s="398"/>
      <c r="LHO62" s="398"/>
      <c r="LHP62" s="398"/>
      <c r="LHQ62" s="398"/>
      <c r="LHR62" s="398"/>
      <c r="LHS62" s="398"/>
      <c r="LHT62" s="398"/>
      <c r="LHU62" s="398"/>
      <c r="LHV62" s="398"/>
      <c r="LHW62" s="398"/>
      <c r="LHX62" s="398"/>
      <c r="LHY62" s="398"/>
      <c r="LHZ62" s="398"/>
      <c r="LIA62" s="398"/>
      <c r="LIB62" s="398"/>
      <c r="LIC62" s="398"/>
      <c r="LID62" s="398"/>
      <c r="LIE62" s="398"/>
      <c r="LIF62" s="398"/>
      <c r="LIG62" s="398"/>
      <c r="LIH62" s="398"/>
      <c r="LII62" s="398"/>
      <c r="LIJ62" s="398"/>
      <c r="LIK62" s="398"/>
      <c r="LIL62" s="398"/>
      <c r="LIM62" s="398"/>
      <c r="LIN62" s="398"/>
      <c r="LIO62" s="398"/>
      <c r="LIP62" s="398"/>
      <c r="LIQ62" s="398"/>
      <c r="LIR62" s="398"/>
      <c r="LIS62" s="398"/>
      <c r="LIT62" s="398"/>
      <c r="LIU62" s="398"/>
      <c r="LIV62" s="398"/>
      <c r="LIW62" s="398"/>
      <c r="LIX62" s="398"/>
      <c r="LIY62" s="398"/>
      <c r="LIZ62" s="398"/>
      <c r="LJA62" s="398"/>
      <c r="LJB62" s="398"/>
      <c r="LJC62" s="398"/>
      <c r="LJD62" s="398"/>
      <c r="LJE62" s="398"/>
      <c r="LJF62" s="398"/>
      <c r="LJG62" s="398"/>
      <c r="LJH62" s="398"/>
      <c r="LJI62" s="398"/>
      <c r="LJJ62" s="398"/>
      <c r="LJK62" s="398"/>
      <c r="LJL62" s="398"/>
      <c r="LJM62" s="398"/>
      <c r="LJN62" s="398"/>
      <c r="LJO62" s="398"/>
      <c r="LJP62" s="398"/>
      <c r="LJQ62" s="398"/>
      <c r="LJR62" s="398"/>
      <c r="LJS62" s="398"/>
      <c r="LJT62" s="398"/>
      <c r="LJU62" s="398"/>
      <c r="LJV62" s="398"/>
      <c r="LJW62" s="398"/>
      <c r="LJX62" s="398"/>
      <c r="LJY62" s="398"/>
      <c r="LJZ62" s="398"/>
      <c r="LKA62" s="398"/>
      <c r="LKB62" s="398"/>
      <c r="LKC62" s="398"/>
      <c r="LKD62" s="398"/>
      <c r="LKE62" s="398"/>
      <c r="LKF62" s="398"/>
      <c r="LKG62" s="398"/>
      <c r="LKH62" s="398"/>
      <c r="LKI62" s="398"/>
      <c r="LKJ62" s="398"/>
      <c r="LKK62" s="398"/>
      <c r="LKL62" s="398"/>
      <c r="LKM62" s="398"/>
      <c r="LKN62" s="398"/>
      <c r="LKO62" s="398"/>
      <c r="LKP62" s="398"/>
      <c r="LKQ62" s="398"/>
      <c r="LKR62" s="398"/>
      <c r="LKS62" s="398"/>
      <c r="LKT62" s="398"/>
      <c r="LKU62" s="398"/>
      <c r="LKV62" s="398"/>
      <c r="LKW62" s="398"/>
      <c r="LKX62" s="398"/>
      <c r="LKY62" s="398"/>
      <c r="LKZ62" s="398"/>
      <c r="LLA62" s="398"/>
      <c r="LLB62" s="398"/>
      <c r="LLC62" s="398"/>
      <c r="LLD62" s="398"/>
      <c r="LLE62" s="398"/>
      <c r="LLF62" s="398"/>
      <c r="LLG62" s="398"/>
      <c r="LLH62" s="398"/>
      <c r="LLI62" s="398"/>
      <c r="LLJ62" s="398"/>
      <c r="LLK62" s="398"/>
      <c r="LLL62" s="398"/>
      <c r="LLM62" s="398"/>
      <c r="LLN62" s="398"/>
      <c r="LLO62" s="398"/>
      <c r="LLP62" s="398"/>
      <c r="LLQ62" s="398"/>
      <c r="LLR62" s="398"/>
      <c r="LLS62" s="398"/>
      <c r="LLT62" s="398"/>
      <c r="LLU62" s="398"/>
      <c r="LLV62" s="398"/>
      <c r="LLW62" s="398"/>
      <c r="LLX62" s="398"/>
      <c r="LLY62" s="398"/>
      <c r="LLZ62" s="398"/>
      <c r="LMA62" s="398"/>
      <c r="LMB62" s="398"/>
      <c r="LMC62" s="398"/>
      <c r="LMD62" s="398"/>
      <c r="LME62" s="398"/>
      <c r="LMF62" s="398"/>
      <c r="LMG62" s="398"/>
      <c r="LMH62" s="398"/>
      <c r="LMI62" s="398"/>
      <c r="LMJ62" s="398"/>
      <c r="LMK62" s="398"/>
      <c r="LML62" s="398"/>
      <c r="LMM62" s="398"/>
      <c r="LMN62" s="398"/>
      <c r="LMO62" s="398"/>
      <c r="LMP62" s="398"/>
      <c r="LMQ62" s="398"/>
      <c r="LMR62" s="398"/>
      <c r="LMS62" s="398"/>
      <c r="LMT62" s="398"/>
      <c r="LMU62" s="398"/>
      <c r="LMV62" s="398"/>
      <c r="LMW62" s="398"/>
      <c r="LMX62" s="398"/>
      <c r="LMY62" s="398"/>
      <c r="LMZ62" s="398"/>
      <c r="LNA62" s="398"/>
      <c r="LNB62" s="398"/>
      <c r="LNC62" s="398"/>
      <c r="LND62" s="398"/>
      <c r="LNE62" s="398"/>
      <c r="LNF62" s="398"/>
      <c r="LNG62" s="398"/>
      <c r="LNH62" s="398"/>
      <c r="LNI62" s="398"/>
      <c r="LNJ62" s="398"/>
      <c r="LNK62" s="398"/>
      <c r="LNL62" s="398"/>
      <c r="LNM62" s="398"/>
      <c r="LNN62" s="398"/>
      <c r="LNO62" s="398"/>
      <c r="LNP62" s="398"/>
      <c r="LNQ62" s="398"/>
      <c r="LNR62" s="398"/>
      <c r="LNS62" s="398"/>
      <c r="LNT62" s="398"/>
      <c r="LNU62" s="398"/>
      <c r="LNV62" s="398"/>
      <c r="LNW62" s="398"/>
      <c r="LNX62" s="398"/>
      <c r="LNY62" s="398"/>
      <c r="LNZ62" s="398"/>
      <c r="LOA62" s="398"/>
      <c r="LOB62" s="398"/>
      <c r="LOC62" s="398"/>
      <c r="LOD62" s="398"/>
      <c r="LOE62" s="398"/>
      <c r="LOF62" s="398"/>
      <c r="LOG62" s="398"/>
      <c r="LOH62" s="398"/>
      <c r="LOI62" s="398"/>
      <c r="LOJ62" s="398"/>
      <c r="LOK62" s="398"/>
      <c r="LOL62" s="398"/>
      <c r="LOM62" s="398"/>
      <c r="LON62" s="398"/>
      <c r="LOO62" s="398"/>
      <c r="LOP62" s="398"/>
      <c r="LOQ62" s="398"/>
      <c r="LOR62" s="398"/>
      <c r="LOS62" s="398"/>
      <c r="LOT62" s="398"/>
      <c r="LOU62" s="398"/>
      <c r="LOV62" s="398"/>
      <c r="LOW62" s="398"/>
      <c r="LOX62" s="398"/>
      <c r="LOY62" s="398"/>
      <c r="LOZ62" s="398"/>
      <c r="LPA62" s="398"/>
      <c r="LPB62" s="398"/>
      <c r="LPC62" s="398"/>
      <c r="LPD62" s="398"/>
      <c r="LPE62" s="398"/>
      <c r="LPF62" s="398"/>
      <c r="LPG62" s="398"/>
      <c r="LPH62" s="398"/>
      <c r="LPI62" s="398"/>
      <c r="LPJ62" s="398"/>
      <c r="LPK62" s="398"/>
      <c r="LPL62" s="398"/>
      <c r="LPM62" s="398"/>
      <c r="LPN62" s="398"/>
      <c r="LPO62" s="398"/>
      <c r="LPP62" s="398"/>
      <c r="LPQ62" s="398"/>
      <c r="LPR62" s="398"/>
      <c r="LPS62" s="398"/>
      <c r="LPT62" s="398"/>
      <c r="LPU62" s="398"/>
      <c r="LPV62" s="398"/>
      <c r="LPW62" s="398"/>
      <c r="LPX62" s="398"/>
      <c r="LPY62" s="398"/>
      <c r="LPZ62" s="398"/>
      <c r="LQA62" s="398"/>
      <c r="LQB62" s="398"/>
      <c r="LQC62" s="398"/>
      <c r="LQD62" s="398"/>
      <c r="LQE62" s="398"/>
      <c r="LQF62" s="398"/>
      <c r="LQG62" s="398"/>
      <c r="LQH62" s="398"/>
      <c r="LQI62" s="398"/>
      <c r="LQJ62" s="398"/>
      <c r="LQK62" s="398"/>
      <c r="LQL62" s="398"/>
      <c r="LQM62" s="398"/>
      <c r="LQN62" s="398"/>
      <c r="LQO62" s="398"/>
      <c r="LQP62" s="398"/>
      <c r="LQQ62" s="398"/>
      <c r="LQR62" s="398"/>
      <c r="LQS62" s="398"/>
      <c r="LQT62" s="398"/>
      <c r="LQU62" s="398"/>
      <c r="LQV62" s="398"/>
      <c r="LQW62" s="398"/>
      <c r="LQX62" s="398"/>
      <c r="LQY62" s="398"/>
      <c r="LQZ62" s="398"/>
      <c r="LRA62" s="398"/>
      <c r="LRB62" s="398"/>
      <c r="LRC62" s="398"/>
      <c r="LRD62" s="398"/>
      <c r="LRE62" s="398"/>
      <c r="LRF62" s="398"/>
      <c r="LRG62" s="398"/>
      <c r="LRH62" s="398"/>
      <c r="LRI62" s="398"/>
      <c r="LRJ62" s="398"/>
      <c r="LRK62" s="398"/>
      <c r="LRL62" s="398"/>
      <c r="LRM62" s="398"/>
      <c r="LRN62" s="398"/>
      <c r="LRO62" s="398"/>
      <c r="LRP62" s="398"/>
      <c r="LRQ62" s="398"/>
      <c r="LRR62" s="398"/>
      <c r="LRS62" s="398"/>
      <c r="LRT62" s="398"/>
      <c r="LRU62" s="398"/>
      <c r="LRV62" s="398"/>
      <c r="LRW62" s="398"/>
      <c r="LRX62" s="398"/>
      <c r="LRY62" s="398"/>
      <c r="LRZ62" s="398"/>
      <c r="LSA62" s="398"/>
      <c r="LSB62" s="398"/>
      <c r="LSC62" s="398"/>
      <c r="LSD62" s="398"/>
      <c r="LSE62" s="398"/>
      <c r="LSF62" s="398"/>
      <c r="LSG62" s="398"/>
      <c r="LSH62" s="398"/>
      <c r="LSI62" s="398"/>
      <c r="LSJ62" s="398"/>
      <c r="LSK62" s="398"/>
      <c r="LSL62" s="398"/>
      <c r="LSM62" s="398"/>
      <c r="LSN62" s="398"/>
      <c r="LSO62" s="398"/>
      <c r="LSP62" s="398"/>
      <c r="LSQ62" s="398"/>
      <c r="LSR62" s="398"/>
      <c r="LSS62" s="398"/>
      <c r="LST62" s="398"/>
      <c r="LSU62" s="398"/>
      <c r="LSV62" s="398"/>
      <c r="LSW62" s="398"/>
      <c r="LSX62" s="398"/>
      <c r="LSY62" s="398"/>
      <c r="LSZ62" s="398"/>
      <c r="LTA62" s="398"/>
      <c r="LTB62" s="398"/>
      <c r="LTC62" s="398"/>
      <c r="LTD62" s="398"/>
      <c r="LTE62" s="398"/>
      <c r="LTF62" s="398"/>
      <c r="LTG62" s="398"/>
      <c r="LTH62" s="398"/>
      <c r="LTI62" s="398"/>
      <c r="LTJ62" s="398"/>
      <c r="LTK62" s="398"/>
      <c r="LTL62" s="398"/>
      <c r="LTM62" s="398"/>
      <c r="LTN62" s="398"/>
      <c r="LTO62" s="398"/>
      <c r="LTP62" s="398"/>
      <c r="LTQ62" s="398"/>
      <c r="LTR62" s="398"/>
      <c r="LTS62" s="398"/>
      <c r="LTT62" s="398"/>
      <c r="LTU62" s="398"/>
      <c r="LTV62" s="398"/>
      <c r="LTW62" s="398"/>
      <c r="LTX62" s="398"/>
      <c r="LTY62" s="398"/>
      <c r="LTZ62" s="398"/>
      <c r="LUA62" s="398"/>
      <c r="LUB62" s="398"/>
      <c r="LUC62" s="398"/>
      <c r="LUD62" s="398"/>
      <c r="LUE62" s="398"/>
      <c r="LUF62" s="398"/>
      <c r="LUG62" s="398"/>
      <c r="LUH62" s="398"/>
      <c r="LUI62" s="398"/>
      <c r="LUJ62" s="398"/>
      <c r="LUK62" s="398"/>
      <c r="LUL62" s="398"/>
      <c r="LUM62" s="398"/>
      <c r="LUN62" s="398"/>
      <c r="LUO62" s="398"/>
      <c r="LUP62" s="398"/>
      <c r="LUQ62" s="398"/>
      <c r="LUR62" s="398"/>
      <c r="LUS62" s="398"/>
      <c r="LUT62" s="398"/>
      <c r="LUU62" s="398"/>
      <c r="LUV62" s="398"/>
      <c r="LUW62" s="398"/>
      <c r="LUX62" s="398"/>
      <c r="LUY62" s="398"/>
      <c r="LUZ62" s="398"/>
      <c r="LVA62" s="398"/>
      <c r="LVB62" s="398"/>
      <c r="LVC62" s="398"/>
      <c r="LVD62" s="398"/>
      <c r="LVE62" s="398"/>
      <c r="LVF62" s="398"/>
      <c r="LVG62" s="398"/>
      <c r="LVH62" s="398"/>
      <c r="LVI62" s="398"/>
      <c r="LVJ62" s="398"/>
      <c r="LVK62" s="398"/>
      <c r="LVL62" s="398"/>
      <c r="LVM62" s="398"/>
      <c r="LVN62" s="398"/>
      <c r="LVO62" s="398"/>
      <c r="LVP62" s="398"/>
      <c r="LVQ62" s="398"/>
      <c r="LVR62" s="398"/>
      <c r="LVS62" s="398"/>
      <c r="LVT62" s="398"/>
      <c r="LVU62" s="398"/>
      <c r="LVV62" s="398"/>
      <c r="LVW62" s="398"/>
      <c r="LVX62" s="398"/>
      <c r="LVY62" s="398"/>
      <c r="LVZ62" s="398"/>
      <c r="LWA62" s="398"/>
      <c r="LWB62" s="398"/>
      <c r="LWC62" s="398"/>
      <c r="LWD62" s="398"/>
      <c r="LWE62" s="398"/>
      <c r="LWF62" s="398"/>
      <c r="LWG62" s="398"/>
      <c r="LWH62" s="398"/>
      <c r="LWI62" s="398"/>
      <c r="LWJ62" s="398"/>
      <c r="LWK62" s="398"/>
      <c r="LWL62" s="398"/>
      <c r="LWM62" s="398"/>
      <c r="LWN62" s="398"/>
      <c r="LWO62" s="398"/>
      <c r="LWP62" s="398"/>
      <c r="LWQ62" s="398"/>
      <c r="LWR62" s="398"/>
      <c r="LWS62" s="398"/>
      <c r="LWT62" s="398"/>
      <c r="LWU62" s="398"/>
      <c r="LWV62" s="398"/>
      <c r="LWW62" s="398"/>
      <c r="LWX62" s="398"/>
      <c r="LWY62" s="398"/>
      <c r="LWZ62" s="398"/>
      <c r="LXA62" s="398"/>
      <c r="LXB62" s="398"/>
      <c r="LXC62" s="398"/>
      <c r="LXD62" s="398"/>
      <c r="LXE62" s="398"/>
      <c r="LXF62" s="398"/>
      <c r="LXG62" s="398"/>
      <c r="LXH62" s="398"/>
      <c r="LXI62" s="398"/>
      <c r="LXJ62" s="398"/>
      <c r="LXK62" s="398"/>
      <c r="LXL62" s="398"/>
      <c r="LXM62" s="398"/>
      <c r="LXN62" s="398"/>
      <c r="LXO62" s="398"/>
      <c r="LXP62" s="398"/>
      <c r="LXQ62" s="398"/>
      <c r="LXR62" s="398"/>
      <c r="LXS62" s="398"/>
      <c r="LXT62" s="398"/>
      <c r="LXU62" s="398"/>
      <c r="LXV62" s="398"/>
      <c r="LXW62" s="398"/>
      <c r="LXX62" s="398"/>
      <c r="LXY62" s="398"/>
      <c r="LXZ62" s="398"/>
      <c r="LYA62" s="398"/>
      <c r="LYB62" s="398"/>
      <c r="LYC62" s="398"/>
      <c r="LYD62" s="398"/>
      <c r="LYE62" s="398"/>
      <c r="LYF62" s="398"/>
      <c r="LYG62" s="398"/>
      <c r="LYH62" s="398"/>
      <c r="LYI62" s="398"/>
      <c r="LYJ62" s="398"/>
      <c r="LYK62" s="398"/>
      <c r="LYL62" s="398"/>
      <c r="LYM62" s="398"/>
      <c r="LYN62" s="398"/>
      <c r="LYO62" s="398"/>
      <c r="LYP62" s="398"/>
      <c r="LYQ62" s="398"/>
      <c r="LYR62" s="398"/>
      <c r="LYS62" s="398"/>
      <c r="LYT62" s="398"/>
      <c r="LYU62" s="398"/>
      <c r="LYV62" s="398"/>
      <c r="LYW62" s="398"/>
      <c r="LYX62" s="398"/>
      <c r="LYY62" s="398"/>
      <c r="LYZ62" s="398"/>
      <c r="LZA62" s="398"/>
      <c r="LZB62" s="398"/>
      <c r="LZC62" s="398"/>
      <c r="LZD62" s="398"/>
      <c r="LZE62" s="398"/>
      <c r="LZF62" s="398"/>
      <c r="LZG62" s="398"/>
      <c r="LZH62" s="398"/>
      <c r="LZI62" s="398"/>
      <c r="LZJ62" s="398"/>
      <c r="LZK62" s="398"/>
      <c r="LZL62" s="398"/>
      <c r="LZM62" s="398"/>
      <c r="LZN62" s="398"/>
      <c r="LZO62" s="398"/>
      <c r="LZP62" s="398"/>
      <c r="LZQ62" s="398"/>
      <c r="LZR62" s="398"/>
      <c r="LZS62" s="398"/>
      <c r="LZT62" s="398"/>
      <c r="LZU62" s="398"/>
      <c r="LZV62" s="398"/>
      <c r="LZW62" s="398"/>
      <c r="LZX62" s="398"/>
      <c r="LZY62" s="398"/>
      <c r="LZZ62" s="398"/>
      <c r="MAA62" s="398"/>
      <c r="MAB62" s="398"/>
      <c r="MAC62" s="398"/>
      <c r="MAD62" s="398"/>
      <c r="MAE62" s="398"/>
      <c r="MAF62" s="398"/>
      <c r="MAG62" s="398"/>
      <c r="MAH62" s="398"/>
      <c r="MAI62" s="398"/>
      <c r="MAJ62" s="398"/>
      <c r="MAK62" s="398"/>
      <c r="MAL62" s="398"/>
      <c r="MAM62" s="398"/>
      <c r="MAN62" s="398"/>
      <c r="MAO62" s="398"/>
      <c r="MAP62" s="398"/>
      <c r="MAQ62" s="398"/>
      <c r="MAR62" s="398"/>
      <c r="MAS62" s="398"/>
      <c r="MAT62" s="398"/>
      <c r="MAU62" s="398"/>
      <c r="MAV62" s="398"/>
      <c r="MAW62" s="398"/>
      <c r="MAX62" s="398"/>
      <c r="MAY62" s="398"/>
      <c r="MAZ62" s="398"/>
      <c r="MBA62" s="398"/>
      <c r="MBB62" s="398"/>
      <c r="MBC62" s="398"/>
      <c r="MBD62" s="398"/>
      <c r="MBE62" s="398"/>
      <c r="MBF62" s="398"/>
      <c r="MBG62" s="398"/>
      <c r="MBH62" s="398"/>
      <c r="MBI62" s="398"/>
      <c r="MBJ62" s="398"/>
      <c r="MBK62" s="398"/>
      <c r="MBL62" s="398"/>
      <c r="MBM62" s="398"/>
      <c r="MBN62" s="398"/>
      <c r="MBO62" s="398"/>
      <c r="MBP62" s="398"/>
      <c r="MBQ62" s="398"/>
      <c r="MBR62" s="398"/>
      <c r="MBS62" s="398"/>
      <c r="MBT62" s="398"/>
      <c r="MBU62" s="398"/>
      <c r="MBV62" s="398"/>
      <c r="MBW62" s="398"/>
      <c r="MBX62" s="398"/>
      <c r="MBY62" s="398"/>
      <c r="MBZ62" s="398"/>
      <c r="MCA62" s="398"/>
      <c r="MCB62" s="398"/>
      <c r="MCC62" s="398"/>
      <c r="MCD62" s="398"/>
      <c r="MCE62" s="398"/>
      <c r="MCF62" s="398"/>
      <c r="MCG62" s="398"/>
      <c r="MCH62" s="398"/>
      <c r="MCI62" s="398"/>
      <c r="MCJ62" s="398"/>
      <c r="MCK62" s="398"/>
      <c r="MCL62" s="398"/>
      <c r="MCM62" s="398"/>
      <c r="MCN62" s="398"/>
      <c r="MCO62" s="398"/>
      <c r="MCP62" s="398"/>
      <c r="MCQ62" s="398"/>
      <c r="MCR62" s="398"/>
      <c r="MCS62" s="398"/>
      <c r="MCT62" s="398"/>
      <c r="MCU62" s="398"/>
      <c r="MCV62" s="398"/>
      <c r="MCW62" s="398"/>
      <c r="MCX62" s="398"/>
      <c r="MCY62" s="398"/>
      <c r="MCZ62" s="398"/>
      <c r="MDA62" s="398"/>
      <c r="MDB62" s="398"/>
      <c r="MDC62" s="398"/>
      <c r="MDD62" s="398"/>
      <c r="MDE62" s="398"/>
      <c r="MDF62" s="398"/>
      <c r="MDG62" s="398"/>
      <c r="MDH62" s="398"/>
      <c r="MDI62" s="398"/>
      <c r="MDJ62" s="398"/>
      <c r="MDK62" s="398"/>
      <c r="MDL62" s="398"/>
      <c r="MDM62" s="398"/>
      <c r="MDN62" s="398"/>
      <c r="MDO62" s="398"/>
      <c r="MDP62" s="398"/>
      <c r="MDQ62" s="398"/>
      <c r="MDR62" s="398"/>
      <c r="MDS62" s="398"/>
      <c r="MDT62" s="398"/>
      <c r="MDU62" s="398"/>
      <c r="MDV62" s="398"/>
      <c r="MDW62" s="398"/>
      <c r="MDX62" s="398"/>
      <c r="MDY62" s="398"/>
      <c r="MDZ62" s="398"/>
      <c r="MEA62" s="398"/>
      <c r="MEB62" s="398"/>
      <c r="MEC62" s="398"/>
      <c r="MED62" s="398"/>
      <c r="MEE62" s="398"/>
      <c r="MEF62" s="398"/>
      <c r="MEG62" s="398"/>
      <c r="MEH62" s="398"/>
      <c r="MEI62" s="398"/>
      <c r="MEJ62" s="398"/>
      <c r="MEK62" s="398"/>
      <c r="MEL62" s="398"/>
      <c r="MEM62" s="398"/>
      <c r="MEN62" s="398"/>
      <c r="MEO62" s="398"/>
      <c r="MEP62" s="398"/>
      <c r="MEQ62" s="398"/>
      <c r="MER62" s="398"/>
      <c r="MES62" s="398"/>
      <c r="MET62" s="398"/>
      <c r="MEU62" s="398"/>
      <c r="MEV62" s="398"/>
      <c r="MEW62" s="398"/>
      <c r="MEX62" s="398"/>
      <c r="MEY62" s="398"/>
      <c r="MEZ62" s="398"/>
      <c r="MFA62" s="398"/>
      <c r="MFB62" s="398"/>
      <c r="MFC62" s="398"/>
      <c r="MFD62" s="398"/>
      <c r="MFE62" s="398"/>
      <c r="MFF62" s="398"/>
      <c r="MFG62" s="398"/>
      <c r="MFH62" s="398"/>
      <c r="MFI62" s="398"/>
      <c r="MFJ62" s="398"/>
      <c r="MFK62" s="398"/>
      <c r="MFL62" s="398"/>
      <c r="MFM62" s="398"/>
      <c r="MFN62" s="398"/>
      <c r="MFO62" s="398"/>
      <c r="MFP62" s="398"/>
      <c r="MFQ62" s="398"/>
      <c r="MFR62" s="398"/>
      <c r="MFS62" s="398"/>
      <c r="MFT62" s="398"/>
      <c r="MFU62" s="398"/>
      <c r="MFV62" s="398"/>
      <c r="MFW62" s="398"/>
      <c r="MFX62" s="398"/>
      <c r="MFY62" s="398"/>
      <c r="MFZ62" s="398"/>
      <c r="MGA62" s="398"/>
      <c r="MGB62" s="398"/>
      <c r="MGC62" s="398"/>
      <c r="MGD62" s="398"/>
      <c r="MGE62" s="398"/>
      <c r="MGF62" s="398"/>
      <c r="MGG62" s="398"/>
      <c r="MGH62" s="398"/>
      <c r="MGI62" s="398"/>
      <c r="MGJ62" s="398"/>
      <c r="MGK62" s="398"/>
      <c r="MGL62" s="398"/>
      <c r="MGM62" s="398"/>
      <c r="MGN62" s="398"/>
      <c r="MGO62" s="398"/>
      <c r="MGP62" s="398"/>
      <c r="MGQ62" s="398"/>
      <c r="MGR62" s="398"/>
      <c r="MGS62" s="398"/>
      <c r="MGT62" s="398"/>
      <c r="MGU62" s="398"/>
      <c r="MGV62" s="398"/>
      <c r="MGW62" s="398"/>
      <c r="MGX62" s="398"/>
      <c r="MGY62" s="398"/>
      <c r="MGZ62" s="398"/>
      <c r="MHA62" s="398"/>
      <c r="MHB62" s="398"/>
      <c r="MHC62" s="398"/>
      <c r="MHD62" s="398"/>
      <c r="MHE62" s="398"/>
      <c r="MHF62" s="398"/>
      <c r="MHG62" s="398"/>
      <c r="MHH62" s="398"/>
      <c r="MHI62" s="398"/>
      <c r="MHJ62" s="398"/>
      <c r="MHK62" s="398"/>
      <c r="MHL62" s="398"/>
      <c r="MHM62" s="398"/>
      <c r="MHN62" s="398"/>
      <c r="MHO62" s="398"/>
      <c r="MHP62" s="398"/>
      <c r="MHQ62" s="398"/>
      <c r="MHR62" s="398"/>
      <c r="MHS62" s="398"/>
      <c r="MHT62" s="398"/>
      <c r="MHU62" s="398"/>
      <c r="MHV62" s="398"/>
      <c r="MHW62" s="398"/>
      <c r="MHX62" s="398"/>
      <c r="MHY62" s="398"/>
      <c r="MHZ62" s="398"/>
      <c r="MIA62" s="398"/>
      <c r="MIB62" s="398"/>
      <c r="MIC62" s="398"/>
      <c r="MID62" s="398"/>
      <c r="MIE62" s="398"/>
      <c r="MIF62" s="398"/>
      <c r="MIG62" s="398"/>
      <c r="MIH62" s="398"/>
      <c r="MII62" s="398"/>
      <c r="MIJ62" s="398"/>
      <c r="MIK62" s="398"/>
      <c r="MIL62" s="398"/>
      <c r="MIM62" s="398"/>
      <c r="MIN62" s="398"/>
      <c r="MIO62" s="398"/>
      <c r="MIP62" s="398"/>
      <c r="MIQ62" s="398"/>
      <c r="MIR62" s="398"/>
      <c r="MIS62" s="398"/>
      <c r="MIT62" s="398"/>
      <c r="MIU62" s="398"/>
      <c r="MIV62" s="398"/>
      <c r="MIW62" s="398"/>
      <c r="MIX62" s="398"/>
      <c r="MIY62" s="398"/>
      <c r="MIZ62" s="398"/>
      <c r="MJA62" s="398"/>
      <c r="MJB62" s="398"/>
      <c r="MJC62" s="398"/>
      <c r="MJD62" s="398"/>
      <c r="MJE62" s="398"/>
      <c r="MJF62" s="398"/>
      <c r="MJG62" s="398"/>
      <c r="MJH62" s="398"/>
      <c r="MJI62" s="398"/>
      <c r="MJJ62" s="398"/>
      <c r="MJK62" s="398"/>
      <c r="MJL62" s="398"/>
      <c r="MJM62" s="398"/>
      <c r="MJN62" s="398"/>
      <c r="MJO62" s="398"/>
      <c r="MJP62" s="398"/>
      <c r="MJQ62" s="398"/>
      <c r="MJR62" s="398"/>
      <c r="MJS62" s="398"/>
      <c r="MJT62" s="398"/>
      <c r="MJU62" s="398"/>
      <c r="MJV62" s="398"/>
      <c r="MJW62" s="398"/>
      <c r="MJX62" s="398"/>
      <c r="MJY62" s="398"/>
      <c r="MJZ62" s="398"/>
      <c r="MKA62" s="398"/>
      <c r="MKB62" s="398"/>
      <c r="MKC62" s="398"/>
      <c r="MKD62" s="398"/>
      <c r="MKE62" s="398"/>
      <c r="MKF62" s="398"/>
      <c r="MKG62" s="398"/>
      <c r="MKH62" s="398"/>
      <c r="MKI62" s="398"/>
      <c r="MKJ62" s="398"/>
      <c r="MKK62" s="398"/>
      <c r="MKL62" s="398"/>
      <c r="MKM62" s="398"/>
      <c r="MKN62" s="398"/>
      <c r="MKO62" s="398"/>
      <c r="MKP62" s="398"/>
      <c r="MKQ62" s="398"/>
      <c r="MKR62" s="398"/>
      <c r="MKS62" s="398"/>
      <c r="MKT62" s="398"/>
      <c r="MKU62" s="398"/>
      <c r="MKV62" s="398"/>
      <c r="MKW62" s="398"/>
      <c r="MKX62" s="398"/>
      <c r="MKY62" s="398"/>
      <c r="MKZ62" s="398"/>
      <c r="MLA62" s="398"/>
      <c r="MLB62" s="398"/>
      <c r="MLC62" s="398"/>
      <c r="MLD62" s="398"/>
      <c r="MLE62" s="398"/>
      <c r="MLF62" s="398"/>
      <c r="MLG62" s="398"/>
      <c r="MLH62" s="398"/>
      <c r="MLI62" s="398"/>
      <c r="MLJ62" s="398"/>
      <c r="MLK62" s="398"/>
      <c r="MLL62" s="398"/>
      <c r="MLM62" s="398"/>
      <c r="MLN62" s="398"/>
      <c r="MLO62" s="398"/>
      <c r="MLP62" s="398"/>
      <c r="MLQ62" s="398"/>
      <c r="MLR62" s="398"/>
      <c r="MLS62" s="398"/>
      <c r="MLT62" s="398"/>
      <c r="MLU62" s="398"/>
      <c r="MLV62" s="398"/>
      <c r="MLW62" s="398"/>
      <c r="MLX62" s="398"/>
      <c r="MLY62" s="398"/>
      <c r="MLZ62" s="398"/>
      <c r="MMA62" s="398"/>
      <c r="MMB62" s="398"/>
      <c r="MMC62" s="398"/>
      <c r="MMD62" s="398"/>
      <c r="MME62" s="398"/>
      <c r="MMF62" s="398"/>
      <c r="MMG62" s="398"/>
      <c r="MMH62" s="398"/>
      <c r="MMI62" s="398"/>
      <c r="MMJ62" s="398"/>
      <c r="MMK62" s="398"/>
      <c r="MML62" s="398"/>
      <c r="MMM62" s="398"/>
      <c r="MMN62" s="398"/>
      <c r="MMO62" s="398"/>
      <c r="MMP62" s="398"/>
      <c r="MMQ62" s="398"/>
      <c r="MMR62" s="398"/>
      <c r="MMS62" s="398"/>
      <c r="MMT62" s="398"/>
      <c r="MMU62" s="398"/>
      <c r="MMV62" s="398"/>
      <c r="MMW62" s="398"/>
      <c r="MMX62" s="398"/>
      <c r="MMY62" s="398"/>
      <c r="MMZ62" s="398"/>
      <c r="MNA62" s="398"/>
      <c r="MNB62" s="398"/>
      <c r="MNC62" s="398"/>
      <c r="MND62" s="398"/>
      <c r="MNE62" s="398"/>
      <c r="MNF62" s="398"/>
      <c r="MNG62" s="398"/>
      <c r="MNH62" s="398"/>
      <c r="MNI62" s="398"/>
      <c r="MNJ62" s="398"/>
      <c r="MNK62" s="398"/>
      <c r="MNL62" s="398"/>
      <c r="MNM62" s="398"/>
      <c r="MNN62" s="398"/>
      <c r="MNO62" s="398"/>
      <c r="MNP62" s="398"/>
      <c r="MNQ62" s="398"/>
      <c r="MNR62" s="398"/>
      <c r="MNS62" s="398"/>
      <c r="MNT62" s="398"/>
      <c r="MNU62" s="398"/>
      <c r="MNV62" s="398"/>
      <c r="MNW62" s="398"/>
      <c r="MNX62" s="398"/>
      <c r="MNY62" s="398"/>
      <c r="MNZ62" s="398"/>
      <c r="MOA62" s="398"/>
      <c r="MOB62" s="398"/>
      <c r="MOC62" s="398"/>
      <c r="MOD62" s="398"/>
      <c r="MOE62" s="398"/>
      <c r="MOF62" s="398"/>
      <c r="MOG62" s="398"/>
      <c r="MOH62" s="398"/>
      <c r="MOI62" s="398"/>
      <c r="MOJ62" s="398"/>
      <c r="MOK62" s="398"/>
      <c r="MOL62" s="398"/>
      <c r="MOM62" s="398"/>
      <c r="MON62" s="398"/>
      <c r="MOO62" s="398"/>
      <c r="MOP62" s="398"/>
      <c r="MOQ62" s="398"/>
      <c r="MOR62" s="398"/>
      <c r="MOS62" s="398"/>
      <c r="MOT62" s="398"/>
      <c r="MOU62" s="398"/>
      <c r="MOV62" s="398"/>
      <c r="MOW62" s="398"/>
      <c r="MOX62" s="398"/>
      <c r="MOY62" s="398"/>
      <c r="MOZ62" s="398"/>
      <c r="MPA62" s="398"/>
      <c r="MPB62" s="398"/>
      <c r="MPC62" s="398"/>
      <c r="MPD62" s="398"/>
      <c r="MPE62" s="398"/>
      <c r="MPF62" s="398"/>
      <c r="MPG62" s="398"/>
      <c r="MPH62" s="398"/>
      <c r="MPI62" s="398"/>
      <c r="MPJ62" s="398"/>
      <c r="MPK62" s="398"/>
      <c r="MPL62" s="398"/>
      <c r="MPM62" s="398"/>
      <c r="MPN62" s="398"/>
      <c r="MPO62" s="398"/>
      <c r="MPP62" s="398"/>
      <c r="MPQ62" s="398"/>
      <c r="MPR62" s="398"/>
      <c r="MPS62" s="398"/>
      <c r="MPT62" s="398"/>
      <c r="MPU62" s="398"/>
      <c r="MPV62" s="398"/>
      <c r="MPW62" s="398"/>
      <c r="MPX62" s="398"/>
      <c r="MPY62" s="398"/>
      <c r="MPZ62" s="398"/>
      <c r="MQA62" s="398"/>
      <c r="MQB62" s="398"/>
      <c r="MQC62" s="398"/>
      <c r="MQD62" s="398"/>
      <c r="MQE62" s="398"/>
      <c r="MQF62" s="398"/>
      <c r="MQG62" s="398"/>
      <c r="MQH62" s="398"/>
      <c r="MQI62" s="398"/>
      <c r="MQJ62" s="398"/>
      <c r="MQK62" s="398"/>
      <c r="MQL62" s="398"/>
      <c r="MQM62" s="398"/>
      <c r="MQN62" s="398"/>
      <c r="MQO62" s="398"/>
      <c r="MQP62" s="398"/>
      <c r="MQQ62" s="398"/>
      <c r="MQR62" s="398"/>
      <c r="MQS62" s="398"/>
      <c r="MQT62" s="398"/>
      <c r="MQU62" s="398"/>
      <c r="MQV62" s="398"/>
      <c r="MQW62" s="398"/>
      <c r="MQX62" s="398"/>
      <c r="MQY62" s="398"/>
      <c r="MQZ62" s="398"/>
      <c r="MRA62" s="398"/>
      <c r="MRB62" s="398"/>
      <c r="MRC62" s="398"/>
      <c r="MRD62" s="398"/>
      <c r="MRE62" s="398"/>
      <c r="MRF62" s="398"/>
      <c r="MRG62" s="398"/>
      <c r="MRH62" s="398"/>
      <c r="MRI62" s="398"/>
      <c r="MRJ62" s="398"/>
      <c r="MRK62" s="398"/>
      <c r="MRL62" s="398"/>
      <c r="MRM62" s="398"/>
      <c r="MRN62" s="398"/>
      <c r="MRO62" s="398"/>
      <c r="MRP62" s="398"/>
      <c r="MRQ62" s="398"/>
      <c r="MRR62" s="398"/>
      <c r="MRS62" s="398"/>
      <c r="MRT62" s="398"/>
      <c r="MRU62" s="398"/>
      <c r="MRV62" s="398"/>
      <c r="MRW62" s="398"/>
      <c r="MRX62" s="398"/>
      <c r="MRY62" s="398"/>
      <c r="MRZ62" s="398"/>
      <c r="MSA62" s="398"/>
      <c r="MSB62" s="398"/>
      <c r="MSC62" s="398"/>
      <c r="MSD62" s="398"/>
      <c r="MSE62" s="398"/>
      <c r="MSF62" s="398"/>
      <c r="MSG62" s="398"/>
      <c r="MSH62" s="398"/>
      <c r="MSI62" s="398"/>
      <c r="MSJ62" s="398"/>
      <c r="MSK62" s="398"/>
      <c r="MSL62" s="398"/>
      <c r="MSM62" s="398"/>
      <c r="MSN62" s="398"/>
      <c r="MSO62" s="398"/>
      <c r="MSP62" s="398"/>
      <c r="MSQ62" s="398"/>
      <c r="MSR62" s="398"/>
      <c r="MSS62" s="398"/>
      <c r="MST62" s="398"/>
      <c r="MSU62" s="398"/>
      <c r="MSV62" s="398"/>
      <c r="MSW62" s="398"/>
      <c r="MSX62" s="398"/>
      <c r="MSY62" s="398"/>
      <c r="MSZ62" s="398"/>
      <c r="MTA62" s="398"/>
      <c r="MTB62" s="398"/>
      <c r="MTC62" s="398"/>
      <c r="MTD62" s="398"/>
      <c r="MTE62" s="398"/>
      <c r="MTF62" s="398"/>
      <c r="MTG62" s="398"/>
      <c r="MTH62" s="398"/>
      <c r="MTI62" s="398"/>
      <c r="MTJ62" s="398"/>
      <c r="MTK62" s="398"/>
      <c r="MTL62" s="398"/>
      <c r="MTM62" s="398"/>
      <c r="MTN62" s="398"/>
      <c r="MTO62" s="398"/>
      <c r="MTP62" s="398"/>
      <c r="MTQ62" s="398"/>
      <c r="MTR62" s="398"/>
      <c r="MTS62" s="398"/>
      <c r="MTT62" s="398"/>
      <c r="MTU62" s="398"/>
      <c r="MTV62" s="398"/>
      <c r="MTW62" s="398"/>
      <c r="MTX62" s="398"/>
      <c r="MTY62" s="398"/>
      <c r="MTZ62" s="398"/>
      <c r="MUA62" s="398"/>
      <c r="MUB62" s="398"/>
      <c r="MUC62" s="398"/>
      <c r="MUD62" s="398"/>
      <c r="MUE62" s="398"/>
      <c r="MUF62" s="398"/>
      <c r="MUG62" s="398"/>
      <c r="MUH62" s="398"/>
      <c r="MUI62" s="398"/>
      <c r="MUJ62" s="398"/>
      <c r="MUK62" s="398"/>
      <c r="MUL62" s="398"/>
      <c r="MUM62" s="398"/>
      <c r="MUN62" s="398"/>
      <c r="MUO62" s="398"/>
      <c r="MUP62" s="398"/>
      <c r="MUQ62" s="398"/>
      <c r="MUR62" s="398"/>
      <c r="MUS62" s="398"/>
      <c r="MUT62" s="398"/>
      <c r="MUU62" s="398"/>
      <c r="MUV62" s="398"/>
      <c r="MUW62" s="398"/>
      <c r="MUX62" s="398"/>
      <c r="MUY62" s="398"/>
      <c r="MUZ62" s="398"/>
      <c r="MVA62" s="398"/>
      <c r="MVB62" s="398"/>
      <c r="MVC62" s="398"/>
      <c r="MVD62" s="398"/>
      <c r="MVE62" s="398"/>
      <c r="MVF62" s="398"/>
      <c r="MVG62" s="398"/>
      <c r="MVH62" s="398"/>
      <c r="MVI62" s="398"/>
      <c r="MVJ62" s="398"/>
      <c r="MVK62" s="398"/>
      <c r="MVL62" s="398"/>
      <c r="MVM62" s="398"/>
      <c r="MVN62" s="398"/>
      <c r="MVO62" s="398"/>
      <c r="MVP62" s="398"/>
      <c r="MVQ62" s="398"/>
      <c r="MVR62" s="398"/>
      <c r="MVS62" s="398"/>
      <c r="MVT62" s="398"/>
      <c r="MVU62" s="398"/>
      <c r="MVV62" s="398"/>
      <c r="MVW62" s="398"/>
      <c r="MVX62" s="398"/>
      <c r="MVY62" s="398"/>
      <c r="MVZ62" s="398"/>
      <c r="MWA62" s="398"/>
      <c r="MWB62" s="398"/>
      <c r="MWC62" s="398"/>
      <c r="MWD62" s="398"/>
      <c r="MWE62" s="398"/>
      <c r="MWF62" s="398"/>
      <c r="MWG62" s="398"/>
      <c r="MWH62" s="398"/>
      <c r="MWI62" s="398"/>
      <c r="MWJ62" s="398"/>
      <c r="MWK62" s="398"/>
      <c r="MWL62" s="398"/>
      <c r="MWM62" s="398"/>
      <c r="MWN62" s="398"/>
      <c r="MWO62" s="398"/>
      <c r="MWP62" s="398"/>
      <c r="MWQ62" s="398"/>
      <c r="MWR62" s="398"/>
      <c r="MWS62" s="398"/>
      <c r="MWT62" s="398"/>
      <c r="MWU62" s="398"/>
      <c r="MWV62" s="398"/>
      <c r="MWW62" s="398"/>
      <c r="MWX62" s="398"/>
      <c r="MWY62" s="398"/>
      <c r="MWZ62" s="398"/>
      <c r="MXA62" s="398"/>
      <c r="MXB62" s="398"/>
      <c r="MXC62" s="398"/>
      <c r="MXD62" s="398"/>
      <c r="MXE62" s="398"/>
      <c r="MXF62" s="398"/>
      <c r="MXG62" s="398"/>
      <c r="MXH62" s="398"/>
      <c r="MXI62" s="398"/>
      <c r="MXJ62" s="398"/>
      <c r="MXK62" s="398"/>
      <c r="MXL62" s="398"/>
      <c r="MXM62" s="398"/>
      <c r="MXN62" s="398"/>
      <c r="MXO62" s="398"/>
      <c r="MXP62" s="398"/>
      <c r="MXQ62" s="398"/>
      <c r="MXR62" s="398"/>
      <c r="MXS62" s="398"/>
      <c r="MXT62" s="398"/>
      <c r="MXU62" s="398"/>
      <c r="MXV62" s="398"/>
      <c r="MXW62" s="398"/>
      <c r="MXX62" s="398"/>
      <c r="MXY62" s="398"/>
      <c r="MXZ62" s="398"/>
      <c r="MYA62" s="398"/>
      <c r="MYB62" s="398"/>
      <c r="MYC62" s="398"/>
      <c r="MYD62" s="398"/>
      <c r="MYE62" s="398"/>
      <c r="MYF62" s="398"/>
      <c r="MYG62" s="398"/>
      <c r="MYH62" s="398"/>
      <c r="MYI62" s="398"/>
      <c r="MYJ62" s="398"/>
      <c r="MYK62" s="398"/>
      <c r="MYL62" s="398"/>
      <c r="MYM62" s="398"/>
      <c r="MYN62" s="398"/>
      <c r="MYO62" s="398"/>
      <c r="MYP62" s="398"/>
      <c r="MYQ62" s="398"/>
      <c r="MYR62" s="398"/>
      <c r="MYS62" s="398"/>
      <c r="MYT62" s="398"/>
      <c r="MYU62" s="398"/>
      <c r="MYV62" s="398"/>
      <c r="MYW62" s="398"/>
      <c r="MYX62" s="398"/>
      <c r="MYY62" s="398"/>
      <c r="MYZ62" s="398"/>
      <c r="MZA62" s="398"/>
      <c r="MZB62" s="398"/>
      <c r="MZC62" s="398"/>
      <c r="MZD62" s="398"/>
      <c r="MZE62" s="398"/>
      <c r="MZF62" s="398"/>
      <c r="MZG62" s="398"/>
      <c r="MZH62" s="398"/>
      <c r="MZI62" s="398"/>
      <c r="MZJ62" s="398"/>
      <c r="MZK62" s="398"/>
      <c r="MZL62" s="398"/>
      <c r="MZM62" s="398"/>
      <c r="MZN62" s="398"/>
      <c r="MZO62" s="398"/>
      <c r="MZP62" s="398"/>
      <c r="MZQ62" s="398"/>
      <c r="MZR62" s="398"/>
      <c r="MZS62" s="398"/>
      <c r="MZT62" s="398"/>
      <c r="MZU62" s="398"/>
      <c r="MZV62" s="398"/>
      <c r="MZW62" s="398"/>
      <c r="MZX62" s="398"/>
      <c r="MZY62" s="398"/>
      <c r="MZZ62" s="398"/>
      <c r="NAA62" s="398"/>
      <c r="NAB62" s="398"/>
      <c r="NAC62" s="398"/>
      <c r="NAD62" s="398"/>
      <c r="NAE62" s="398"/>
      <c r="NAF62" s="398"/>
      <c r="NAG62" s="398"/>
      <c r="NAH62" s="398"/>
      <c r="NAI62" s="398"/>
      <c r="NAJ62" s="398"/>
      <c r="NAK62" s="398"/>
      <c r="NAL62" s="398"/>
      <c r="NAM62" s="398"/>
      <c r="NAN62" s="398"/>
      <c r="NAO62" s="398"/>
      <c r="NAP62" s="398"/>
      <c r="NAQ62" s="398"/>
      <c r="NAR62" s="398"/>
      <c r="NAS62" s="398"/>
      <c r="NAT62" s="398"/>
      <c r="NAU62" s="398"/>
      <c r="NAV62" s="398"/>
      <c r="NAW62" s="398"/>
      <c r="NAX62" s="398"/>
      <c r="NAY62" s="398"/>
      <c r="NAZ62" s="398"/>
      <c r="NBA62" s="398"/>
      <c r="NBB62" s="398"/>
      <c r="NBC62" s="398"/>
      <c r="NBD62" s="398"/>
      <c r="NBE62" s="398"/>
      <c r="NBF62" s="398"/>
      <c r="NBG62" s="398"/>
      <c r="NBH62" s="398"/>
      <c r="NBI62" s="398"/>
      <c r="NBJ62" s="398"/>
      <c r="NBK62" s="398"/>
      <c r="NBL62" s="398"/>
      <c r="NBM62" s="398"/>
      <c r="NBN62" s="398"/>
      <c r="NBO62" s="398"/>
      <c r="NBP62" s="398"/>
      <c r="NBQ62" s="398"/>
      <c r="NBR62" s="398"/>
      <c r="NBS62" s="398"/>
      <c r="NBT62" s="398"/>
      <c r="NBU62" s="398"/>
      <c r="NBV62" s="398"/>
      <c r="NBW62" s="398"/>
      <c r="NBX62" s="398"/>
      <c r="NBY62" s="398"/>
      <c r="NBZ62" s="398"/>
      <c r="NCA62" s="398"/>
      <c r="NCB62" s="398"/>
      <c r="NCC62" s="398"/>
      <c r="NCD62" s="398"/>
      <c r="NCE62" s="398"/>
      <c r="NCF62" s="398"/>
      <c r="NCG62" s="398"/>
      <c r="NCH62" s="398"/>
      <c r="NCI62" s="398"/>
      <c r="NCJ62" s="398"/>
      <c r="NCK62" s="398"/>
      <c r="NCL62" s="398"/>
      <c r="NCM62" s="398"/>
      <c r="NCN62" s="398"/>
      <c r="NCO62" s="398"/>
      <c r="NCP62" s="398"/>
      <c r="NCQ62" s="398"/>
      <c r="NCR62" s="398"/>
      <c r="NCS62" s="398"/>
      <c r="NCT62" s="398"/>
      <c r="NCU62" s="398"/>
      <c r="NCV62" s="398"/>
      <c r="NCW62" s="398"/>
      <c r="NCX62" s="398"/>
      <c r="NCY62" s="398"/>
      <c r="NCZ62" s="398"/>
      <c r="NDA62" s="398"/>
      <c r="NDB62" s="398"/>
      <c r="NDC62" s="398"/>
      <c r="NDD62" s="398"/>
      <c r="NDE62" s="398"/>
      <c r="NDF62" s="398"/>
      <c r="NDG62" s="398"/>
      <c r="NDH62" s="398"/>
      <c r="NDI62" s="398"/>
      <c r="NDJ62" s="398"/>
      <c r="NDK62" s="398"/>
      <c r="NDL62" s="398"/>
      <c r="NDM62" s="398"/>
      <c r="NDN62" s="398"/>
      <c r="NDO62" s="398"/>
      <c r="NDP62" s="398"/>
      <c r="NDQ62" s="398"/>
      <c r="NDR62" s="398"/>
      <c r="NDS62" s="398"/>
      <c r="NDT62" s="398"/>
      <c r="NDU62" s="398"/>
      <c r="NDV62" s="398"/>
      <c r="NDW62" s="398"/>
      <c r="NDX62" s="398"/>
      <c r="NDY62" s="398"/>
      <c r="NDZ62" s="398"/>
      <c r="NEA62" s="398"/>
      <c r="NEB62" s="398"/>
      <c r="NEC62" s="398"/>
      <c r="NED62" s="398"/>
      <c r="NEE62" s="398"/>
      <c r="NEF62" s="398"/>
      <c r="NEG62" s="398"/>
      <c r="NEH62" s="398"/>
      <c r="NEI62" s="398"/>
      <c r="NEJ62" s="398"/>
      <c r="NEK62" s="398"/>
      <c r="NEL62" s="398"/>
      <c r="NEM62" s="398"/>
      <c r="NEN62" s="398"/>
      <c r="NEO62" s="398"/>
      <c r="NEP62" s="398"/>
      <c r="NEQ62" s="398"/>
      <c r="NER62" s="398"/>
      <c r="NES62" s="398"/>
      <c r="NET62" s="398"/>
      <c r="NEU62" s="398"/>
      <c r="NEV62" s="398"/>
      <c r="NEW62" s="398"/>
      <c r="NEX62" s="398"/>
      <c r="NEY62" s="398"/>
      <c r="NEZ62" s="398"/>
      <c r="NFA62" s="398"/>
      <c r="NFB62" s="398"/>
      <c r="NFC62" s="398"/>
      <c r="NFD62" s="398"/>
      <c r="NFE62" s="398"/>
      <c r="NFF62" s="398"/>
      <c r="NFG62" s="398"/>
      <c r="NFH62" s="398"/>
      <c r="NFI62" s="398"/>
      <c r="NFJ62" s="398"/>
      <c r="NFK62" s="398"/>
      <c r="NFL62" s="398"/>
      <c r="NFM62" s="398"/>
      <c r="NFN62" s="398"/>
      <c r="NFO62" s="398"/>
      <c r="NFP62" s="398"/>
      <c r="NFQ62" s="398"/>
      <c r="NFR62" s="398"/>
      <c r="NFS62" s="398"/>
      <c r="NFT62" s="398"/>
      <c r="NFU62" s="398"/>
      <c r="NFV62" s="398"/>
      <c r="NFW62" s="398"/>
      <c r="NFX62" s="398"/>
      <c r="NFY62" s="398"/>
      <c r="NFZ62" s="398"/>
      <c r="NGA62" s="398"/>
      <c r="NGB62" s="398"/>
      <c r="NGC62" s="398"/>
      <c r="NGD62" s="398"/>
      <c r="NGE62" s="398"/>
      <c r="NGF62" s="398"/>
      <c r="NGG62" s="398"/>
      <c r="NGH62" s="398"/>
      <c r="NGI62" s="398"/>
      <c r="NGJ62" s="398"/>
      <c r="NGK62" s="398"/>
      <c r="NGL62" s="398"/>
      <c r="NGM62" s="398"/>
      <c r="NGN62" s="398"/>
      <c r="NGO62" s="398"/>
      <c r="NGP62" s="398"/>
      <c r="NGQ62" s="398"/>
      <c r="NGR62" s="398"/>
      <c r="NGS62" s="398"/>
      <c r="NGT62" s="398"/>
      <c r="NGU62" s="398"/>
      <c r="NGV62" s="398"/>
      <c r="NGW62" s="398"/>
      <c r="NGX62" s="398"/>
      <c r="NGY62" s="398"/>
      <c r="NGZ62" s="398"/>
      <c r="NHA62" s="398"/>
      <c r="NHB62" s="398"/>
      <c r="NHC62" s="398"/>
      <c r="NHD62" s="398"/>
      <c r="NHE62" s="398"/>
      <c r="NHF62" s="398"/>
      <c r="NHG62" s="398"/>
      <c r="NHH62" s="398"/>
      <c r="NHI62" s="398"/>
      <c r="NHJ62" s="398"/>
      <c r="NHK62" s="398"/>
      <c r="NHL62" s="398"/>
      <c r="NHM62" s="398"/>
      <c r="NHN62" s="398"/>
      <c r="NHO62" s="398"/>
      <c r="NHP62" s="398"/>
      <c r="NHQ62" s="398"/>
      <c r="NHR62" s="398"/>
      <c r="NHS62" s="398"/>
      <c r="NHT62" s="398"/>
      <c r="NHU62" s="398"/>
      <c r="NHV62" s="398"/>
      <c r="NHW62" s="398"/>
      <c r="NHX62" s="398"/>
      <c r="NHY62" s="398"/>
      <c r="NHZ62" s="398"/>
      <c r="NIA62" s="398"/>
      <c r="NIB62" s="398"/>
      <c r="NIC62" s="398"/>
      <c r="NID62" s="398"/>
      <c r="NIE62" s="398"/>
      <c r="NIF62" s="398"/>
      <c r="NIG62" s="398"/>
      <c r="NIH62" s="398"/>
      <c r="NII62" s="398"/>
      <c r="NIJ62" s="398"/>
      <c r="NIK62" s="398"/>
      <c r="NIL62" s="398"/>
      <c r="NIM62" s="398"/>
      <c r="NIN62" s="398"/>
      <c r="NIO62" s="398"/>
      <c r="NIP62" s="398"/>
      <c r="NIQ62" s="398"/>
      <c r="NIR62" s="398"/>
      <c r="NIS62" s="398"/>
      <c r="NIT62" s="398"/>
      <c r="NIU62" s="398"/>
      <c r="NIV62" s="398"/>
      <c r="NIW62" s="398"/>
      <c r="NIX62" s="398"/>
      <c r="NIY62" s="398"/>
      <c r="NIZ62" s="398"/>
      <c r="NJA62" s="398"/>
      <c r="NJB62" s="398"/>
      <c r="NJC62" s="398"/>
      <c r="NJD62" s="398"/>
      <c r="NJE62" s="398"/>
      <c r="NJF62" s="398"/>
      <c r="NJG62" s="398"/>
      <c r="NJH62" s="398"/>
      <c r="NJI62" s="398"/>
      <c r="NJJ62" s="398"/>
      <c r="NJK62" s="398"/>
      <c r="NJL62" s="398"/>
      <c r="NJM62" s="398"/>
      <c r="NJN62" s="398"/>
      <c r="NJO62" s="398"/>
      <c r="NJP62" s="398"/>
      <c r="NJQ62" s="398"/>
      <c r="NJR62" s="398"/>
      <c r="NJS62" s="398"/>
      <c r="NJT62" s="398"/>
      <c r="NJU62" s="398"/>
      <c r="NJV62" s="398"/>
      <c r="NJW62" s="398"/>
      <c r="NJX62" s="398"/>
      <c r="NJY62" s="398"/>
      <c r="NJZ62" s="398"/>
      <c r="NKA62" s="398"/>
      <c r="NKB62" s="398"/>
      <c r="NKC62" s="398"/>
      <c r="NKD62" s="398"/>
      <c r="NKE62" s="398"/>
      <c r="NKF62" s="398"/>
      <c r="NKG62" s="398"/>
      <c r="NKH62" s="398"/>
      <c r="NKI62" s="398"/>
      <c r="NKJ62" s="398"/>
      <c r="NKK62" s="398"/>
      <c r="NKL62" s="398"/>
      <c r="NKM62" s="398"/>
      <c r="NKN62" s="398"/>
      <c r="NKO62" s="398"/>
      <c r="NKP62" s="398"/>
      <c r="NKQ62" s="398"/>
      <c r="NKR62" s="398"/>
      <c r="NKS62" s="398"/>
      <c r="NKT62" s="398"/>
      <c r="NKU62" s="398"/>
      <c r="NKV62" s="398"/>
      <c r="NKW62" s="398"/>
      <c r="NKX62" s="398"/>
      <c r="NKY62" s="398"/>
      <c r="NKZ62" s="398"/>
      <c r="NLA62" s="398"/>
      <c r="NLB62" s="398"/>
      <c r="NLC62" s="398"/>
      <c r="NLD62" s="398"/>
      <c r="NLE62" s="398"/>
      <c r="NLF62" s="398"/>
      <c r="NLG62" s="398"/>
      <c r="NLH62" s="398"/>
      <c r="NLI62" s="398"/>
      <c r="NLJ62" s="398"/>
      <c r="NLK62" s="398"/>
      <c r="NLL62" s="398"/>
      <c r="NLM62" s="398"/>
      <c r="NLN62" s="398"/>
      <c r="NLO62" s="398"/>
      <c r="NLP62" s="398"/>
      <c r="NLQ62" s="398"/>
      <c r="NLR62" s="398"/>
      <c r="NLS62" s="398"/>
      <c r="NLT62" s="398"/>
      <c r="NLU62" s="398"/>
      <c r="NLV62" s="398"/>
      <c r="NLW62" s="398"/>
      <c r="NLX62" s="398"/>
      <c r="NLY62" s="398"/>
      <c r="NLZ62" s="398"/>
      <c r="NMA62" s="398"/>
      <c r="NMB62" s="398"/>
      <c r="NMC62" s="398"/>
      <c r="NMD62" s="398"/>
      <c r="NME62" s="398"/>
      <c r="NMF62" s="398"/>
      <c r="NMG62" s="398"/>
      <c r="NMH62" s="398"/>
      <c r="NMI62" s="398"/>
      <c r="NMJ62" s="398"/>
      <c r="NMK62" s="398"/>
      <c r="NML62" s="398"/>
      <c r="NMM62" s="398"/>
      <c r="NMN62" s="398"/>
      <c r="NMO62" s="398"/>
      <c r="NMP62" s="398"/>
      <c r="NMQ62" s="398"/>
      <c r="NMR62" s="398"/>
      <c r="NMS62" s="398"/>
      <c r="NMT62" s="398"/>
      <c r="NMU62" s="398"/>
      <c r="NMV62" s="398"/>
      <c r="NMW62" s="398"/>
      <c r="NMX62" s="398"/>
      <c r="NMY62" s="398"/>
      <c r="NMZ62" s="398"/>
      <c r="NNA62" s="398"/>
      <c r="NNB62" s="398"/>
      <c r="NNC62" s="398"/>
      <c r="NND62" s="398"/>
      <c r="NNE62" s="398"/>
      <c r="NNF62" s="398"/>
      <c r="NNG62" s="398"/>
      <c r="NNH62" s="398"/>
      <c r="NNI62" s="398"/>
      <c r="NNJ62" s="398"/>
      <c r="NNK62" s="398"/>
      <c r="NNL62" s="398"/>
      <c r="NNM62" s="398"/>
      <c r="NNN62" s="398"/>
      <c r="NNO62" s="398"/>
      <c r="NNP62" s="398"/>
      <c r="NNQ62" s="398"/>
      <c r="NNR62" s="398"/>
      <c r="NNS62" s="398"/>
      <c r="NNT62" s="398"/>
      <c r="NNU62" s="398"/>
      <c r="NNV62" s="398"/>
      <c r="NNW62" s="398"/>
      <c r="NNX62" s="398"/>
      <c r="NNY62" s="398"/>
      <c r="NNZ62" s="398"/>
      <c r="NOA62" s="398"/>
      <c r="NOB62" s="398"/>
      <c r="NOC62" s="398"/>
      <c r="NOD62" s="398"/>
      <c r="NOE62" s="398"/>
      <c r="NOF62" s="398"/>
      <c r="NOG62" s="398"/>
      <c r="NOH62" s="398"/>
      <c r="NOI62" s="398"/>
      <c r="NOJ62" s="398"/>
      <c r="NOK62" s="398"/>
      <c r="NOL62" s="398"/>
      <c r="NOM62" s="398"/>
      <c r="NON62" s="398"/>
      <c r="NOO62" s="398"/>
      <c r="NOP62" s="398"/>
      <c r="NOQ62" s="398"/>
      <c r="NOR62" s="398"/>
      <c r="NOS62" s="398"/>
      <c r="NOT62" s="398"/>
      <c r="NOU62" s="398"/>
      <c r="NOV62" s="398"/>
      <c r="NOW62" s="398"/>
      <c r="NOX62" s="398"/>
      <c r="NOY62" s="398"/>
      <c r="NOZ62" s="398"/>
      <c r="NPA62" s="398"/>
      <c r="NPB62" s="398"/>
      <c r="NPC62" s="398"/>
      <c r="NPD62" s="398"/>
      <c r="NPE62" s="398"/>
      <c r="NPF62" s="398"/>
      <c r="NPG62" s="398"/>
      <c r="NPH62" s="398"/>
      <c r="NPI62" s="398"/>
      <c r="NPJ62" s="398"/>
      <c r="NPK62" s="398"/>
      <c r="NPL62" s="398"/>
      <c r="NPM62" s="398"/>
      <c r="NPN62" s="398"/>
      <c r="NPO62" s="398"/>
      <c r="NPP62" s="398"/>
      <c r="NPQ62" s="398"/>
      <c r="NPR62" s="398"/>
      <c r="NPS62" s="398"/>
      <c r="NPT62" s="398"/>
      <c r="NPU62" s="398"/>
      <c r="NPV62" s="398"/>
      <c r="NPW62" s="398"/>
      <c r="NPX62" s="398"/>
      <c r="NPY62" s="398"/>
      <c r="NPZ62" s="398"/>
      <c r="NQA62" s="398"/>
      <c r="NQB62" s="398"/>
      <c r="NQC62" s="398"/>
      <c r="NQD62" s="398"/>
      <c r="NQE62" s="398"/>
      <c r="NQF62" s="398"/>
      <c r="NQG62" s="398"/>
      <c r="NQH62" s="398"/>
      <c r="NQI62" s="398"/>
      <c r="NQJ62" s="398"/>
      <c r="NQK62" s="398"/>
      <c r="NQL62" s="398"/>
      <c r="NQM62" s="398"/>
      <c r="NQN62" s="398"/>
      <c r="NQO62" s="398"/>
      <c r="NQP62" s="398"/>
      <c r="NQQ62" s="398"/>
      <c r="NQR62" s="398"/>
      <c r="NQS62" s="398"/>
      <c r="NQT62" s="398"/>
      <c r="NQU62" s="398"/>
      <c r="NQV62" s="398"/>
      <c r="NQW62" s="398"/>
      <c r="NQX62" s="398"/>
      <c r="NQY62" s="398"/>
      <c r="NQZ62" s="398"/>
      <c r="NRA62" s="398"/>
      <c r="NRB62" s="398"/>
      <c r="NRC62" s="398"/>
      <c r="NRD62" s="398"/>
      <c r="NRE62" s="398"/>
      <c r="NRF62" s="398"/>
      <c r="NRG62" s="398"/>
      <c r="NRH62" s="398"/>
      <c r="NRI62" s="398"/>
      <c r="NRJ62" s="398"/>
      <c r="NRK62" s="398"/>
      <c r="NRL62" s="398"/>
      <c r="NRM62" s="398"/>
      <c r="NRN62" s="398"/>
      <c r="NRO62" s="398"/>
      <c r="NRP62" s="398"/>
      <c r="NRQ62" s="398"/>
      <c r="NRR62" s="398"/>
      <c r="NRS62" s="398"/>
      <c r="NRT62" s="398"/>
      <c r="NRU62" s="398"/>
      <c r="NRV62" s="398"/>
      <c r="NRW62" s="398"/>
      <c r="NRX62" s="398"/>
      <c r="NRY62" s="398"/>
      <c r="NRZ62" s="398"/>
      <c r="NSA62" s="398"/>
      <c r="NSB62" s="398"/>
      <c r="NSC62" s="398"/>
      <c r="NSD62" s="398"/>
      <c r="NSE62" s="398"/>
      <c r="NSF62" s="398"/>
      <c r="NSG62" s="398"/>
      <c r="NSH62" s="398"/>
      <c r="NSI62" s="398"/>
      <c r="NSJ62" s="398"/>
      <c r="NSK62" s="398"/>
      <c r="NSL62" s="398"/>
      <c r="NSM62" s="398"/>
      <c r="NSN62" s="398"/>
      <c r="NSO62" s="398"/>
      <c r="NSP62" s="398"/>
      <c r="NSQ62" s="398"/>
      <c r="NSR62" s="398"/>
      <c r="NSS62" s="398"/>
      <c r="NST62" s="398"/>
      <c r="NSU62" s="398"/>
      <c r="NSV62" s="398"/>
      <c r="NSW62" s="398"/>
      <c r="NSX62" s="398"/>
      <c r="NSY62" s="398"/>
      <c r="NSZ62" s="398"/>
      <c r="NTA62" s="398"/>
      <c r="NTB62" s="398"/>
      <c r="NTC62" s="398"/>
      <c r="NTD62" s="398"/>
      <c r="NTE62" s="398"/>
      <c r="NTF62" s="398"/>
      <c r="NTG62" s="398"/>
      <c r="NTH62" s="398"/>
      <c r="NTI62" s="398"/>
      <c r="NTJ62" s="398"/>
      <c r="NTK62" s="398"/>
      <c r="NTL62" s="398"/>
      <c r="NTM62" s="398"/>
      <c r="NTN62" s="398"/>
      <c r="NTO62" s="398"/>
      <c r="NTP62" s="398"/>
      <c r="NTQ62" s="398"/>
      <c r="NTR62" s="398"/>
      <c r="NTS62" s="398"/>
      <c r="NTT62" s="398"/>
      <c r="NTU62" s="398"/>
      <c r="NTV62" s="398"/>
      <c r="NTW62" s="398"/>
      <c r="NTX62" s="398"/>
      <c r="NTY62" s="398"/>
      <c r="NTZ62" s="398"/>
      <c r="NUA62" s="398"/>
      <c r="NUB62" s="398"/>
      <c r="NUC62" s="398"/>
      <c r="NUD62" s="398"/>
      <c r="NUE62" s="398"/>
      <c r="NUF62" s="398"/>
      <c r="NUG62" s="398"/>
      <c r="NUH62" s="398"/>
      <c r="NUI62" s="398"/>
      <c r="NUJ62" s="398"/>
      <c r="NUK62" s="398"/>
      <c r="NUL62" s="398"/>
      <c r="NUM62" s="398"/>
      <c r="NUN62" s="398"/>
      <c r="NUO62" s="398"/>
      <c r="NUP62" s="398"/>
      <c r="NUQ62" s="398"/>
      <c r="NUR62" s="398"/>
      <c r="NUS62" s="398"/>
      <c r="NUT62" s="398"/>
      <c r="NUU62" s="398"/>
      <c r="NUV62" s="398"/>
      <c r="NUW62" s="398"/>
      <c r="NUX62" s="398"/>
      <c r="NUY62" s="398"/>
      <c r="NUZ62" s="398"/>
      <c r="NVA62" s="398"/>
      <c r="NVB62" s="398"/>
      <c r="NVC62" s="398"/>
      <c r="NVD62" s="398"/>
      <c r="NVE62" s="398"/>
      <c r="NVF62" s="398"/>
      <c r="NVG62" s="398"/>
      <c r="NVH62" s="398"/>
      <c r="NVI62" s="398"/>
      <c r="NVJ62" s="398"/>
      <c r="NVK62" s="398"/>
      <c r="NVL62" s="398"/>
      <c r="NVM62" s="398"/>
      <c r="NVN62" s="398"/>
      <c r="NVO62" s="398"/>
      <c r="NVP62" s="398"/>
      <c r="NVQ62" s="398"/>
      <c r="NVR62" s="398"/>
      <c r="NVS62" s="398"/>
      <c r="NVT62" s="398"/>
      <c r="NVU62" s="398"/>
      <c r="NVV62" s="398"/>
      <c r="NVW62" s="398"/>
      <c r="NVX62" s="398"/>
      <c r="NVY62" s="398"/>
      <c r="NVZ62" s="398"/>
      <c r="NWA62" s="398"/>
      <c r="NWB62" s="398"/>
      <c r="NWC62" s="398"/>
      <c r="NWD62" s="398"/>
      <c r="NWE62" s="398"/>
      <c r="NWF62" s="398"/>
      <c r="NWG62" s="398"/>
      <c r="NWH62" s="398"/>
      <c r="NWI62" s="398"/>
      <c r="NWJ62" s="398"/>
      <c r="NWK62" s="398"/>
      <c r="NWL62" s="398"/>
      <c r="NWM62" s="398"/>
      <c r="NWN62" s="398"/>
      <c r="NWO62" s="398"/>
      <c r="NWP62" s="398"/>
      <c r="NWQ62" s="398"/>
      <c r="NWR62" s="398"/>
      <c r="NWS62" s="398"/>
      <c r="NWT62" s="398"/>
      <c r="NWU62" s="398"/>
      <c r="NWV62" s="398"/>
      <c r="NWW62" s="398"/>
      <c r="NWX62" s="398"/>
      <c r="NWY62" s="398"/>
      <c r="NWZ62" s="398"/>
      <c r="NXA62" s="398"/>
      <c r="NXB62" s="398"/>
      <c r="NXC62" s="398"/>
      <c r="NXD62" s="398"/>
      <c r="NXE62" s="398"/>
      <c r="NXF62" s="398"/>
      <c r="NXG62" s="398"/>
      <c r="NXH62" s="398"/>
      <c r="NXI62" s="398"/>
      <c r="NXJ62" s="398"/>
      <c r="NXK62" s="398"/>
      <c r="NXL62" s="398"/>
      <c r="NXM62" s="398"/>
      <c r="NXN62" s="398"/>
      <c r="NXO62" s="398"/>
      <c r="NXP62" s="398"/>
      <c r="NXQ62" s="398"/>
      <c r="NXR62" s="398"/>
      <c r="NXS62" s="398"/>
      <c r="NXT62" s="398"/>
      <c r="NXU62" s="398"/>
      <c r="NXV62" s="398"/>
      <c r="NXW62" s="398"/>
      <c r="NXX62" s="398"/>
      <c r="NXY62" s="398"/>
      <c r="NXZ62" s="398"/>
      <c r="NYA62" s="398"/>
      <c r="NYB62" s="398"/>
      <c r="NYC62" s="398"/>
      <c r="NYD62" s="398"/>
      <c r="NYE62" s="398"/>
      <c r="NYF62" s="398"/>
      <c r="NYG62" s="398"/>
      <c r="NYH62" s="398"/>
      <c r="NYI62" s="398"/>
      <c r="NYJ62" s="398"/>
      <c r="NYK62" s="398"/>
      <c r="NYL62" s="398"/>
      <c r="NYM62" s="398"/>
      <c r="NYN62" s="398"/>
      <c r="NYO62" s="398"/>
      <c r="NYP62" s="398"/>
      <c r="NYQ62" s="398"/>
      <c r="NYR62" s="398"/>
      <c r="NYS62" s="398"/>
      <c r="NYT62" s="398"/>
      <c r="NYU62" s="398"/>
      <c r="NYV62" s="398"/>
      <c r="NYW62" s="398"/>
      <c r="NYX62" s="398"/>
      <c r="NYY62" s="398"/>
      <c r="NYZ62" s="398"/>
      <c r="NZA62" s="398"/>
      <c r="NZB62" s="398"/>
      <c r="NZC62" s="398"/>
      <c r="NZD62" s="398"/>
      <c r="NZE62" s="398"/>
      <c r="NZF62" s="398"/>
      <c r="NZG62" s="398"/>
      <c r="NZH62" s="398"/>
      <c r="NZI62" s="398"/>
      <c r="NZJ62" s="398"/>
      <c r="NZK62" s="398"/>
      <c r="NZL62" s="398"/>
      <c r="NZM62" s="398"/>
      <c r="NZN62" s="398"/>
      <c r="NZO62" s="398"/>
      <c r="NZP62" s="398"/>
      <c r="NZQ62" s="398"/>
      <c r="NZR62" s="398"/>
      <c r="NZS62" s="398"/>
      <c r="NZT62" s="398"/>
      <c r="NZU62" s="398"/>
      <c r="NZV62" s="398"/>
      <c r="NZW62" s="398"/>
      <c r="NZX62" s="398"/>
      <c r="NZY62" s="398"/>
      <c r="NZZ62" s="398"/>
      <c r="OAA62" s="398"/>
      <c r="OAB62" s="398"/>
      <c r="OAC62" s="398"/>
      <c r="OAD62" s="398"/>
      <c r="OAE62" s="398"/>
      <c r="OAF62" s="398"/>
      <c r="OAG62" s="398"/>
      <c r="OAH62" s="398"/>
      <c r="OAI62" s="398"/>
      <c r="OAJ62" s="398"/>
      <c r="OAK62" s="398"/>
      <c r="OAL62" s="398"/>
      <c r="OAM62" s="398"/>
      <c r="OAN62" s="398"/>
      <c r="OAO62" s="398"/>
      <c r="OAP62" s="398"/>
      <c r="OAQ62" s="398"/>
      <c r="OAR62" s="398"/>
      <c r="OAS62" s="398"/>
      <c r="OAT62" s="398"/>
      <c r="OAU62" s="398"/>
      <c r="OAV62" s="398"/>
      <c r="OAW62" s="398"/>
      <c r="OAX62" s="398"/>
      <c r="OAY62" s="398"/>
      <c r="OAZ62" s="398"/>
      <c r="OBA62" s="398"/>
      <c r="OBB62" s="398"/>
      <c r="OBC62" s="398"/>
      <c r="OBD62" s="398"/>
      <c r="OBE62" s="398"/>
      <c r="OBF62" s="398"/>
      <c r="OBG62" s="398"/>
      <c r="OBH62" s="398"/>
      <c r="OBI62" s="398"/>
      <c r="OBJ62" s="398"/>
      <c r="OBK62" s="398"/>
      <c r="OBL62" s="398"/>
      <c r="OBM62" s="398"/>
      <c r="OBN62" s="398"/>
      <c r="OBO62" s="398"/>
      <c r="OBP62" s="398"/>
      <c r="OBQ62" s="398"/>
      <c r="OBR62" s="398"/>
      <c r="OBS62" s="398"/>
      <c r="OBT62" s="398"/>
      <c r="OBU62" s="398"/>
      <c r="OBV62" s="398"/>
      <c r="OBW62" s="398"/>
      <c r="OBX62" s="398"/>
      <c r="OBY62" s="398"/>
      <c r="OBZ62" s="398"/>
      <c r="OCA62" s="398"/>
      <c r="OCB62" s="398"/>
      <c r="OCC62" s="398"/>
      <c r="OCD62" s="398"/>
      <c r="OCE62" s="398"/>
      <c r="OCF62" s="398"/>
      <c r="OCG62" s="398"/>
      <c r="OCH62" s="398"/>
      <c r="OCI62" s="398"/>
      <c r="OCJ62" s="398"/>
      <c r="OCK62" s="398"/>
      <c r="OCL62" s="398"/>
      <c r="OCM62" s="398"/>
      <c r="OCN62" s="398"/>
      <c r="OCO62" s="398"/>
      <c r="OCP62" s="398"/>
      <c r="OCQ62" s="398"/>
      <c r="OCR62" s="398"/>
      <c r="OCS62" s="398"/>
      <c r="OCT62" s="398"/>
      <c r="OCU62" s="398"/>
      <c r="OCV62" s="398"/>
      <c r="OCW62" s="398"/>
      <c r="OCX62" s="398"/>
      <c r="OCY62" s="398"/>
      <c r="OCZ62" s="398"/>
      <c r="ODA62" s="398"/>
      <c r="ODB62" s="398"/>
      <c r="ODC62" s="398"/>
      <c r="ODD62" s="398"/>
      <c r="ODE62" s="398"/>
      <c r="ODF62" s="398"/>
      <c r="ODG62" s="398"/>
      <c r="ODH62" s="398"/>
      <c r="ODI62" s="398"/>
      <c r="ODJ62" s="398"/>
      <c r="ODK62" s="398"/>
      <c r="ODL62" s="398"/>
      <c r="ODM62" s="398"/>
      <c r="ODN62" s="398"/>
      <c r="ODO62" s="398"/>
      <c r="ODP62" s="398"/>
      <c r="ODQ62" s="398"/>
      <c r="ODR62" s="398"/>
      <c r="ODS62" s="398"/>
      <c r="ODT62" s="398"/>
      <c r="ODU62" s="398"/>
      <c r="ODV62" s="398"/>
      <c r="ODW62" s="398"/>
      <c r="ODX62" s="398"/>
      <c r="ODY62" s="398"/>
      <c r="ODZ62" s="398"/>
      <c r="OEA62" s="398"/>
      <c r="OEB62" s="398"/>
      <c r="OEC62" s="398"/>
      <c r="OED62" s="398"/>
      <c r="OEE62" s="398"/>
      <c r="OEF62" s="398"/>
      <c r="OEG62" s="398"/>
      <c r="OEH62" s="398"/>
      <c r="OEI62" s="398"/>
      <c r="OEJ62" s="398"/>
      <c r="OEK62" s="398"/>
      <c r="OEL62" s="398"/>
      <c r="OEM62" s="398"/>
      <c r="OEN62" s="398"/>
      <c r="OEO62" s="398"/>
      <c r="OEP62" s="398"/>
      <c r="OEQ62" s="398"/>
      <c r="OER62" s="398"/>
      <c r="OES62" s="398"/>
      <c r="OET62" s="398"/>
      <c r="OEU62" s="398"/>
      <c r="OEV62" s="398"/>
      <c r="OEW62" s="398"/>
      <c r="OEX62" s="398"/>
      <c r="OEY62" s="398"/>
      <c r="OEZ62" s="398"/>
      <c r="OFA62" s="398"/>
      <c r="OFB62" s="398"/>
      <c r="OFC62" s="398"/>
      <c r="OFD62" s="398"/>
      <c r="OFE62" s="398"/>
      <c r="OFF62" s="398"/>
      <c r="OFG62" s="398"/>
      <c r="OFH62" s="398"/>
      <c r="OFI62" s="398"/>
      <c r="OFJ62" s="398"/>
      <c r="OFK62" s="398"/>
      <c r="OFL62" s="398"/>
      <c r="OFM62" s="398"/>
      <c r="OFN62" s="398"/>
      <c r="OFO62" s="398"/>
      <c r="OFP62" s="398"/>
      <c r="OFQ62" s="398"/>
      <c r="OFR62" s="398"/>
      <c r="OFS62" s="398"/>
      <c r="OFT62" s="398"/>
      <c r="OFU62" s="398"/>
      <c r="OFV62" s="398"/>
      <c r="OFW62" s="398"/>
      <c r="OFX62" s="398"/>
      <c r="OFY62" s="398"/>
      <c r="OFZ62" s="398"/>
      <c r="OGA62" s="398"/>
      <c r="OGB62" s="398"/>
      <c r="OGC62" s="398"/>
      <c r="OGD62" s="398"/>
      <c r="OGE62" s="398"/>
      <c r="OGF62" s="398"/>
      <c r="OGG62" s="398"/>
      <c r="OGH62" s="398"/>
      <c r="OGI62" s="398"/>
      <c r="OGJ62" s="398"/>
      <c r="OGK62" s="398"/>
      <c r="OGL62" s="398"/>
      <c r="OGM62" s="398"/>
      <c r="OGN62" s="398"/>
      <c r="OGO62" s="398"/>
      <c r="OGP62" s="398"/>
      <c r="OGQ62" s="398"/>
      <c r="OGR62" s="398"/>
      <c r="OGS62" s="398"/>
      <c r="OGT62" s="398"/>
      <c r="OGU62" s="398"/>
      <c r="OGV62" s="398"/>
      <c r="OGW62" s="398"/>
      <c r="OGX62" s="398"/>
      <c r="OGY62" s="398"/>
      <c r="OGZ62" s="398"/>
      <c r="OHA62" s="398"/>
      <c r="OHB62" s="398"/>
      <c r="OHC62" s="398"/>
      <c r="OHD62" s="398"/>
      <c r="OHE62" s="398"/>
      <c r="OHF62" s="398"/>
      <c r="OHG62" s="398"/>
      <c r="OHH62" s="398"/>
      <c r="OHI62" s="398"/>
      <c r="OHJ62" s="398"/>
      <c r="OHK62" s="398"/>
      <c r="OHL62" s="398"/>
      <c r="OHM62" s="398"/>
      <c r="OHN62" s="398"/>
      <c r="OHO62" s="398"/>
      <c r="OHP62" s="398"/>
      <c r="OHQ62" s="398"/>
      <c r="OHR62" s="398"/>
      <c r="OHS62" s="398"/>
      <c r="OHT62" s="398"/>
      <c r="OHU62" s="398"/>
      <c r="OHV62" s="398"/>
      <c r="OHW62" s="398"/>
      <c r="OHX62" s="398"/>
      <c r="OHY62" s="398"/>
      <c r="OHZ62" s="398"/>
      <c r="OIA62" s="398"/>
      <c r="OIB62" s="398"/>
      <c r="OIC62" s="398"/>
      <c r="OID62" s="398"/>
      <c r="OIE62" s="398"/>
      <c r="OIF62" s="398"/>
      <c r="OIG62" s="398"/>
      <c r="OIH62" s="398"/>
      <c r="OII62" s="398"/>
      <c r="OIJ62" s="398"/>
      <c r="OIK62" s="398"/>
      <c r="OIL62" s="398"/>
      <c r="OIM62" s="398"/>
      <c r="OIN62" s="398"/>
      <c r="OIO62" s="398"/>
      <c r="OIP62" s="398"/>
      <c r="OIQ62" s="398"/>
      <c r="OIR62" s="398"/>
      <c r="OIS62" s="398"/>
      <c r="OIT62" s="398"/>
      <c r="OIU62" s="398"/>
      <c r="OIV62" s="398"/>
      <c r="OIW62" s="398"/>
      <c r="OIX62" s="398"/>
      <c r="OIY62" s="398"/>
      <c r="OIZ62" s="398"/>
      <c r="OJA62" s="398"/>
      <c r="OJB62" s="398"/>
      <c r="OJC62" s="398"/>
      <c r="OJD62" s="398"/>
      <c r="OJE62" s="398"/>
      <c r="OJF62" s="398"/>
      <c r="OJG62" s="398"/>
      <c r="OJH62" s="398"/>
      <c r="OJI62" s="398"/>
      <c r="OJJ62" s="398"/>
      <c r="OJK62" s="398"/>
      <c r="OJL62" s="398"/>
      <c r="OJM62" s="398"/>
      <c r="OJN62" s="398"/>
      <c r="OJO62" s="398"/>
      <c r="OJP62" s="398"/>
      <c r="OJQ62" s="398"/>
      <c r="OJR62" s="398"/>
      <c r="OJS62" s="398"/>
      <c r="OJT62" s="398"/>
      <c r="OJU62" s="398"/>
      <c r="OJV62" s="398"/>
      <c r="OJW62" s="398"/>
      <c r="OJX62" s="398"/>
      <c r="OJY62" s="398"/>
      <c r="OJZ62" s="398"/>
      <c r="OKA62" s="398"/>
      <c r="OKB62" s="398"/>
      <c r="OKC62" s="398"/>
      <c r="OKD62" s="398"/>
      <c r="OKE62" s="398"/>
      <c r="OKF62" s="398"/>
      <c r="OKG62" s="398"/>
      <c r="OKH62" s="398"/>
      <c r="OKI62" s="398"/>
      <c r="OKJ62" s="398"/>
      <c r="OKK62" s="398"/>
      <c r="OKL62" s="398"/>
      <c r="OKM62" s="398"/>
      <c r="OKN62" s="398"/>
      <c r="OKO62" s="398"/>
      <c r="OKP62" s="398"/>
      <c r="OKQ62" s="398"/>
      <c r="OKR62" s="398"/>
      <c r="OKS62" s="398"/>
      <c r="OKT62" s="398"/>
      <c r="OKU62" s="398"/>
      <c r="OKV62" s="398"/>
      <c r="OKW62" s="398"/>
      <c r="OKX62" s="398"/>
      <c r="OKY62" s="398"/>
      <c r="OKZ62" s="398"/>
      <c r="OLA62" s="398"/>
      <c r="OLB62" s="398"/>
      <c r="OLC62" s="398"/>
      <c r="OLD62" s="398"/>
      <c r="OLE62" s="398"/>
      <c r="OLF62" s="398"/>
      <c r="OLG62" s="398"/>
      <c r="OLH62" s="398"/>
      <c r="OLI62" s="398"/>
      <c r="OLJ62" s="398"/>
      <c r="OLK62" s="398"/>
      <c r="OLL62" s="398"/>
      <c r="OLM62" s="398"/>
      <c r="OLN62" s="398"/>
      <c r="OLO62" s="398"/>
      <c r="OLP62" s="398"/>
      <c r="OLQ62" s="398"/>
      <c r="OLR62" s="398"/>
      <c r="OLS62" s="398"/>
      <c r="OLT62" s="398"/>
      <c r="OLU62" s="398"/>
      <c r="OLV62" s="398"/>
      <c r="OLW62" s="398"/>
      <c r="OLX62" s="398"/>
      <c r="OLY62" s="398"/>
      <c r="OLZ62" s="398"/>
      <c r="OMA62" s="398"/>
      <c r="OMB62" s="398"/>
      <c r="OMC62" s="398"/>
      <c r="OMD62" s="398"/>
      <c r="OME62" s="398"/>
      <c r="OMF62" s="398"/>
      <c r="OMG62" s="398"/>
      <c r="OMH62" s="398"/>
      <c r="OMI62" s="398"/>
      <c r="OMJ62" s="398"/>
      <c r="OMK62" s="398"/>
      <c r="OML62" s="398"/>
      <c r="OMM62" s="398"/>
      <c r="OMN62" s="398"/>
      <c r="OMO62" s="398"/>
      <c r="OMP62" s="398"/>
      <c r="OMQ62" s="398"/>
      <c r="OMR62" s="398"/>
      <c r="OMS62" s="398"/>
      <c r="OMT62" s="398"/>
      <c r="OMU62" s="398"/>
      <c r="OMV62" s="398"/>
      <c r="OMW62" s="398"/>
      <c r="OMX62" s="398"/>
      <c r="OMY62" s="398"/>
      <c r="OMZ62" s="398"/>
      <c r="ONA62" s="398"/>
      <c r="ONB62" s="398"/>
      <c r="ONC62" s="398"/>
      <c r="OND62" s="398"/>
      <c r="ONE62" s="398"/>
      <c r="ONF62" s="398"/>
      <c r="ONG62" s="398"/>
      <c r="ONH62" s="398"/>
      <c r="ONI62" s="398"/>
      <c r="ONJ62" s="398"/>
      <c r="ONK62" s="398"/>
      <c r="ONL62" s="398"/>
      <c r="ONM62" s="398"/>
      <c r="ONN62" s="398"/>
      <c r="ONO62" s="398"/>
      <c r="ONP62" s="398"/>
      <c r="ONQ62" s="398"/>
      <c r="ONR62" s="398"/>
      <c r="ONS62" s="398"/>
      <c r="ONT62" s="398"/>
      <c r="ONU62" s="398"/>
      <c r="ONV62" s="398"/>
      <c r="ONW62" s="398"/>
      <c r="ONX62" s="398"/>
      <c r="ONY62" s="398"/>
      <c r="ONZ62" s="398"/>
      <c r="OOA62" s="398"/>
      <c r="OOB62" s="398"/>
      <c r="OOC62" s="398"/>
      <c r="OOD62" s="398"/>
      <c r="OOE62" s="398"/>
      <c r="OOF62" s="398"/>
      <c r="OOG62" s="398"/>
      <c r="OOH62" s="398"/>
      <c r="OOI62" s="398"/>
      <c r="OOJ62" s="398"/>
      <c r="OOK62" s="398"/>
      <c r="OOL62" s="398"/>
      <c r="OOM62" s="398"/>
      <c r="OON62" s="398"/>
      <c r="OOO62" s="398"/>
      <c r="OOP62" s="398"/>
      <c r="OOQ62" s="398"/>
      <c r="OOR62" s="398"/>
      <c r="OOS62" s="398"/>
      <c r="OOT62" s="398"/>
      <c r="OOU62" s="398"/>
      <c r="OOV62" s="398"/>
      <c r="OOW62" s="398"/>
      <c r="OOX62" s="398"/>
      <c r="OOY62" s="398"/>
      <c r="OOZ62" s="398"/>
      <c r="OPA62" s="398"/>
      <c r="OPB62" s="398"/>
      <c r="OPC62" s="398"/>
      <c r="OPD62" s="398"/>
      <c r="OPE62" s="398"/>
      <c r="OPF62" s="398"/>
      <c r="OPG62" s="398"/>
      <c r="OPH62" s="398"/>
      <c r="OPI62" s="398"/>
      <c r="OPJ62" s="398"/>
      <c r="OPK62" s="398"/>
      <c r="OPL62" s="398"/>
      <c r="OPM62" s="398"/>
      <c r="OPN62" s="398"/>
      <c r="OPO62" s="398"/>
      <c r="OPP62" s="398"/>
      <c r="OPQ62" s="398"/>
      <c r="OPR62" s="398"/>
      <c r="OPS62" s="398"/>
      <c r="OPT62" s="398"/>
      <c r="OPU62" s="398"/>
      <c r="OPV62" s="398"/>
      <c r="OPW62" s="398"/>
      <c r="OPX62" s="398"/>
      <c r="OPY62" s="398"/>
      <c r="OPZ62" s="398"/>
      <c r="OQA62" s="398"/>
      <c r="OQB62" s="398"/>
      <c r="OQC62" s="398"/>
      <c r="OQD62" s="398"/>
      <c r="OQE62" s="398"/>
      <c r="OQF62" s="398"/>
      <c r="OQG62" s="398"/>
      <c r="OQH62" s="398"/>
      <c r="OQI62" s="398"/>
      <c r="OQJ62" s="398"/>
      <c r="OQK62" s="398"/>
      <c r="OQL62" s="398"/>
      <c r="OQM62" s="398"/>
      <c r="OQN62" s="398"/>
      <c r="OQO62" s="398"/>
      <c r="OQP62" s="398"/>
      <c r="OQQ62" s="398"/>
      <c r="OQR62" s="398"/>
      <c r="OQS62" s="398"/>
      <c r="OQT62" s="398"/>
      <c r="OQU62" s="398"/>
      <c r="OQV62" s="398"/>
      <c r="OQW62" s="398"/>
      <c r="OQX62" s="398"/>
      <c r="OQY62" s="398"/>
      <c r="OQZ62" s="398"/>
      <c r="ORA62" s="398"/>
      <c r="ORB62" s="398"/>
      <c r="ORC62" s="398"/>
      <c r="ORD62" s="398"/>
      <c r="ORE62" s="398"/>
      <c r="ORF62" s="398"/>
      <c r="ORG62" s="398"/>
      <c r="ORH62" s="398"/>
      <c r="ORI62" s="398"/>
      <c r="ORJ62" s="398"/>
      <c r="ORK62" s="398"/>
      <c r="ORL62" s="398"/>
      <c r="ORM62" s="398"/>
      <c r="ORN62" s="398"/>
      <c r="ORO62" s="398"/>
      <c r="ORP62" s="398"/>
      <c r="ORQ62" s="398"/>
      <c r="ORR62" s="398"/>
      <c r="ORS62" s="398"/>
      <c r="ORT62" s="398"/>
      <c r="ORU62" s="398"/>
      <c r="ORV62" s="398"/>
      <c r="ORW62" s="398"/>
      <c r="ORX62" s="398"/>
      <c r="ORY62" s="398"/>
      <c r="ORZ62" s="398"/>
      <c r="OSA62" s="398"/>
      <c r="OSB62" s="398"/>
      <c r="OSC62" s="398"/>
      <c r="OSD62" s="398"/>
      <c r="OSE62" s="398"/>
      <c r="OSF62" s="398"/>
      <c r="OSG62" s="398"/>
      <c r="OSH62" s="398"/>
      <c r="OSI62" s="398"/>
      <c r="OSJ62" s="398"/>
      <c r="OSK62" s="398"/>
      <c r="OSL62" s="398"/>
      <c r="OSM62" s="398"/>
      <c r="OSN62" s="398"/>
      <c r="OSO62" s="398"/>
      <c r="OSP62" s="398"/>
      <c r="OSQ62" s="398"/>
      <c r="OSR62" s="398"/>
      <c r="OSS62" s="398"/>
      <c r="OST62" s="398"/>
      <c r="OSU62" s="398"/>
      <c r="OSV62" s="398"/>
      <c r="OSW62" s="398"/>
      <c r="OSX62" s="398"/>
      <c r="OSY62" s="398"/>
      <c r="OSZ62" s="398"/>
      <c r="OTA62" s="398"/>
      <c r="OTB62" s="398"/>
      <c r="OTC62" s="398"/>
      <c r="OTD62" s="398"/>
      <c r="OTE62" s="398"/>
      <c r="OTF62" s="398"/>
      <c r="OTG62" s="398"/>
      <c r="OTH62" s="398"/>
      <c r="OTI62" s="398"/>
      <c r="OTJ62" s="398"/>
      <c r="OTK62" s="398"/>
      <c r="OTL62" s="398"/>
      <c r="OTM62" s="398"/>
      <c r="OTN62" s="398"/>
      <c r="OTO62" s="398"/>
      <c r="OTP62" s="398"/>
      <c r="OTQ62" s="398"/>
      <c r="OTR62" s="398"/>
      <c r="OTS62" s="398"/>
      <c r="OTT62" s="398"/>
      <c r="OTU62" s="398"/>
      <c r="OTV62" s="398"/>
      <c r="OTW62" s="398"/>
      <c r="OTX62" s="398"/>
      <c r="OTY62" s="398"/>
      <c r="OTZ62" s="398"/>
      <c r="OUA62" s="398"/>
      <c r="OUB62" s="398"/>
      <c r="OUC62" s="398"/>
      <c r="OUD62" s="398"/>
      <c r="OUE62" s="398"/>
      <c r="OUF62" s="398"/>
      <c r="OUG62" s="398"/>
      <c r="OUH62" s="398"/>
      <c r="OUI62" s="398"/>
      <c r="OUJ62" s="398"/>
      <c r="OUK62" s="398"/>
      <c r="OUL62" s="398"/>
      <c r="OUM62" s="398"/>
      <c r="OUN62" s="398"/>
      <c r="OUO62" s="398"/>
      <c r="OUP62" s="398"/>
      <c r="OUQ62" s="398"/>
      <c r="OUR62" s="398"/>
      <c r="OUS62" s="398"/>
      <c r="OUT62" s="398"/>
      <c r="OUU62" s="398"/>
      <c r="OUV62" s="398"/>
      <c r="OUW62" s="398"/>
      <c r="OUX62" s="398"/>
      <c r="OUY62" s="398"/>
      <c r="OUZ62" s="398"/>
      <c r="OVA62" s="398"/>
      <c r="OVB62" s="398"/>
      <c r="OVC62" s="398"/>
      <c r="OVD62" s="398"/>
      <c r="OVE62" s="398"/>
      <c r="OVF62" s="398"/>
      <c r="OVG62" s="398"/>
      <c r="OVH62" s="398"/>
      <c r="OVI62" s="398"/>
      <c r="OVJ62" s="398"/>
      <c r="OVK62" s="398"/>
      <c r="OVL62" s="398"/>
      <c r="OVM62" s="398"/>
      <c r="OVN62" s="398"/>
      <c r="OVO62" s="398"/>
      <c r="OVP62" s="398"/>
      <c r="OVQ62" s="398"/>
      <c r="OVR62" s="398"/>
      <c r="OVS62" s="398"/>
      <c r="OVT62" s="398"/>
      <c r="OVU62" s="398"/>
      <c r="OVV62" s="398"/>
      <c r="OVW62" s="398"/>
      <c r="OVX62" s="398"/>
      <c r="OVY62" s="398"/>
      <c r="OVZ62" s="398"/>
      <c r="OWA62" s="398"/>
      <c r="OWB62" s="398"/>
      <c r="OWC62" s="398"/>
      <c r="OWD62" s="398"/>
      <c r="OWE62" s="398"/>
      <c r="OWF62" s="398"/>
      <c r="OWG62" s="398"/>
      <c r="OWH62" s="398"/>
      <c r="OWI62" s="398"/>
      <c r="OWJ62" s="398"/>
      <c r="OWK62" s="398"/>
      <c r="OWL62" s="398"/>
      <c r="OWM62" s="398"/>
      <c r="OWN62" s="398"/>
      <c r="OWO62" s="398"/>
      <c r="OWP62" s="398"/>
      <c r="OWQ62" s="398"/>
      <c r="OWR62" s="398"/>
      <c r="OWS62" s="398"/>
      <c r="OWT62" s="398"/>
      <c r="OWU62" s="398"/>
      <c r="OWV62" s="398"/>
      <c r="OWW62" s="398"/>
      <c r="OWX62" s="398"/>
      <c r="OWY62" s="398"/>
      <c r="OWZ62" s="398"/>
      <c r="OXA62" s="398"/>
      <c r="OXB62" s="398"/>
      <c r="OXC62" s="398"/>
      <c r="OXD62" s="398"/>
      <c r="OXE62" s="398"/>
      <c r="OXF62" s="398"/>
      <c r="OXG62" s="398"/>
      <c r="OXH62" s="398"/>
      <c r="OXI62" s="398"/>
      <c r="OXJ62" s="398"/>
      <c r="OXK62" s="398"/>
      <c r="OXL62" s="398"/>
      <c r="OXM62" s="398"/>
      <c r="OXN62" s="398"/>
      <c r="OXO62" s="398"/>
      <c r="OXP62" s="398"/>
      <c r="OXQ62" s="398"/>
      <c r="OXR62" s="398"/>
      <c r="OXS62" s="398"/>
      <c r="OXT62" s="398"/>
      <c r="OXU62" s="398"/>
      <c r="OXV62" s="398"/>
      <c r="OXW62" s="398"/>
      <c r="OXX62" s="398"/>
      <c r="OXY62" s="398"/>
      <c r="OXZ62" s="398"/>
      <c r="OYA62" s="398"/>
      <c r="OYB62" s="398"/>
      <c r="OYC62" s="398"/>
      <c r="OYD62" s="398"/>
      <c r="OYE62" s="398"/>
      <c r="OYF62" s="398"/>
      <c r="OYG62" s="398"/>
      <c r="OYH62" s="398"/>
      <c r="OYI62" s="398"/>
      <c r="OYJ62" s="398"/>
      <c r="OYK62" s="398"/>
      <c r="OYL62" s="398"/>
      <c r="OYM62" s="398"/>
      <c r="OYN62" s="398"/>
      <c r="OYO62" s="398"/>
      <c r="OYP62" s="398"/>
      <c r="OYQ62" s="398"/>
      <c r="OYR62" s="398"/>
      <c r="OYS62" s="398"/>
      <c r="OYT62" s="398"/>
      <c r="OYU62" s="398"/>
      <c r="OYV62" s="398"/>
      <c r="OYW62" s="398"/>
      <c r="OYX62" s="398"/>
      <c r="OYY62" s="398"/>
      <c r="OYZ62" s="398"/>
      <c r="OZA62" s="398"/>
      <c r="OZB62" s="398"/>
      <c r="OZC62" s="398"/>
      <c r="OZD62" s="398"/>
      <c r="OZE62" s="398"/>
      <c r="OZF62" s="398"/>
      <c r="OZG62" s="398"/>
      <c r="OZH62" s="398"/>
      <c r="OZI62" s="398"/>
      <c r="OZJ62" s="398"/>
      <c r="OZK62" s="398"/>
      <c r="OZL62" s="398"/>
      <c r="OZM62" s="398"/>
      <c r="OZN62" s="398"/>
      <c r="OZO62" s="398"/>
      <c r="OZP62" s="398"/>
      <c r="OZQ62" s="398"/>
      <c r="OZR62" s="398"/>
      <c r="OZS62" s="398"/>
      <c r="OZT62" s="398"/>
      <c r="OZU62" s="398"/>
      <c r="OZV62" s="398"/>
      <c r="OZW62" s="398"/>
      <c r="OZX62" s="398"/>
      <c r="OZY62" s="398"/>
      <c r="OZZ62" s="398"/>
      <c r="PAA62" s="398"/>
      <c r="PAB62" s="398"/>
      <c r="PAC62" s="398"/>
      <c r="PAD62" s="398"/>
      <c r="PAE62" s="398"/>
      <c r="PAF62" s="398"/>
      <c r="PAG62" s="398"/>
      <c r="PAH62" s="398"/>
      <c r="PAI62" s="398"/>
      <c r="PAJ62" s="398"/>
      <c r="PAK62" s="398"/>
      <c r="PAL62" s="398"/>
      <c r="PAM62" s="398"/>
      <c r="PAN62" s="398"/>
      <c r="PAO62" s="398"/>
      <c r="PAP62" s="398"/>
      <c r="PAQ62" s="398"/>
      <c r="PAR62" s="398"/>
      <c r="PAS62" s="398"/>
      <c r="PAT62" s="398"/>
      <c r="PAU62" s="398"/>
      <c r="PAV62" s="398"/>
      <c r="PAW62" s="398"/>
      <c r="PAX62" s="398"/>
      <c r="PAY62" s="398"/>
      <c r="PAZ62" s="398"/>
      <c r="PBA62" s="398"/>
      <c r="PBB62" s="398"/>
      <c r="PBC62" s="398"/>
      <c r="PBD62" s="398"/>
      <c r="PBE62" s="398"/>
      <c r="PBF62" s="398"/>
      <c r="PBG62" s="398"/>
      <c r="PBH62" s="398"/>
      <c r="PBI62" s="398"/>
      <c r="PBJ62" s="398"/>
      <c r="PBK62" s="398"/>
      <c r="PBL62" s="398"/>
      <c r="PBM62" s="398"/>
      <c r="PBN62" s="398"/>
      <c r="PBO62" s="398"/>
      <c r="PBP62" s="398"/>
      <c r="PBQ62" s="398"/>
      <c r="PBR62" s="398"/>
      <c r="PBS62" s="398"/>
      <c r="PBT62" s="398"/>
      <c r="PBU62" s="398"/>
      <c r="PBV62" s="398"/>
      <c r="PBW62" s="398"/>
      <c r="PBX62" s="398"/>
      <c r="PBY62" s="398"/>
      <c r="PBZ62" s="398"/>
      <c r="PCA62" s="398"/>
      <c r="PCB62" s="398"/>
      <c r="PCC62" s="398"/>
      <c r="PCD62" s="398"/>
      <c r="PCE62" s="398"/>
      <c r="PCF62" s="398"/>
      <c r="PCG62" s="398"/>
      <c r="PCH62" s="398"/>
      <c r="PCI62" s="398"/>
      <c r="PCJ62" s="398"/>
      <c r="PCK62" s="398"/>
      <c r="PCL62" s="398"/>
      <c r="PCM62" s="398"/>
      <c r="PCN62" s="398"/>
      <c r="PCO62" s="398"/>
      <c r="PCP62" s="398"/>
      <c r="PCQ62" s="398"/>
      <c r="PCR62" s="398"/>
      <c r="PCS62" s="398"/>
      <c r="PCT62" s="398"/>
      <c r="PCU62" s="398"/>
      <c r="PCV62" s="398"/>
      <c r="PCW62" s="398"/>
      <c r="PCX62" s="398"/>
      <c r="PCY62" s="398"/>
      <c r="PCZ62" s="398"/>
      <c r="PDA62" s="398"/>
      <c r="PDB62" s="398"/>
      <c r="PDC62" s="398"/>
      <c r="PDD62" s="398"/>
      <c r="PDE62" s="398"/>
      <c r="PDF62" s="398"/>
      <c r="PDG62" s="398"/>
      <c r="PDH62" s="398"/>
      <c r="PDI62" s="398"/>
      <c r="PDJ62" s="398"/>
      <c r="PDK62" s="398"/>
      <c r="PDL62" s="398"/>
      <c r="PDM62" s="398"/>
      <c r="PDN62" s="398"/>
      <c r="PDO62" s="398"/>
      <c r="PDP62" s="398"/>
      <c r="PDQ62" s="398"/>
      <c r="PDR62" s="398"/>
      <c r="PDS62" s="398"/>
      <c r="PDT62" s="398"/>
      <c r="PDU62" s="398"/>
      <c r="PDV62" s="398"/>
      <c r="PDW62" s="398"/>
      <c r="PDX62" s="398"/>
      <c r="PDY62" s="398"/>
      <c r="PDZ62" s="398"/>
      <c r="PEA62" s="398"/>
      <c r="PEB62" s="398"/>
      <c r="PEC62" s="398"/>
      <c r="PED62" s="398"/>
      <c r="PEE62" s="398"/>
      <c r="PEF62" s="398"/>
      <c r="PEG62" s="398"/>
      <c r="PEH62" s="398"/>
      <c r="PEI62" s="398"/>
      <c r="PEJ62" s="398"/>
      <c r="PEK62" s="398"/>
      <c r="PEL62" s="398"/>
      <c r="PEM62" s="398"/>
      <c r="PEN62" s="398"/>
      <c r="PEO62" s="398"/>
      <c r="PEP62" s="398"/>
      <c r="PEQ62" s="398"/>
      <c r="PER62" s="398"/>
      <c r="PES62" s="398"/>
      <c r="PET62" s="398"/>
      <c r="PEU62" s="398"/>
      <c r="PEV62" s="398"/>
      <c r="PEW62" s="398"/>
      <c r="PEX62" s="398"/>
      <c r="PEY62" s="398"/>
      <c r="PEZ62" s="398"/>
      <c r="PFA62" s="398"/>
      <c r="PFB62" s="398"/>
      <c r="PFC62" s="398"/>
      <c r="PFD62" s="398"/>
      <c r="PFE62" s="398"/>
      <c r="PFF62" s="398"/>
      <c r="PFG62" s="398"/>
      <c r="PFH62" s="398"/>
      <c r="PFI62" s="398"/>
      <c r="PFJ62" s="398"/>
      <c r="PFK62" s="398"/>
      <c r="PFL62" s="398"/>
      <c r="PFM62" s="398"/>
      <c r="PFN62" s="398"/>
      <c r="PFO62" s="398"/>
      <c r="PFP62" s="398"/>
      <c r="PFQ62" s="398"/>
      <c r="PFR62" s="398"/>
      <c r="PFS62" s="398"/>
      <c r="PFT62" s="398"/>
      <c r="PFU62" s="398"/>
      <c r="PFV62" s="398"/>
      <c r="PFW62" s="398"/>
      <c r="PFX62" s="398"/>
      <c r="PFY62" s="398"/>
      <c r="PFZ62" s="398"/>
      <c r="PGA62" s="398"/>
      <c r="PGB62" s="398"/>
      <c r="PGC62" s="398"/>
      <c r="PGD62" s="398"/>
      <c r="PGE62" s="398"/>
      <c r="PGF62" s="398"/>
      <c r="PGG62" s="398"/>
      <c r="PGH62" s="398"/>
      <c r="PGI62" s="398"/>
      <c r="PGJ62" s="398"/>
      <c r="PGK62" s="398"/>
      <c r="PGL62" s="398"/>
      <c r="PGM62" s="398"/>
      <c r="PGN62" s="398"/>
      <c r="PGO62" s="398"/>
      <c r="PGP62" s="398"/>
      <c r="PGQ62" s="398"/>
      <c r="PGR62" s="398"/>
      <c r="PGS62" s="398"/>
      <c r="PGT62" s="398"/>
      <c r="PGU62" s="398"/>
      <c r="PGV62" s="398"/>
      <c r="PGW62" s="398"/>
      <c r="PGX62" s="398"/>
      <c r="PGY62" s="398"/>
      <c r="PGZ62" s="398"/>
      <c r="PHA62" s="398"/>
      <c r="PHB62" s="398"/>
      <c r="PHC62" s="398"/>
      <c r="PHD62" s="398"/>
      <c r="PHE62" s="398"/>
      <c r="PHF62" s="398"/>
      <c r="PHG62" s="398"/>
      <c r="PHH62" s="398"/>
      <c r="PHI62" s="398"/>
      <c r="PHJ62" s="398"/>
      <c r="PHK62" s="398"/>
      <c r="PHL62" s="398"/>
      <c r="PHM62" s="398"/>
      <c r="PHN62" s="398"/>
      <c r="PHO62" s="398"/>
      <c r="PHP62" s="398"/>
      <c r="PHQ62" s="398"/>
      <c r="PHR62" s="398"/>
      <c r="PHS62" s="398"/>
      <c r="PHT62" s="398"/>
      <c r="PHU62" s="398"/>
      <c r="PHV62" s="398"/>
      <c r="PHW62" s="398"/>
      <c r="PHX62" s="398"/>
      <c r="PHY62" s="398"/>
      <c r="PHZ62" s="398"/>
      <c r="PIA62" s="398"/>
      <c r="PIB62" s="398"/>
      <c r="PIC62" s="398"/>
      <c r="PID62" s="398"/>
      <c r="PIE62" s="398"/>
      <c r="PIF62" s="398"/>
      <c r="PIG62" s="398"/>
      <c r="PIH62" s="398"/>
      <c r="PII62" s="398"/>
      <c r="PIJ62" s="398"/>
      <c r="PIK62" s="398"/>
      <c r="PIL62" s="398"/>
      <c r="PIM62" s="398"/>
      <c r="PIN62" s="398"/>
      <c r="PIO62" s="398"/>
      <c r="PIP62" s="398"/>
      <c r="PIQ62" s="398"/>
      <c r="PIR62" s="398"/>
      <c r="PIS62" s="398"/>
      <c r="PIT62" s="398"/>
      <c r="PIU62" s="398"/>
      <c r="PIV62" s="398"/>
      <c r="PIW62" s="398"/>
      <c r="PIX62" s="398"/>
      <c r="PIY62" s="398"/>
      <c r="PIZ62" s="398"/>
      <c r="PJA62" s="398"/>
      <c r="PJB62" s="398"/>
      <c r="PJC62" s="398"/>
      <c r="PJD62" s="398"/>
      <c r="PJE62" s="398"/>
      <c r="PJF62" s="398"/>
      <c r="PJG62" s="398"/>
      <c r="PJH62" s="398"/>
      <c r="PJI62" s="398"/>
      <c r="PJJ62" s="398"/>
      <c r="PJK62" s="398"/>
      <c r="PJL62" s="398"/>
      <c r="PJM62" s="398"/>
      <c r="PJN62" s="398"/>
      <c r="PJO62" s="398"/>
      <c r="PJP62" s="398"/>
      <c r="PJQ62" s="398"/>
      <c r="PJR62" s="398"/>
      <c r="PJS62" s="398"/>
      <c r="PJT62" s="398"/>
      <c r="PJU62" s="398"/>
      <c r="PJV62" s="398"/>
      <c r="PJW62" s="398"/>
      <c r="PJX62" s="398"/>
      <c r="PJY62" s="398"/>
      <c r="PJZ62" s="398"/>
      <c r="PKA62" s="398"/>
      <c r="PKB62" s="398"/>
      <c r="PKC62" s="398"/>
      <c r="PKD62" s="398"/>
      <c r="PKE62" s="398"/>
      <c r="PKF62" s="398"/>
      <c r="PKG62" s="398"/>
      <c r="PKH62" s="398"/>
      <c r="PKI62" s="398"/>
      <c r="PKJ62" s="398"/>
      <c r="PKK62" s="398"/>
      <c r="PKL62" s="398"/>
      <c r="PKM62" s="398"/>
      <c r="PKN62" s="398"/>
      <c r="PKO62" s="398"/>
      <c r="PKP62" s="398"/>
      <c r="PKQ62" s="398"/>
      <c r="PKR62" s="398"/>
      <c r="PKS62" s="398"/>
      <c r="PKT62" s="398"/>
      <c r="PKU62" s="398"/>
      <c r="PKV62" s="398"/>
      <c r="PKW62" s="398"/>
      <c r="PKX62" s="398"/>
      <c r="PKY62" s="398"/>
      <c r="PKZ62" s="398"/>
      <c r="PLA62" s="398"/>
      <c r="PLB62" s="398"/>
      <c r="PLC62" s="398"/>
      <c r="PLD62" s="398"/>
      <c r="PLE62" s="398"/>
      <c r="PLF62" s="398"/>
      <c r="PLG62" s="398"/>
      <c r="PLH62" s="398"/>
      <c r="PLI62" s="398"/>
      <c r="PLJ62" s="398"/>
      <c r="PLK62" s="398"/>
      <c r="PLL62" s="398"/>
      <c r="PLM62" s="398"/>
      <c r="PLN62" s="398"/>
      <c r="PLO62" s="398"/>
      <c r="PLP62" s="398"/>
      <c r="PLQ62" s="398"/>
      <c r="PLR62" s="398"/>
      <c r="PLS62" s="398"/>
      <c r="PLT62" s="398"/>
      <c r="PLU62" s="398"/>
      <c r="PLV62" s="398"/>
      <c r="PLW62" s="398"/>
      <c r="PLX62" s="398"/>
      <c r="PLY62" s="398"/>
      <c r="PLZ62" s="398"/>
      <c r="PMA62" s="398"/>
      <c r="PMB62" s="398"/>
      <c r="PMC62" s="398"/>
      <c r="PMD62" s="398"/>
      <c r="PME62" s="398"/>
      <c r="PMF62" s="398"/>
      <c r="PMG62" s="398"/>
      <c r="PMH62" s="398"/>
      <c r="PMI62" s="398"/>
      <c r="PMJ62" s="398"/>
      <c r="PMK62" s="398"/>
      <c r="PML62" s="398"/>
      <c r="PMM62" s="398"/>
      <c r="PMN62" s="398"/>
      <c r="PMO62" s="398"/>
      <c r="PMP62" s="398"/>
      <c r="PMQ62" s="398"/>
      <c r="PMR62" s="398"/>
      <c r="PMS62" s="398"/>
      <c r="PMT62" s="398"/>
      <c r="PMU62" s="398"/>
      <c r="PMV62" s="398"/>
      <c r="PMW62" s="398"/>
      <c r="PMX62" s="398"/>
      <c r="PMY62" s="398"/>
      <c r="PMZ62" s="398"/>
      <c r="PNA62" s="398"/>
      <c r="PNB62" s="398"/>
      <c r="PNC62" s="398"/>
      <c r="PND62" s="398"/>
      <c r="PNE62" s="398"/>
      <c r="PNF62" s="398"/>
      <c r="PNG62" s="398"/>
      <c r="PNH62" s="398"/>
      <c r="PNI62" s="398"/>
      <c r="PNJ62" s="398"/>
      <c r="PNK62" s="398"/>
      <c r="PNL62" s="398"/>
      <c r="PNM62" s="398"/>
      <c r="PNN62" s="398"/>
      <c r="PNO62" s="398"/>
      <c r="PNP62" s="398"/>
      <c r="PNQ62" s="398"/>
      <c r="PNR62" s="398"/>
      <c r="PNS62" s="398"/>
      <c r="PNT62" s="398"/>
      <c r="PNU62" s="398"/>
      <c r="PNV62" s="398"/>
      <c r="PNW62" s="398"/>
      <c r="PNX62" s="398"/>
      <c r="PNY62" s="398"/>
      <c r="PNZ62" s="398"/>
      <c r="POA62" s="398"/>
      <c r="POB62" s="398"/>
      <c r="POC62" s="398"/>
      <c r="POD62" s="398"/>
      <c r="POE62" s="398"/>
      <c r="POF62" s="398"/>
      <c r="POG62" s="398"/>
      <c r="POH62" s="398"/>
      <c r="POI62" s="398"/>
      <c r="POJ62" s="398"/>
      <c r="POK62" s="398"/>
      <c r="POL62" s="398"/>
      <c r="POM62" s="398"/>
      <c r="PON62" s="398"/>
      <c r="POO62" s="398"/>
      <c r="POP62" s="398"/>
      <c r="POQ62" s="398"/>
      <c r="POR62" s="398"/>
      <c r="POS62" s="398"/>
      <c r="POT62" s="398"/>
      <c r="POU62" s="398"/>
      <c r="POV62" s="398"/>
      <c r="POW62" s="398"/>
      <c r="POX62" s="398"/>
      <c r="POY62" s="398"/>
      <c r="POZ62" s="398"/>
      <c r="PPA62" s="398"/>
      <c r="PPB62" s="398"/>
      <c r="PPC62" s="398"/>
      <c r="PPD62" s="398"/>
      <c r="PPE62" s="398"/>
      <c r="PPF62" s="398"/>
      <c r="PPG62" s="398"/>
      <c r="PPH62" s="398"/>
      <c r="PPI62" s="398"/>
      <c r="PPJ62" s="398"/>
      <c r="PPK62" s="398"/>
      <c r="PPL62" s="398"/>
      <c r="PPM62" s="398"/>
      <c r="PPN62" s="398"/>
      <c r="PPO62" s="398"/>
      <c r="PPP62" s="398"/>
      <c r="PPQ62" s="398"/>
      <c r="PPR62" s="398"/>
      <c r="PPS62" s="398"/>
      <c r="PPT62" s="398"/>
      <c r="PPU62" s="398"/>
      <c r="PPV62" s="398"/>
      <c r="PPW62" s="398"/>
      <c r="PPX62" s="398"/>
      <c r="PPY62" s="398"/>
      <c r="PPZ62" s="398"/>
      <c r="PQA62" s="398"/>
      <c r="PQB62" s="398"/>
      <c r="PQC62" s="398"/>
      <c r="PQD62" s="398"/>
      <c r="PQE62" s="398"/>
      <c r="PQF62" s="398"/>
      <c r="PQG62" s="398"/>
      <c r="PQH62" s="398"/>
      <c r="PQI62" s="398"/>
      <c r="PQJ62" s="398"/>
      <c r="PQK62" s="398"/>
      <c r="PQL62" s="398"/>
      <c r="PQM62" s="398"/>
      <c r="PQN62" s="398"/>
      <c r="PQO62" s="398"/>
      <c r="PQP62" s="398"/>
      <c r="PQQ62" s="398"/>
      <c r="PQR62" s="398"/>
      <c r="PQS62" s="398"/>
      <c r="PQT62" s="398"/>
      <c r="PQU62" s="398"/>
      <c r="PQV62" s="398"/>
      <c r="PQW62" s="398"/>
      <c r="PQX62" s="398"/>
      <c r="PQY62" s="398"/>
      <c r="PQZ62" s="398"/>
      <c r="PRA62" s="398"/>
      <c r="PRB62" s="398"/>
      <c r="PRC62" s="398"/>
      <c r="PRD62" s="398"/>
      <c r="PRE62" s="398"/>
      <c r="PRF62" s="398"/>
      <c r="PRG62" s="398"/>
      <c r="PRH62" s="398"/>
      <c r="PRI62" s="398"/>
      <c r="PRJ62" s="398"/>
      <c r="PRK62" s="398"/>
      <c r="PRL62" s="398"/>
      <c r="PRM62" s="398"/>
      <c r="PRN62" s="398"/>
      <c r="PRO62" s="398"/>
      <c r="PRP62" s="398"/>
      <c r="PRQ62" s="398"/>
      <c r="PRR62" s="398"/>
      <c r="PRS62" s="398"/>
      <c r="PRT62" s="398"/>
      <c r="PRU62" s="398"/>
      <c r="PRV62" s="398"/>
      <c r="PRW62" s="398"/>
      <c r="PRX62" s="398"/>
      <c r="PRY62" s="398"/>
      <c r="PRZ62" s="398"/>
      <c r="PSA62" s="398"/>
      <c r="PSB62" s="398"/>
      <c r="PSC62" s="398"/>
      <c r="PSD62" s="398"/>
      <c r="PSE62" s="398"/>
      <c r="PSF62" s="398"/>
      <c r="PSG62" s="398"/>
      <c r="PSH62" s="398"/>
      <c r="PSI62" s="398"/>
      <c r="PSJ62" s="398"/>
      <c r="PSK62" s="398"/>
      <c r="PSL62" s="398"/>
      <c r="PSM62" s="398"/>
      <c r="PSN62" s="398"/>
      <c r="PSO62" s="398"/>
      <c r="PSP62" s="398"/>
      <c r="PSQ62" s="398"/>
      <c r="PSR62" s="398"/>
      <c r="PSS62" s="398"/>
      <c r="PST62" s="398"/>
      <c r="PSU62" s="398"/>
      <c r="PSV62" s="398"/>
      <c r="PSW62" s="398"/>
      <c r="PSX62" s="398"/>
      <c r="PSY62" s="398"/>
      <c r="PSZ62" s="398"/>
      <c r="PTA62" s="398"/>
      <c r="PTB62" s="398"/>
      <c r="PTC62" s="398"/>
      <c r="PTD62" s="398"/>
      <c r="PTE62" s="398"/>
      <c r="PTF62" s="398"/>
      <c r="PTG62" s="398"/>
      <c r="PTH62" s="398"/>
      <c r="PTI62" s="398"/>
      <c r="PTJ62" s="398"/>
      <c r="PTK62" s="398"/>
      <c r="PTL62" s="398"/>
      <c r="PTM62" s="398"/>
      <c r="PTN62" s="398"/>
      <c r="PTO62" s="398"/>
      <c r="PTP62" s="398"/>
      <c r="PTQ62" s="398"/>
      <c r="PTR62" s="398"/>
      <c r="PTS62" s="398"/>
      <c r="PTT62" s="398"/>
      <c r="PTU62" s="398"/>
      <c r="PTV62" s="398"/>
      <c r="PTW62" s="398"/>
      <c r="PTX62" s="398"/>
      <c r="PTY62" s="398"/>
      <c r="PTZ62" s="398"/>
      <c r="PUA62" s="398"/>
      <c r="PUB62" s="398"/>
      <c r="PUC62" s="398"/>
      <c r="PUD62" s="398"/>
      <c r="PUE62" s="398"/>
      <c r="PUF62" s="398"/>
      <c r="PUG62" s="398"/>
      <c r="PUH62" s="398"/>
      <c r="PUI62" s="398"/>
      <c r="PUJ62" s="398"/>
      <c r="PUK62" s="398"/>
      <c r="PUL62" s="398"/>
      <c r="PUM62" s="398"/>
      <c r="PUN62" s="398"/>
      <c r="PUO62" s="398"/>
      <c r="PUP62" s="398"/>
      <c r="PUQ62" s="398"/>
      <c r="PUR62" s="398"/>
      <c r="PUS62" s="398"/>
      <c r="PUT62" s="398"/>
      <c r="PUU62" s="398"/>
      <c r="PUV62" s="398"/>
      <c r="PUW62" s="398"/>
      <c r="PUX62" s="398"/>
      <c r="PUY62" s="398"/>
      <c r="PUZ62" s="398"/>
      <c r="PVA62" s="398"/>
      <c r="PVB62" s="398"/>
      <c r="PVC62" s="398"/>
      <c r="PVD62" s="398"/>
      <c r="PVE62" s="398"/>
      <c r="PVF62" s="398"/>
      <c r="PVG62" s="398"/>
      <c r="PVH62" s="398"/>
      <c r="PVI62" s="398"/>
      <c r="PVJ62" s="398"/>
      <c r="PVK62" s="398"/>
      <c r="PVL62" s="398"/>
      <c r="PVM62" s="398"/>
      <c r="PVN62" s="398"/>
      <c r="PVO62" s="398"/>
      <c r="PVP62" s="398"/>
      <c r="PVQ62" s="398"/>
      <c r="PVR62" s="398"/>
      <c r="PVS62" s="398"/>
      <c r="PVT62" s="398"/>
      <c r="PVU62" s="398"/>
      <c r="PVV62" s="398"/>
      <c r="PVW62" s="398"/>
      <c r="PVX62" s="398"/>
      <c r="PVY62" s="398"/>
      <c r="PVZ62" s="398"/>
      <c r="PWA62" s="398"/>
      <c r="PWB62" s="398"/>
      <c r="PWC62" s="398"/>
      <c r="PWD62" s="398"/>
      <c r="PWE62" s="398"/>
      <c r="PWF62" s="398"/>
      <c r="PWG62" s="398"/>
      <c r="PWH62" s="398"/>
      <c r="PWI62" s="398"/>
      <c r="PWJ62" s="398"/>
      <c r="PWK62" s="398"/>
      <c r="PWL62" s="398"/>
      <c r="PWM62" s="398"/>
      <c r="PWN62" s="398"/>
      <c r="PWO62" s="398"/>
      <c r="PWP62" s="398"/>
      <c r="PWQ62" s="398"/>
      <c r="PWR62" s="398"/>
      <c r="PWS62" s="398"/>
      <c r="PWT62" s="398"/>
      <c r="PWU62" s="398"/>
      <c r="PWV62" s="398"/>
      <c r="PWW62" s="398"/>
      <c r="PWX62" s="398"/>
      <c r="PWY62" s="398"/>
      <c r="PWZ62" s="398"/>
      <c r="PXA62" s="398"/>
      <c r="PXB62" s="398"/>
      <c r="PXC62" s="398"/>
      <c r="PXD62" s="398"/>
      <c r="PXE62" s="398"/>
      <c r="PXF62" s="398"/>
      <c r="PXG62" s="398"/>
      <c r="PXH62" s="398"/>
      <c r="PXI62" s="398"/>
      <c r="PXJ62" s="398"/>
      <c r="PXK62" s="398"/>
      <c r="PXL62" s="398"/>
      <c r="PXM62" s="398"/>
      <c r="PXN62" s="398"/>
      <c r="PXO62" s="398"/>
      <c r="PXP62" s="398"/>
      <c r="PXQ62" s="398"/>
      <c r="PXR62" s="398"/>
      <c r="PXS62" s="398"/>
      <c r="PXT62" s="398"/>
      <c r="PXU62" s="398"/>
      <c r="PXV62" s="398"/>
      <c r="PXW62" s="398"/>
      <c r="PXX62" s="398"/>
      <c r="PXY62" s="398"/>
      <c r="PXZ62" s="398"/>
      <c r="PYA62" s="398"/>
      <c r="PYB62" s="398"/>
      <c r="PYC62" s="398"/>
      <c r="PYD62" s="398"/>
      <c r="PYE62" s="398"/>
      <c r="PYF62" s="398"/>
      <c r="PYG62" s="398"/>
      <c r="PYH62" s="398"/>
      <c r="PYI62" s="398"/>
      <c r="PYJ62" s="398"/>
      <c r="PYK62" s="398"/>
      <c r="PYL62" s="398"/>
      <c r="PYM62" s="398"/>
      <c r="PYN62" s="398"/>
      <c r="PYO62" s="398"/>
      <c r="PYP62" s="398"/>
      <c r="PYQ62" s="398"/>
      <c r="PYR62" s="398"/>
      <c r="PYS62" s="398"/>
      <c r="PYT62" s="398"/>
      <c r="PYU62" s="398"/>
      <c r="PYV62" s="398"/>
      <c r="PYW62" s="398"/>
      <c r="PYX62" s="398"/>
      <c r="PYY62" s="398"/>
      <c r="PYZ62" s="398"/>
      <c r="PZA62" s="398"/>
      <c r="PZB62" s="398"/>
      <c r="PZC62" s="398"/>
      <c r="PZD62" s="398"/>
      <c r="PZE62" s="398"/>
      <c r="PZF62" s="398"/>
      <c r="PZG62" s="398"/>
      <c r="PZH62" s="398"/>
      <c r="PZI62" s="398"/>
      <c r="PZJ62" s="398"/>
      <c r="PZK62" s="398"/>
      <c r="PZL62" s="398"/>
      <c r="PZM62" s="398"/>
      <c r="PZN62" s="398"/>
      <c r="PZO62" s="398"/>
      <c r="PZP62" s="398"/>
      <c r="PZQ62" s="398"/>
      <c r="PZR62" s="398"/>
      <c r="PZS62" s="398"/>
      <c r="PZT62" s="398"/>
      <c r="PZU62" s="398"/>
      <c r="PZV62" s="398"/>
      <c r="PZW62" s="398"/>
      <c r="PZX62" s="398"/>
      <c r="PZY62" s="398"/>
      <c r="PZZ62" s="398"/>
      <c r="QAA62" s="398"/>
      <c r="QAB62" s="398"/>
      <c r="QAC62" s="398"/>
      <c r="QAD62" s="398"/>
      <c r="QAE62" s="398"/>
      <c r="QAF62" s="398"/>
      <c r="QAG62" s="398"/>
      <c r="QAH62" s="398"/>
      <c r="QAI62" s="398"/>
      <c r="QAJ62" s="398"/>
      <c r="QAK62" s="398"/>
      <c r="QAL62" s="398"/>
      <c r="QAM62" s="398"/>
      <c r="QAN62" s="398"/>
      <c r="QAO62" s="398"/>
      <c r="QAP62" s="398"/>
      <c r="QAQ62" s="398"/>
      <c r="QAR62" s="398"/>
      <c r="QAS62" s="398"/>
      <c r="QAT62" s="398"/>
      <c r="QAU62" s="398"/>
      <c r="QAV62" s="398"/>
      <c r="QAW62" s="398"/>
      <c r="QAX62" s="398"/>
      <c r="QAY62" s="398"/>
      <c r="QAZ62" s="398"/>
      <c r="QBA62" s="398"/>
      <c r="QBB62" s="398"/>
      <c r="QBC62" s="398"/>
      <c r="QBD62" s="398"/>
      <c r="QBE62" s="398"/>
      <c r="QBF62" s="398"/>
      <c r="QBG62" s="398"/>
      <c r="QBH62" s="398"/>
      <c r="QBI62" s="398"/>
      <c r="QBJ62" s="398"/>
      <c r="QBK62" s="398"/>
      <c r="QBL62" s="398"/>
      <c r="QBM62" s="398"/>
      <c r="QBN62" s="398"/>
      <c r="QBO62" s="398"/>
      <c r="QBP62" s="398"/>
      <c r="QBQ62" s="398"/>
      <c r="QBR62" s="398"/>
      <c r="QBS62" s="398"/>
      <c r="QBT62" s="398"/>
      <c r="QBU62" s="398"/>
      <c r="QBV62" s="398"/>
      <c r="QBW62" s="398"/>
      <c r="QBX62" s="398"/>
      <c r="QBY62" s="398"/>
      <c r="QBZ62" s="398"/>
      <c r="QCA62" s="398"/>
      <c r="QCB62" s="398"/>
      <c r="QCC62" s="398"/>
      <c r="QCD62" s="398"/>
      <c r="QCE62" s="398"/>
      <c r="QCF62" s="398"/>
      <c r="QCG62" s="398"/>
      <c r="QCH62" s="398"/>
      <c r="QCI62" s="398"/>
      <c r="QCJ62" s="398"/>
      <c r="QCK62" s="398"/>
      <c r="QCL62" s="398"/>
      <c r="QCM62" s="398"/>
      <c r="QCN62" s="398"/>
      <c r="QCO62" s="398"/>
      <c r="QCP62" s="398"/>
      <c r="QCQ62" s="398"/>
      <c r="QCR62" s="398"/>
      <c r="QCS62" s="398"/>
      <c r="QCT62" s="398"/>
      <c r="QCU62" s="398"/>
      <c r="QCV62" s="398"/>
      <c r="QCW62" s="398"/>
      <c r="QCX62" s="398"/>
      <c r="QCY62" s="398"/>
      <c r="QCZ62" s="398"/>
      <c r="QDA62" s="398"/>
      <c r="QDB62" s="398"/>
      <c r="QDC62" s="398"/>
      <c r="QDD62" s="398"/>
      <c r="QDE62" s="398"/>
      <c r="QDF62" s="398"/>
      <c r="QDG62" s="398"/>
      <c r="QDH62" s="398"/>
      <c r="QDI62" s="398"/>
      <c r="QDJ62" s="398"/>
      <c r="QDK62" s="398"/>
      <c r="QDL62" s="398"/>
      <c r="QDM62" s="398"/>
      <c r="QDN62" s="398"/>
      <c r="QDO62" s="398"/>
      <c r="QDP62" s="398"/>
      <c r="QDQ62" s="398"/>
      <c r="QDR62" s="398"/>
      <c r="QDS62" s="398"/>
      <c r="QDT62" s="398"/>
      <c r="QDU62" s="398"/>
      <c r="QDV62" s="398"/>
      <c r="QDW62" s="398"/>
      <c r="QDX62" s="398"/>
      <c r="QDY62" s="398"/>
      <c r="QDZ62" s="398"/>
      <c r="QEA62" s="398"/>
      <c r="QEB62" s="398"/>
      <c r="QEC62" s="398"/>
      <c r="QED62" s="398"/>
      <c r="QEE62" s="398"/>
      <c r="QEF62" s="398"/>
      <c r="QEG62" s="398"/>
      <c r="QEH62" s="398"/>
      <c r="QEI62" s="398"/>
      <c r="QEJ62" s="398"/>
      <c r="QEK62" s="398"/>
      <c r="QEL62" s="398"/>
      <c r="QEM62" s="398"/>
      <c r="QEN62" s="398"/>
      <c r="QEO62" s="398"/>
      <c r="QEP62" s="398"/>
      <c r="QEQ62" s="398"/>
      <c r="QER62" s="398"/>
      <c r="QES62" s="398"/>
      <c r="QET62" s="398"/>
      <c r="QEU62" s="398"/>
      <c r="QEV62" s="398"/>
      <c r="QEW62" s="398"/>
      <c r="QEX62" s="398"/>
      <c r="QEY62" s="398"/>
      <c r="QEZ62" s="398"/>
      <c r="QFA62" s="398"/>
      <c r="QFB62" s="398"/>
      <c r="QFC62" s="398"/>
      <c r="QFD62" s="398"/>
      <c r="QFE62" s="398"/>
      <c r="QFF62" s="398"/>
      <c r="QFG62" s="398"/>
      <c r="QFH62" s="398"/>
      <c r="QFI62" s="398"/>
      <c r="QFJ62" s="398"/>
      <c r="QFK62" s="398"/>
      <c r="QFL62" s="398"/>
      <c r="QFM62" s="398"/>
      <c r="QFN62" s="398"/>
      <c r="QFO62" s="398"/>
      <c r="QFP62" s="398"/>
      <c r="QFQ62" s="398"/>
      <c r="QFR62" s="398"/>
      <c r="QFS62" s="398"/>
      <c r="QFT62" s="398"/>
      <c r="QFU62" s="398"/>
      <c r="QFV62" s="398"/>
      <c r="QFW62" s="398"/>
      <c r="QFX62" s="398"/>
      <c r="QFY62" s="398"/>
      <c r="QFZ62" s="398"/>
      <c r="QGA62" s="398"/>
      <c r="QGB62" s="398"/>
      <c r="QGC62" s="398"/>
      <c r="QGD62" s="398"/>
      <c r="QGE62" s="398"/>
      <c r="QGF62" s="398"/>
      <c r="QGG62" s="398"/>
      <c r="QGH62" s="398"/>
      <c r="QGI62" s="398"/>
      <c r="QGJ62" s="398"/>
      <c r="QGK62" s="398"/>
      <c r="QGL62" s="398"/>
      <c r="QGM62" s="398"/>
      <c r="QGN62" s="398"/>
      <c r="QGO62" s="398"/>
      <c r="QGP62" s="398"/>
      <c r="QGQ62" s="398"/>
      <c r="QGR62" s="398"/>
      <c r="QGS62" s="398"/>
      <c r="QGT62" s="398"/>
      <c r="QGU62" s="398"/>
      <c r="QGV62" s="398"/>
      <c r="QGW62" s="398"/>
      <c r="QGX62" s="398"/>
      <c r="QGY62" s="398"/>
      <c r="QGZ62" s="398"/>
      <c r="QHA62" s="398"/>
      <c r="QHB62" s="398"/>
      <c r="QHC62" s="398"/>
      <c r="QHD62" s="398"/>
      <c r="QHE62" s="398"/>
      <c r="QHF62" s="398"/>
      <c r="QHG62" s="398"/>
      <c r="QHH62" s="398"/>
      <c r="QHI62" s="398"/>
      <c r="QHJ62" s="398"/>
      <c r="QHK62" s="398"/>
      <c r="QHL62" s="398"/>
      <c r="QHM62" s="398"/>
      <c r="QHN62" s="398"/>
      <c r="QHO62" s="398"/>
      <c r="QHP62" s="398"/>
      <c r="QHQ62" s="398"/>
      <c r="QHR62" s="398"/>
      <c r="QHS62" s="398"/>
      <c r="QHT62" s="398"/>
      <c r="QHU62" s="398"/>
      <c r="QHV62" s="398"/>
      <c r="QHW62" s="398"/>
      <c r="QHX62" s="398"/>
      <c r="QHY62" s="398"/>
      <c r="QHZ62" s="398"/>
      <c r="QIA62" s="398"/>
      <c r="QIB62" s="398"/>
      <c r="QIC62" s="398"/>
      <c r="QID62" s="398"/>
      <c r="QIE62" s="398"/>
      <c r="QIF62" s="398"/>
      <c r="QIG62" s="398"/>
      <c r="QIH62" s="398"/>
      <c r="QII62" s="398"/>
      <c r="QIJ62" s="398"/>
      <c r="QIK62" s="398"/>
      <c r="QIL62" s="398"/>
      <c r="QIM62" s="398"/>
      <c r="QIN62" s="398"/>
      <c r="QIO62" s="398"/>
      <c r="QIP62" s="398"/>
      <c r="QIQ62" s="398"/>
      <c r="QIR62" s="398"/>
      <c r="QIS62" s="398"/>
      <c r="QIT62" s="398"/>
      <c r="QIU62" s="398"/>
      <c r="QIV62" s="398"/>
      <c r="QIW62" s="398"/>
      <c r="QIX62" s="398"/>
      <c r="QIY62" s="398"/>
      <c r="QIZ62" s="398"/>
      <c r="QJA62" s="398"/>
      <c r="QJB62" s="398"/>
      <c r="QJC62" s="398"/>
      <c r="QJD62" s="398"/>
      <c r="QJE62" s="398"/>
      <c r="QJF62" s="398"/>
      <c r="QJG62" s="398"/>
      <c r="QJH62" s="398"/>
      <c r="QJI62" s="398"/>
      <c r="QJJ62" s="398"/>
      <c r="QJK62" s="398"/>
      <c r="QJL62" s="398"/>
      <c r="QJM62" s="398"/>
      <c r="QJN62" s="398"/>
      <c r="QJO62" s="398"/>
      <c r="QJP62" s="398"/>
      <c r="QJQ62" s="398"/>
      <c r="QJR62" s="398"/>
      <c r="QJS62" s="398"/>
      <c r="QJT62" s="398"/>
      <c r="QJU62" s="398"/>
      <c r="QJV62" s="398"/>
      <c r="QJW62" s="398"/>
      <c r="QJX62" s="398"/>
      <c r="QJY62" s="398"/>
      <c r="QJZ62" s="398"/>
      <c r="QKA62" s="398"/>
      <c r="QKB62" s="398"/>
      <c r="QKC62" s="398"/>
      <c r="QKD62" s="398"/>
      <c r="QKE62" s="398"/>
      <c r="QKF62" s="398"/>
      <c r="QKG62" s="398"/>
      <c r="QKH62" s="398"/>
      <c r="QKI62" s="398"/>
      <c r="QKJ62" s="398"/>
      <c r="QKK62" s="398"/>
      <c r="QKL62" s="398"/>
      <c r="QKM62" s="398"/>
      <c r="QKN62" s="398"/>
      <c r="QKO62" s="398"/>
      <c r="QKP62" s="398"/>
      <c r="QKQ62" s="398"/>
      <c r="QKR62" s="398"/>
      <c r="QKS62" s="398"/>
      <c r="QKT62" s="398"/>
      <c r="QKU62" s="398"/>
      <c r="QKV62" s="398"/>
      <c r="QKW62" s="398"/>
      <c r="QKX62" s="398"/>
      <c r="QKY62" s="398"/>
      <c r="QKZ62" s="398"/>
      <c r="QLA62" s="398"/>
      <c r="QLB62" s="398"/>
      <c r="QLC62" s="398"/>
      <c r="QLD62" s="398"/>
      <c r="QLE62" s="398"/>
      <c r="QLF62" s="398"/>
      <c r="QLG62" s="398"/>
      <c r="QLH62" s="398"/>
      <c r="QLI62" s="398"/>
      <c r="QLJ62" s="398"/>
      <c r="QLK62" s="398"/>
      <c r="QLL62" s="398"/>
      <c r="QLM62" s="398"/>
      <c r="QLN62" s="398"/>
      <c r="QLO62" s="398"/>
      <c r="QLP62" s="398"/>
      <c r="QLQ62" s="398"/>
      <c r="QLR62" s="398"/>
      <c r="QLS62" s="398"/>
      <c r="QLT62" s="398"/>
      <c r="QLU62" s="398"/>
      <c r="QLV62" s="398"/>
      <c r="QLW62" s="398"/>
      <c r="QLX62" s="398"/>
      <c r="QLY62" s="398"/>
      <c r="QLZ62" s="398"/>
      <c r="QMA62" s="398"/>
      <c r="QMB62" s="398"/>
      <c r="QMC62" s="398"/>
      <c r="QMD62" s="398"/>
      <c r="QME62" s="398"/>
      <c r="QMF62" s="398"/>
      <c r="QMG62" s="398"/>
      <c r="QMH62" s="398"/>
      <c r="QMI62" s="398"/>
      <c r="QMJ62" s="398"/>
      <c r="QMK62" s="398"/>
      <c r="QML62" s="398"/>
      <c r="QMM62" s="398"/>
      <c r="QMN62" s="398"/>
      <c r="QMO62" s="398"/>
      <c r="QMP62" s="398"/>
      <c r="QMQ62" s="398"/>
      <c r="QMR62" s="398"/>
      <c r="QMS62" s="398"/>
      <c r="QMT62" s="398"/>
      <c r="QMU62" s="398"/>
      <c r="QMV62" s="398"/>
      <c r="QMW62" s="398"/>
      <c r="QMX62" s="398"/>
      <c r="QMY62" s="398"/>
      <c r="QMZ62" s="398"/>
      <c r="QNA62" s="398"/>
      <c r="QNB62" s="398"/>
      <c r="QNC62" s="398"/>
      <c r="QND62" s="398"/>
      <c r="QNE62" s="398"/>
      <c r="QNF62" s="398"/>
      <c r="QNG62" s="398"/>
      <c r="QNH62" s="398"/>
      <c r="QNI62" s="398"/>
      <c r="QNJ62" s="398"/>
      <c r="QNK62" s="398"/>
      <c r="QNL62" s="398"/>
      <c r="QNM62" s="398"/>
      <c r="QNN62" s="398"/>
      <c r="QNO62" s="398"/>
      <c r="QNP62" s="398"/>
      <c r="QNQ62" s="398"/>
      <c r="QNR62" s="398"/>
      <c r="QNS62" s="398"/>
      <c r="QNT62" s="398"/>
      <c r="QNU62" s="398"/>
      <c r="QNV62" s="398"/>
      <c r="QNW62" s="398"/>
      <c r="QNX62" s="398"/>
      <c r="QNY62" s="398"/>
      <c r="QNZ62" s="398"/>
      <c r="QOA62" s="398"/>
      <c r="QOB62" s="398"/>
      <c r="QOC62" s="398"/>
      <c r="QOD62" s="398"/>
      <c r="QOE62" s="398"/>
      <c r="QOF62" s="398"/>
      <c r="QOG62" s="398"/>
      <c r="QOH62" s="398"/>
      <c r="QOI62" s="398"/>
      <c r="QOJ62" s="398"/>
      <c r="QOK62" s="398"/>
      <c r="QOL62" s="398"/>
      <c r="QOM62" s="398"/>
      <c r="QON62" s="398"/>
      <c r="QOO62" s="398"/>
      <c r="QOP62" s="398"/>
      <c r="QOQ62" s="398"/>
      <c r="QOR62" s="398"/>
      <c r="QOS62" s="398"/>
      <c r="QOT62" s="398"/>
      <c r="QOU62" s="398"/>
      <c r="QOV62" s="398"/>
      <c r="QOW62" s="398"/>
      <c r="QOX62" s="398"/>
      <c r="QOY62" s="398"/>
      <c r="QOZ62" s="398"/>
      <c r="QPA62" s="398"/>
      <c r="QPB62" s="398"/>
      <c r="QPC62" s="398"/>
      <c r="QPD62" s="398"/>
      <c r="QPE62" s="398"/>
      <c r="QPF62" s="398"/>
      <c r="QPG62" s="398"/>
      <c r="QPH62" s="398"/>
      <c r="QPI62" s="398"/>
      <c r="QPJ62" s="398"/>
      <c r="QPK62" s="398"/>
      <c r="QPL62" s="398"/>
      <c r="QPM62" s="398"/>
      <c r="QPN62" s="398"/>
      <c r="QPO62" s="398"/>
      <c r="QPP62" s="398"/>
      <c r="QPQ62" s="398"/>
      <c r="QPR62" s="398"/>
      <c r="QPS62" s="398"/>
      <c r="QPT62" s="398"/>
      <c r="QPU62" s="398"/>
      <c r="QPV62" s="398"/>
      <c r="QPW62" s="398"/>
      <c r="QPX62" s="398"/>
      <c r="QPY62" s="398"/>
      <c r="QPZ62" s="398"/>
      <c r="QQA62" s="398"/>
      <c r="QQB62" s="398"/>
      <c r="QQC62" s="398"/>
      <c r="QQD62" s="398"/>
      <c r="QQE62" s="398"/>
      <c r="QQF62" s="398"/>
      <c r="QQG62" s="398"/>
      <c r="QQH62" s="398"/>
      <c r="QQI62" s="398"/>
      <c r="QQJ62" s="398"/>
      <c r="QQK62" s="398"/>
      <c r="QQL62" s="398"/>
      <c r="QQM62" s="398"/>
      <c r="QQN62" s="398"/>
      <c r="QQO62" s="398"/>
      <c r="QQP62" s="398"/>
      <c r="QQQ62" s="398"/>
      <c r="QQR62" s="398"/>
      <c r="QQS62" s="398"/>
      <c r="QQT62" s="398"/>
      <c r="QQU62" s="398"/>
      <c r="QQV62" s="398"/>
      <c r="QQW62" s="398"/>
      <c r="QQX62" s="398"/>
      <c r="QQY62" s="398"/>
      <c r="QQZ62" s="398"/>
      <c r="QRA62" s="398"/>
      <c r="QRB62" s="398"/>
      <c r="QRC62" s="398"/>
      <c r="QRD62" s="398"/>
      <c r="QRE62" s="398"/>
      <c r="QRF62" s="398"/>
      <c r="QRG62" s="398"/>
      <c r="QRH62" s="398"/>
      <c r="QRI62" s="398"/>
      <c r="QRJ62" s="398"/>
      <c r="QRK62" s="398"/>
      <c r="QRL62" s="398"/>
      <c r="QRM62" s="398"/>
      <c r="QRN62" s="398"/>
      <c r="QRO62" s="398"/>
      <c r="QRP62" s="398"/>
      <c r="QRQ62" s="398"/>
      <c r="QRR62" s="398"/>
      <c r="QRS62" s="398"/>
      <c r="QRT62" s="398"/>
      <c r="QRU62" s="398"/>
      <c r="QRV62" s="398"/>
      <c r="QRW62" s="398"/>
      <c r="QRX62" s="398"/>
      <c r="QRY62" s="398"/>
      <c r="QRZ62" s="398"/>
      <c r="QSA62" s="398"/>
      <c r="QSB62" s="398"/>
      <c r="QSC62" s="398"/>
      <c r="QSD62" s="398"/>
      <c r="QSE62" s="398"/>
      <c r="QSF62" s="398"/>
      <c r="QSG62" s="398"/>
      <c r="QSH62" s="398"/>
      <c r="QSI62" s="398"/>
      <c r="QSJ62" s="398"/>
      <c r="QSK62" s="398"/>
      <c r="QSL62" s="398"/>
      <c r="QSM62" s="398"/>
      <c r="QSN62" s="398"/>
      <c r="QSO62" s="398"/>
      <c r="QSP62" s="398"/>
      <c r="QSQ62" s="398"/>
      <c r="QSR62" s="398"/>
      <c r="QSS62" s="398"/>
      <c r="QST62" s="398"/>
      <c r="QSU62" s="398"/>
      <c r="QSV62" s="398"/>
      <c r="QSW62" s="398"/>
      <c r="QSX62" s="398"/>
      <c r="QSY62" s="398"/>
      <c r="QSZ62" s="398"/>
      <c r="QTA62" s="398"/>
      <c r="QTB62" s="398"/>
      <c r="QTC62" s="398"/>
      <c r="QTD62" s="398"/>
      <c r="QTE62" s="398"/>
      <c r="QTF62" s="398"/>
      <c r="QTG62" s="398"/>
      <c r="QTH62" s="398"/>
      <c r="QTI62" s="398"/>
      <c r="QTJ62" s="398"/>
      <c r="QTK62" s="398"/>
      <c r="QTL62" s="398"/>
      <c r="QTM62" s="398"/>
      <c r="QTN62" s="398"/>
      <c r="QTO62" s="398"/>
      <c r="QTP62" s="398"/>
      <c r="QTQ62" s="398"/>
      <c r="QTR62" s="398"/>
      <c r="QTS62" s="398"/>
      <c r="QTT62" s="398"/>
      <c r="QTU62" s="398"/>
      <c r="QTV62" s="398"/>
      <c r="QTW62" s="398"/>
      <c r="QTX62" s="398"/>
      <c r="QTY62" s="398"/>
      <c r="QTZ62" s="398"/>
      <c r="QUA62" s="398"/>
      <c r="QUB62" s="398"/>
      <c r="QUC62" s="398"/>
      <c r="QUD62" s="398"/>
      <c r="QUE62" s="398"/>
      <c r="QUF62" s="398"/>
      <c r="QUG62" s="398"/>
      <c r="QUH62" s="398"/>
      <c r="QUI62" s="398"/>
      <c r="QUJ62" s="398"/>
      <c r="QUK62" s="398"/>
      <c r="QUL62" s="398"/>
      <c r="QUM62" s="398"/>
      <c r="QUN62" s="398"/>
      <c r="QUO62" s="398"/>
      <c r="QUP62" s="398"/>
      <c r="QUQ62" s="398"/>
      <c r="QUR62" s="398"/>
      <c r="QUS62" s="398"/>
      <c r="QUT62" s="398"/>
      <c r="QUU62" s="398"/>
      <c r="QUV62" s="398"/>
      <c r="QUW62" s="398"/>
      <c r="QUX62" s="398"/>
      <c r="QUY62" s="398"/>
      <c r="QUZ62" s="398"/>
      <c r="QVA62" s="398"/>
      <c r="QVB62" s="398"/>
      <c r="QVC62" s="398"/>
      <c r="QVD62" s="398"/>
      <c r="QVE62" s="398"/>
      <c r="QVF62" s="398"/>
      <c r="QVG62" s="398"/>
      <c r="QVH62" s="398"/>
      <c r="QVI62" s="398"/>
      <c r="QVJ62" s="398"/>
      <c r="QVK62" s="398"/>
      <c r="QVL62" s="398"/>
      <c r="QVM62" s="398"/>
      <c r="QVN62" s="398"/>
      <c r="QVO62" s="398"/>
      <c r="QVP62" s="398"/>
      <c r="QVQ62" s="398"/>
      <c r="QVR62" s="398"/>
      <c r="QVS62" s="398"/>
      <c r="QVT62" s="398"/>
      <c r="QVU62" s="398"/>
      <c r="QVV62" s="398"/>
      <c r="QVW62" s="398"/>
      <c r="QVX62" s="398"/>
      <c r="QVY62" s="398"/>
      <c r="QVZ62" s="398"/>
      <c r="QWA62" s="398"/>
      <c r="QWB62" s="398"/>
      <c r="QWC62" s="398"/>
      <c r="QWD62" s="398"/>
      <c r="QWE62" s="398"/>
      <c r="QWF62" s="398"/>
      <c r="QWG62" s="398"/>
      <c r="QWH62" s="398"/>
      <c r="QWI62" s="398"/>
      <c r="QWJ62" s="398"/>
      <c r="QWK62" s="398"/>
      <c r="QWL62" s="398"/>
      <c r="QWM62" s="398"/>
      <c r="QWN62" s="398"/>
      <c r="QWO62" s="398"/>
      <c r="QWP62" s="398"/>
      <c r="QWQ62" s="398"/>
      <c r="QWR62" s="398"/>
      <c r="QWS62" s="398"/>
      <c r="QWT62" s="398"/>
      <c r="QWU62" s="398"/>
      <c r="QWV62" s="398"/>
      <c r="QWW62" s="398"/>
      <c r="QWX62" s="398"/>
      <c r="QWY62" s="398"/>
      <c r="QWZ62" s="398"/>
      <c r="QXA62" s="398"/>
      <c r="QXB62" s="398"/>
      <c r="QXC62" s="398"/>
      <c r="QXD62" s="398"/>
      <c r="QXE62" s="398"/>
      <c r="QXF62" s="398"/>
      <c r="QXG62" s="398"/>
      <c r="QXH62" s="398"/>
      <c r="QXI62" s="398"/>
      <c r="QXJ62" s="398"/>
      <c r="QXK62" s="398"/>
      <c r="QXL62" s="398"/>
      <c r="QXM62" s="398"/>
      <c r="QXN62" s="398"/>
      <c r="QXO62" s="398"/>
      <c r="QXP62" s="398"/>
      <c r="QXQ62" s="398"/>
      <c r="QXR62" s="398"/>
      <c r="QXS62" s="398"/>
      <c r="QXT62" s="398"/>
      <c r="QXU62" s="398"/>
      <c r="QXV62" s="398"/>
      <c r="QXW62" s="398"/>
      <c r="QXX62" s="398"/>
      <c r="QXY62" s="398"/>
      <c r="QXZ62" s="398"/>
      <c r="QYA62" s="398"/>
      <c r="QYB62" s="398"/>
      <c r="QYC62" s="398"/>
      <c r="QYD62" s="398"/>
      <c r="QYE62" s="398"/>
      <c r="QYF62" s="398"/>
      <c r="QYG62" s="398"/>
      <c r="QYH62" s="398"/>
      <c r="QYI62" s="398"/>
      <c r="QYJ62" s="398"/>
      <c r="QYK62" s="398"/>
      <c r="QYL62" s="398"/>
      <c r="QYM62" s="398"/>
      <c r="QYN62" s="398"/>
      <c r="QYO62" s="398"/>
      <c r="QYP62" s="398"/>
      <c r="QYQ62" s="398"/>
      <c r="QYR62" s="398"/>
      <c r="QYS62" s="398"/>
      <c r="QYT62" s="398"/>
      <c r="QYU62" s="398"/>
      <c r="QYV62" s="398"/>
      <c r="QYW62" s="398"/>
      <c r="QYX62" s="398"/>
      <c r="QYY62" s="398"/>
      <c r="QYZ62" s="398"/>
      <c r="QZA62" s="398"/>
      <c r="QZB62" s="398"/>
      <c r="QZC62" s="398"/>
      <c r="QZD62" s="398"/>
      <c r="QZE62" s="398"/>
      <c r="QZF62" s="398"/>
      <c r="QZG62" s="398"/>
      <c r="QZH62" s="398"/>
      <c r="QZI62" s="398"/>
      <c r="QZJ62" s="398"/>
      <c r="QZK62" s="398"/>
      <c r="QZL62" s="398"/>
      <c r="QZM62" s="398"/>
      <c r="QZN62" s="398"/>
      <c r="QZO62" s="398"/>
      <c r="QZP62" s="398"/>
      <c r="QZQ62" s="398"/>
      <c r="QZR62" s="398"/>
      <c r="QZS62" s="398"/>
      <c r="QZT62" s="398"/>
      <c r="QZU62" s="398"/>
      <c r="QZV62" s="398"/>
      <c r="QZW62" s="398"/>
      <c r="QZX62" s="398"/>
      <c r="QZY62" s="398"/>
      <c r="QZZ62" s="398"/>
      <c r="RAA62" s="398"/>
      <c r="RAB62" s="398"/>
      <c r="RAC62" s="398"/>
      <c r="RAD62" s="398"/>
      <c r="RAE62" s="398"/>
      <c r="RAF62" s="398"/>
      <c r="RAG62" s="398"/>
      <c r="RAH62" s="398"/>
      <c r="RAI62" s="398"/>
      <c r="RAJ62" s="398"/>
      <c r="RAK62" s="398"/>
      <c r="RAL62" s="398"/>
      <c r="RAM62" s="398"/>
      <c r="RAN62" s="398"/>
      <c r="RAO62" s="398"/>
      <c r="RAP62" s="398"/>
      <c r="RAQ62" s="398"/>
      <c r="RAR62" s="398"/>
      <c r="RAS62" s="398"/>
      <c r="RAT62" s="398"/>
      <c r="RAU62" s="398"/>
      <c r="RAV62" s="398"/>
      <c r="RAW62" s="398"/>
      <c r="RAX62" s="398"/>
      <c r="RAY62" s="398"/>
      <c r="RAZ62" s="398"/>
      <c r="RBA62" s="398"/>
      <c r="RBB62" s="398"/>
      <c r="RBC62" s="398"/>
      <c r="RBD62" s="398"/>
      <c r="RBE62" s="398"/>
      <c r="RBF62" s="398"/>
      <c r="RBG62" s="398"/>
      <c r="RBH62" s="398"/>
      <c r="RBI62" s="398"/>
      <c r="RBJ62" s="398"/>
      <c r="RBK62" s="398"/>
      <c r="RBL62" s="398"/>
      <c r="RBM62" s="398"/>
      <c r="RBN62" s="398"/>
      <c r="RBO62" s="398"/>
      <c r="RBP62" s="398"/>
      <c r="RBQ62" s="398"/>
      <c r="RBR62" s="398"/>
      <c r="RBS62" s="398"/>
      <c r="RBT62" s="398"/>
      <c r="RBU62" s="398"/>
      <c r="RBV62" s="398"/>
      <c r="RBW62" s="398"/>
      <c r="RBX62" s="398"/>
      <c r="RBY62" s="398"/>
      <c r="RBZ62" s="398"/>
      <c r="RCA62" s="398"/>
      <c r="RCB62" s="398"/>
      <c r="RCC62" s="398"/>
      <c r="RCD62" s="398"/>
      <c r="RCE62" s="398"/>
      <c r="RCF62" s="398"/>
      <c r="RCG62" s="398"/>
      <c r="RCH62" s="398"/>
      <c r="RCI62" s="398"/>
      <c r="RCJ62" s="398"/>
      <c r="RCK62" s="398"/>
      <c r="RCL62" s="398"/>
      <c r="RCM62" s="398"/>
      <c r="RCN62" s="398"/>
      <c r="RCO62" s="398"/>
      <c r="RCP62" s="398"/>
      <c r="RCQ62" s="398"/>
      <c r="RCR62" s="398"/>
      <c r="RCS62" s="398"/>
      <c r="RCT62" s="398"/>
      <c r="RCU62" s="398"/>
      <c r="RCV62" s="398"/>
      <c r="RCW62" s="398"/>
      <c r="RCX62" s="398"/>
      <c r="RCY62" s="398"/>
      <c r="RCZ62" s="398"/>
      <c r="RDA62" s="398"/>
      <c r="RDB62" s="398"/>
      <c r="RDC62" s="398"/>
      <c r="RDD62" s="398"/>
      <c r="RDE62" s="398"/>
      <c r="RDF62" s="398"/>
      <c r="RDG62" s="398"/>
      <c r="RDH62" s="398"/>
      <c r="RDI62" s="398"/>
      <c r="RDJ62" s="398"/>
      <c r="RDK62" s="398"/>
      <c r="RDL62" s="398"/>
      <c r="RDM62" s="398"/>
      <c r="RDN62" s="398"/>
      <c r="RDO62" s="398"/>
      <c r="RDP62" s="398"/>
      <c r="RDQ62" s="398"/>
      <c r="RDR62" s="398"/>
      <c r="RDS62" s="398"/>
      <c r="RDT62" s="398"/>
      <c r="RDU62" s="398"/>
      <c r="RDV62" s="398"/>
      <c r="RDW62" s="398"/>
      <c r="RDX62" s="398"/>
      <c r="RDY62" s="398"/>
      <c r="RDZ62" s="398"/>
      <c r="REA62" s="398"/>
      <c r="REB62" s="398"/>
      <c r="REC62" s="398"/>
      <c r="RED62" s="398"/>
      <c r="REE62" s="398"/>
      <c r="REF62" s="398"/>
      <c r="REG62" s="398"/>
      <c r="REH62" s="398"/>
      <c r="REI62" s="398"/>
      <c r="REJ62" s="398"/>
      <c r="REK62" s="398"/>
      <c r="REL62" s="398"/>
      <c r="REM62" s="398"/>
      <c r="REN62" s="398"/>
      <c r="REO62" s="398"/>
      <c r="REP62" s="398"/>
      <c r="REQ62" s="398"/>
      <c r="RER62" s="398"/>
      <c r="RES62" s="398"/>
      <c r="RET62" s="398"/>
      <c r="REU62" s="398"/>
      <c r="REV62" s="398"/>
      <c r="REW62" s="398"/>
      <c r="REX62" s="398"/>
      <c r="REY62" s="398"/>
      <c r="REZ62" s="398"/>
      <c r="RFA62" s="398"/>
      <c r="RFB62" s="398"/>
      <c r="RFC62" s="398"/>
      <c r="RFD62" s="398"/>
      <c r="RFE62" s="398"/>
      <c r="RFF62" s="398"/>
      <c r="RFG62" s="398"/>
      <c r="RFH62" s="398"/>
      <c r="RFI62" s="398"/>
      <c r="RFJ62" s="398"/>
      <c r="RFK62" s="398"/>
      <c r="RFL62" s="398"/>
      <c r="RFM62" s="398"/>
      <c r="RFN62" s="398"/>
      <c r="RFO62" s="398"/>
      <c r="RFP62" s="398"/>
      <c r="RFQ62" s="398"/>
      <c r="RFR62" s="398"/>
      <c r="RFS62" s="398"/>
      <c r="RFT62" s="398"/>
      <c r="RFU62" s="398"/>
      <c r="RFV62" s="398"/>
      <c r="RFW62" s="398"/>
      <c r="RFX62" s="398"/>
      <c r="RFY62" s="398"/>
      <c r="RFZ62" s="398"/>
      <c r="RGA62" s="398"/>
      <c r="RGB62" s="398"/>
      <c r="RGC62" s="398"/>
      <c r="RGD62" s="398"/>
      <c r="RGE62" s="398"/>
      <c r="RGF62" s="398"/>
      <c r="RGG62" s="398"/>
      <c r="RGH62" s="398"/>
      <c r="RGI62" s="398"/>
      <c r="RGJ62" s="398"/>
      <c r="RGK62" s="398"/>
      <c r="RGL62" s="398"/>
      <c r="RGM62" s="398"/>
      <c r="RGN62" s="398"/>
      <c r="RGO62" s="398"/>
      <c r="RGP62" s="398"/>
      <c r="RGQ62" s="398"/>
      <c r="RGR62" s="398"/>
      <c r="RGS62" s="398"/>
      <c r="RGT62" s="398"/>
      <c r="RGU62" s="398"/>
      <c r="RGV62" s="398"/>
      <c r="RGW62" s="398"/>
      <c r="RGX62" s="398"/>
      <c r="RGY62" s="398"/>
      <c r="RGZ62" s="398"/>
      <c r="RHA62" s="398"/>
      <c r="RHB62" s="398"/>
      <c r="RHC62" s="398"/>
      <c r="RHD62" s="398"/>
      <c r="RHE62" s="398"/>
      <c r="RHF62" s="398"/>
      <c r="RHG62" s="398"/>
      <c r="RHH62" s="398"/>
      <c r="RHI62" s="398"/>
      <c r="RHJ62" s="398"/>
      <c r="RHK62" s="398"/>
      <c r="RHL62" s="398"/>
      <c r="RHM62" s="398"/>
      <c r="RHN62" s="398"/>
      <c r="RHO62" s="398"/>
      <c r="RHP62" s="398"/>
      <c r="RHQ62" s="398"/>
      <c r="RHR62" s="398"/>
      <c r="RHS62" s="398"/>
      <c r="RHT62" s="398"/>
      <c r="RHU62" s="398"/>
      <c r="RHV62" s="398"/>
      <c r="RHW62" s="398"/>
      <c r="RHX62" s="398"/>
      <c r="RHY62" s="398"/>
      <c r="RHZ62" s="398"/>
      <c r="RIA62" s="398"/>
      <c r="RIB62" s="398"/>
      <c r="RIC62" s="398"/>
      <c r="RID62" s="398"/>
      <c r="RIE62" s="398"/>
      <c r="RIF62" s="398"/>
      <c r="RIG62" s="398"/>
      <c r="RIH62" s="398"/>
      <c r="RII62" s="398"/>
      <c r="RIJ62" s="398"/>
      <c r="RIK62" s="398"/>
      <c r="RIL62" s="398"/>
      <c r="RIM62" s="398"/>
      <c r="RIN62" s="398"/>
      <c r="RIO62" s="398"/>
      <c r="RIP62" s="398"/>
      <c r="RIQ62" s="398"/>
      <c r="RIR62" s="398"/>
      <c r="RIS62" s="398"/>
      <c r="RIT62" s="398"/>
      <c r="RIU62" s="398"/>
      <c r="RIV62" s="398"/>
      <c r="RIW62" s="398"/>
      <c r="RIX62" s="398"/>
      <c r="RIY62" s="398"/>
      <c r="RIZ62" s="398"/>
      <c r="RJA62" s="398"/>
      <c r="RJB62" s="398"/>
      <c r="RJC62" s="398"/>
      <c r="RJD62" s="398"/>
      <c r="RJE62" s="398"/>
      <c r="RJF62" s="398"/>
      <c r="RJG62" s="398"/>
      <c r="RJH62" s="398"/>
      <c r="RJI62" s="398"/>
      <c r="RJJ62" s="398"/>
      <c r="RJK62" s="398"/>
      <c r="RJL62" s="398"/>
      <c r="RJM62" s="398"/>
      <c r="RJN62" s="398"/>
      <c r="RJO62" s="398"/>
      <c r="RJP62" s="398"/>
      <c r="RJQ62" s="398"/>
      <c r="RJR62" s="398"/>
      <c r="RJS62" s="398"/>
      <c r="RJT62" s="398"/>
      <c r="RJU62" s="398"/>
      <c r="RJV62" s="398"/>
      <c r="RJW62" s="398"/>
      <c r="RJX62" s="398"/>
      <c r="RJY62" s="398"/>
      <c r="RJZ62" s="398"/>
      <c r="RKA62" s="398"/>
      <c r="RKB62" s="398"/>
      <c r="RKC62" s="398"/>
      <c r="RKD62" s="398"/>
      <c r="RKE62" s="398"/>
      <c r="RKF62" s="398"/>
      <c r="RKG62" s="398"/>
      <c r="RKH62" s="398"/>
      <c r="RKI62" s="398"/>
      <c r="RKJ62" s="398"/>
      <c r="RKK62" s="398"/>
      <c r="RKL62" s="398"/>
      <c r="RKM62" s="398"/>
      <c r="RKN62" s="398"/>
      <c r="RKO62" s="398"/>
      <c r="RKP62" s="398"/>
      <c r="RKQ62" s="398"/>
      <c r="RKR62" s="398"/>
      <c r="RKS62" s="398"/>
      <c r="RKT62" s="398"/>
      <c r="RKU62" s="398"/>
      <c r="RKV62" s="398"/>
      <c r="RKW62" s="398"/>
      <c r="RKX62" s="398"/>
      <c r="RKY62" s="398"/>
      <c r="RKZ62" s="398"/>
      <c r="RLA62" s="398"/>
      <c r="RLB62" s="398"/>
      <c r="RLC62" s="398"/>
      <c r="RLD62" s="398"/>
      <c r="RLE62" s="398"/>
      <c r="RLF62" s="398"/>
      <c r="RLG62" s="398"/>
      <c r="RLH62" s="398"/>
      <c r="RLI62" s="398"/>
      <c r="RLJ62" s="398"/>
      <c r="RLK62" s="398"/>
      <c r="RLL62" s="398"/>
      <c r="RLM62" s="398"/>
      <c r="RLN62" s="398"/>
      <c r="RLO62" s="398"/>
      <c r="RLP62" s="398"/>
      <c r="RLQ62" s="398"/>
      <c r="RLR62" s="398"/>
      <c r="RLS62" s="398"/>
      <c r="RLT62" s="398"/>
      <c r="RLU62" s="398"/>
      <c r="RLV62" s="398"/>
      <c r="RLW62" s="398"/>
      <c r="RLX62" s="398"/>
      <c r="RLY62" s="398"/>
      <c r="RLZ62" s="398"/>
      <c r="RMA62" s="398"/>
      <c r="RMB62" s="398"/>
      <c r="RMC62" s="398"/>
      <c r="RMD62" s="398"/>
      <c r="RME62" s="398"/>
      <c r="RMF62" s="398"/>
      <c r="RMG62" s="398"/>
      <c r="RMH62" s="398"/>
      <c r="RMI62" s="398"/>
      <c r="RMJ62" s="398"/>
      <c r="RMK62" s="398"/>
      <c r="RML62" s="398"/>
      <c r="RMM62" s="398"/>
      <c r="RMN62" s="398"/>
      <c r="RMO62" s="398"/>
      <c r="RMP62" s="398"/>
      <c r="RMQ62" s="398"/>
      <c r="RMR62" s="398"/>
      <c r="RMS62" s="398"/>
      <c r="RMT62" s="398"/>
      <c r="RMU62" s="398"/>
      <c r="RMV62" s="398"/>
      <c r="RMW62" s="398"/>
      <c r="RMX62" s="398"/>
      <c r="RMY62" s="398"/>
      <c r="RMZ62" s="398"/>
      <c r="RNA62" s="398"/>
      <c r="RNB62" s="398"/>
      <c r="RNC62" s="398"/>
      <c r="RND62" s="398"/>
      <c r="RNE62" s="398"/>
      <c r="RNF62" s="398"/>
      <c r="RNG62" s="398"/>
      <c r="RNH62" s="398"/>
      <c r="RNI62" s="398"/>
      <c r="RNJ62" s="398"/>
      <c r="RNK62" s="398"/>
      <c r="RNL62" s="398"/>
      <c r="RNM62" s="398"/>
      <c r="RNN62" s="398"/>
      <c r="RNO62" s="398"/>
      <c r="RNP62" s="398"/>
      <c r="RNQ62" s="398"/>
      <c r="RNR62" s="398"/>
      <c r="RNS62" s="398"/>
      <c r="RNT62" s="398"/>
      <c r="RNU62" s="398"/>
      <c r="RNV62" s="398"/>
      <c r="RNW62" s="398"/>
      <c r="RNX62" s="398"/>
      <c r="RNY62" s="398"/>
      <c r="RNZ62" s="398"/>
      <c r="ROA62" s="398"/>
      <c r="ROB62" s="398"/>
      <c r="ROC62" s="398"/>
      <c r="ROD62" s="398"/>
      <c r="ROE62" s="398"/>
      <c r="ROF62" s="398"/>
      <c r="ROG62" s="398"/>
      <c r="ROH62" s="398"/>
      <c r="ROI62" s="398"/>
      <c r="ROJ62" s="398"/>
      <c r="ROK62" s="398"/>
      <c r="ROL62" s="398"/>
      <c r="ROM62" s="398"/>
      <c r="RON62" s="398"/>
      <c r="ROO62" s="398"/>
      <c r="ROP62" s="398"/>
      <c r="ROQ62" s="398"/>
      <c r="ROR62" s="398"/>
      <c r="ROS62" s="398"/>
      <c r="ROT62" s="398"/>
      <c r="ROU62" s="398"/>
      <c r="ROV62" s="398"/>
      <c r="ROW62" s="398"/>
      <c r="ROX62" s="398"/>
      <c r="ROY62" s="398"/>
      <c r="ROZ62" s="398"/>
      <c r="RPA62" s="398"/>
      <c r="RPB62" s="398"/>
      <c r="RPC62" s="398"/>
      <c r="RPD62" s="398"/>
      <c r="RPE62" s="398"/>
      <c r="RPF62" s="398"/>
      <c r="RPG62" s="398"/>
      <c r="RPH62" s="398"/>
      <c r="RPI62" s="398"/>
      <c r="RPJ62" s="398"/>
      <c r="RPK62" s="398"/>
      <c r="RPL62" s="398"/>
      <c r="RPM62" s="398"/>
      <c r="RPN62" s="398"/>
      <c r="RPO62" s="398"/>
      <c r="RPP62" s="398"/>
      <c r="RPQ62" s="398"/>
      <c r="RPR62" s="398"/>
      <c r="RPS62" s="398"/>
      <c r="RPT62" s="398"/>
      <c r="RPU62" s="398"/>
      <c r="RPV62" s="398"/>
      <c r="RPW62" s="398"/>
      <c r="RPX62" s="398"/>
      <c r="RPY62" s="398"/>
      <c r="RPZ62" s="398"/>
      <c r="RQA62" s="398"/>
      <c r="RQB62" s="398"/>
      <c r="RQC62" s="398"/>
      <c r="RQD62" s="398"/>
      <c r="RQE62" s="398"/>
      <c r="RQF62" s="398"/>
      <c r="RQG62" s="398"/>
      <c r="RQH62" s="398"/>
      <c r="RQI62" s="398"/>
      <c r="RQJ62" s="398"/>
      <c r="RQK62" s="398"/>
      <c r="RQL62" s="398"/>
      <c r="RQM62" s="398"/>
      <c r="RQN62" s="398"/>
      <c r="RQO62" s="398"/>
      <c r="RQP62" s="398"/>
      <c r="RQQ62" s="398"/>
      <c r="RQR62" s="398"/>
      <c r="RQS62" s="398"/>
      <c r="RQT62" s="398"/>
      <c r="RQU62" s="398"/>
      <c r="RQV62" s="398"/>
      <c r="RQW62" s="398"/>
      <c r="RQX62" s="398"/>
      <c r="RQY62" s="398"/>
      <c r="RQZ62" s="398"/>
      <c r="RRA62" s="398"/>
      <c r="RRB62" s="398"/>
      <c r="RRC62" s="398"/>
      <c r="RRD62" s="398"/>
      <c r="RRE62" s="398"/>
      <c r="RRF62" s="398"/>
      <c r="RRG62" s="398"/>
      <c r="RRH62" s="398"/>
      <c r="RRI62" s="398"/>
      <c r="RRJ62" s="398"/>
      <c r="RRK62" s="398"/>
      <c r="RRL62" s="398"/>
      <c r="RRM62" s="398"/>
      <c r="RRN62" s="398"/>
      <c r="RRO62" s="398"/>
      <c r="RRP62" s="398"/>
      <c r="RRQ62" s="398"/>
      <c r="RRR62" s="398"/>
      <c r="RRS62" s="398"/>
      <c r="RRT62" s="398"/>
      <c r="RRU62" s="398"/>
      <c r="RRV62" s="398"/>
      <c r="RRW62" s="398"/>
      <c r="RRX62" s="398"/>
      <c r="RRY62" s="398"/>
      <c r="RRZ62" s="398"/>
      <c r="RSA62" s="398"/>
      <c r="RSB62" s="398"/>
      <c r="RSC62" s="398"/>
      <c r="RSD62" s="398"/>
      <c r="RSE62" s="398"/>
      <c r="RSF62" s="398"/>
      <c r="RSG62" s="398"/>
      <c r="RSH62" s="398"/>
      <c r="RSI62" s="398"/>
      <c r="RSJ62" s="398"/>
      <c r="RSK62" s="398"/>
      <c r="RSL62" s="398"/>
      <c r="RSM62" s="398"/>
      <c r="RSN62" s="398"/>
      <c r="RSO62" s="398"/>
      <c r="RSP62" s="398"/>
      <c r="RSQ62" s="398"/>
      <c r="RSR62" s="398"/>
      <c r="RSS62" s="398"/>
      <c r="RST62" s="398"/>
      <c r="RSU62" s="398"/>
      <c r="RSV62" s="398"/>
      <c r="RSW62" s="398"/>
      <c r="RSX62" s="398"/>
      <c r="RSY62" s="398"/>
      <c r="RSZ62" s="398"/>
      <c r="RTA62" s="398"/>
      <c r="RTB62" s="398"/>
      <c r="RTC62" s="398"/>
      <c r="RTD62" s="398"/>
      <c r="RTE62" s="398"/>
      <c r="RTF62" s="398"/>
      <c r="RTG62" s="398"/>
      <c r="RTH62" s="398"/>
      <c r="RTI62" s="398"/>
      <c r="RTJ62" s="398"/>
      <c r="RTK62" s="398"/>
      <c r="RTL62" s="398"/>
      <c r="RTM62" s="398"/>
      <c r="RTN62" s="398"/>
      <c r="RTO62" s="398"/>
      <c r="RTP62" s="398"/>
      <c r="RTQ62" s="398"/>
      <c r="RTR62" s="398"/>
      <c r="RTS62" s="398"/>
      <c r="RTT62" s="398"/>
      <c r="RTU62" s="398"/>
      <c r="RTV62" s="398"/>
      <c r="RTW62" s="398"/>
      <c r="RTX62" s="398"/>
      <c r="RTY62" s="398"/>
      <c r="RTZ62" s="398"/>
      <c r="RUA62" s="398"/>
      <c r="RUB62" s="398"/>
      <c r="RUC62" s="398"/>
      <c r="RUD62" s="398"/>
      <c r="RUE62" s="398"/>
      <c r="RUF62" s="398"/>
      <c r="RUG62" s="398"/>
      <c r="RUH62" s="398"/>
      <c r="RUI62" s="398"/>
      <c r="RUJ62" s="398"/>
      <c r="RUK62" s="398"/>
      <c r="RUL62" s="398"/>
      <c r="RUM62" s="398"/>
      <c r="RUN62" s="398"/>
      <c r="RUO62" s="398"/>
      <c r="RUP62" s="398"/>
      <c r="RUQ62" s="398"/>
      <c r="RUR62" s="398"/>
      <c r="RUS62" s="398"/>
      <c r="RUT62" s="398"/>
      <c r="RUU62" s="398"/>
      <c r="RUV62" s="398"/>
      <c r="RUW62" s="398"/>
      <c r="RUX62" s="398"/>
      <c r="RUY62" s="398"/>
      <c r="RUZ62" s="398"/>
      <c r="RVA62" s="398"/>
      <c r="RVB62" s="398"/>
      <c r="RVC62" s="398"/>
      <c r="RVD62" s="398"/>
      <c r="RVE62" s="398"/>
      <c r="RVF62" s="398"/>
      <c r="RVG62" s="398"/>
      <c r="RVH62" s="398"/>
      <c r="RVI62" s="398"/>
      <c r="RVJ62" s="398"/>
      <c r="RVK62" s="398"/>
      <c r="RVL62" s="398"/>
      <c r="RVM62" s="398"/>
      <c r="RVN62" s="398"/>
      <c r="RVO62" s="398"/>
      <c r="RVP62" s="398"/>
      <c r="RVQ62" s="398"/>
      <c r="RVR62" s="398"/>
      <c r="RVS62" s="398"/>
      <c r="RVT62" s="398"/>
      <c r="RVU62" s="398"/>
      <c r="RVV62" s="398"/>
      <c r="RVW62" s="398"/>
      <c r="RVX62" s="398"/>
      <c r="RVY62" s="398"/>
      <c r="RVZ62" s="398"/>
      <c r="RWA62" s="398"/>
      <c r="RWB62" s="398"/>
      <c r="RWC62" s="398"/>
      <c r="RWD62" s="398"/>
      <c r="RWE62" s="398"/>
      <c r="RWF62" s="398"/>
      <c r="RWG62" s="398"/>
      <c r="RWH62" s="398"/>
      <c r="RWI62" s="398"/>
      <c r="RWJ62" s="398"/>
      <c r="RWK62" s="398"/>
      <c r="RWL62" s="398"/>
      <c r="RWM62" s="398"/>
      <c r="RWN62" s="398"/>
      <c r="RWO62" s="398"/>
      <c r="RWP62" s="398"/>
      <c r="RWQ62" s="398"/>
      <c r="RWR62" s="398"/>
      <c r="RWS62" s="398"/>
      <c r="RWT62" s="398"/>
      <c r="RWU62" s="398"/>
      <c r="RWV62" s="398"/>
      <c r="RWW62" s="398"/>
      <c r="RWX62" s="398"/>
      <c r="RWY62" s="398"/>
      <c r="RWZ62" s="398"/>
      <c r="RXA62" s="398"/>
      <c r="RXB62" s="398"/>
      <c r="RXC62" s="398"/>
      <c r="RXD62" s="398"/>
      <c r="RXE62" s="398"/>
      <c r="RXF62" s="398"/>
      <c r="RXG62" s="398"/>
      <c r="RXH62" s="398"/>
      <c r="RXI62" s="398"/>
      <c r="RXJ62" s="398"/>
      <c r="RXK62" s="398"/>
      <c r="RXL62" s="398"/>
      <c r="RXM62" s="398"/>
      <c r="RXN62" s="398"/>
      <c r="RXO62" s="398"/>
      <c r="RXP62" s="398"/>
      <c r="RXQ62" s="398"/>
      <c r="RXR62" s="398"/>
      <c r="RXS62" s="398"/>
      <c r="RXT62" s="398"/>
      <c r="RXU62" s="398"/>
      <c r="RXV62" s="398"/>
      <c r="RXW62" s="398"/>
      <c r="RXX62" s="398"/>
      <c r="RXY62" s="398"/>
      <c r="RXZ62" s="398"/>
      <c r="RYA62" s="398"/>
      <c r="RYB62" s="398"/>
      <c r="RYC62" s="398"/>
      <c r="RYD62" s="398"/>
      <c r="RYE62" s="398"/>
      <c r="RYF62" s="398"/>
      <c r="RYG62" s="398"/>
      <c r="RYH62" s="398"/>
      <c r="RYI62" s="398"/>
      <c r="RYJ62" s="398"/>
      <c r="RYK62" s="398"/>
      <c r="RYL62" s="398"/>
      <c r="RYM62" s="398"/>
      <c r="RYN62" s="398"/>
      <c r="RYO62" s="398"/>
      <c r="RYP62" s="398"/>
      <c r="RYQ62" s="398"/>
      <c r="RYR62" s="398"/>
      <c r="RYS62" s="398"/>
      <c r="RYT62" s="398"/>
      <c r="RYU62" s="398"/>
      <c r="RYV62" s="398"/>
      <c r="RYW62" s="398"/>
      <c r="RYX62" s="398"/>
      <c r="RYY62" s="398"/>
      <c r="RYZ62" s="398"/>
      <c r="RZA62" s="398"/>
      <c r="RZB62" s="398"/>
      <c r="RZC62" s="398"/>
      <c r="RZD62" s="398"/>
      <c r="RZE62" s="398"/>
      <c r="RZF62" s="398"/>
      <c r="RZG62" s="398"/>
      <c r="RZH62" s="398"/>
      <c r="RZI62" s="398"/>
      <c r="RZJ62" s="398"/>
      <c r="RZK62" s="398"/>
      <c r="RZL62" s="398"/>
      <c r="RZM62" s="398"/>
      <c r="RZN62" s="398"/>
      <c r="RZO62" s="398"/>
      <c r="RZP62" s="398"/>
      <c r="RZQ62" s="398"/>
      <c r="RZR62" s="398"/>
      <c r="RZS62" s="398"/>
      <c r="RZT62" s="398"/>
      <c r="RZU62" s="398"/>
      <c r="RZV62" s="398"/>
      <c r="RZW62" s="398"/>
      <c r="RZX62" s="398"/>
      <c r="RZY62" s="398"/>
      <c r="RZZ62" s="398"/>
      <c r="SAA62" s="398"/>
      <c r="SAB62" s="398"/>
      <c r="SAC62" s="398"/>
      <c r="SAD62" s="398"/>
      <c r="SAE62" s="398"/>
      <c r="SAF62" s="398"/>
      <c r="SAG62" s="398"/>
      <c r="SAH62" s="398"/>
      <c r="SAI62" s="398"/>
      <c r="SAJ62" s="398"/>
      <c r="SAK62" s="398"/>
      <c r="SAL62" s="398"/>
      <c r="SAM62" s="398"/>
      <c r="SAN62" s="398"/>
      <c r="SAO62" s="398"/>
      <c r="SAP62" s="398"/>
      <c r="SAQ62" s="398"/>
      <c r="SAR62" s="398"/>
      <c r="SAS62" s="398"/>
      <c r="SAT62" s="398"/>
      <c r="SAU62" s="398"/>
      <c r="SAV62" s="398"/>
      <c r="SAW62" s="398"/>
      <c r="SAX62" s="398"/>
      <c r="SAY62" s="398"/>
      <c r="SAZ62" s="398"/>
      <c r="SBA62" s="398"/>
      <c r="SBB62" s="398"/>
      <c r="SBC62" s="398"/>
      <c r="SBD62" s="398"/>
      <c r="SBE62" s="398"/>
      <c r="SBF62" s="398"/>
      <c r="SBG62" s="398"/>
      <c r="SBH62" s="398"/>
      <c r="SBI62" s="398"/>
      <c r="SBJ62" s="398"/>
      <c r="SBK62" s="398"/>
      <c r="SBL62" s="398"/>
      <c r="SBM62" s="398"/>
      <c r="SBN62" s="398"/>
      <c r="SBO62" s="398"/>
      <c r="SBP62" s="398"/>
      <c r="SBQ62" s="398"/>
      <c r="SBR62" s="398"/>
      <c r="SBS62" s="398"/>
      <c r="SBT62" s="398"/>
      <c r="SBU62" s="398"/>
      <c r="SBV62" s="398"/>
      <c r="SBW62" s="398"/>
      <c r="SBX62" s="398"/>
      <c r="SBY62" s="398"/>
      <c r="SBZ62" s="398"/>
      <c r="SCA62" s="398"/>
      <c r="SCB62" s="398"/>
      <c r="SCC62" s="398"/>
      <c r="SCD62" s="398"/>
      <c r="SCE62" s="398"/>
      <c r="SCF62" s="398"/>
      <c r="SCG62" s="398"/>
      <c r="SCH62" s="398"/>
      <c r="SCI62" s="398"/>
      <c r="SCJ62" s="398"/>
      <c r="SCK62" s="398"/>
      <c r="SCL62" s="398"/>
      <c r="SCM62" s="398"/>
      <c r="SCN62" s="398"/>
      <c r="SCO62" s="398"/>
      <c r="SCP62" s="398"/>
      <c r="SCQ62" s="398"/>
      <c r="SCR62" s="398"/>
      <c r="SCS62" s="398"/>
      <c r="SCT62" s="398"/>
      <c r="SCU62" s="398"/>
      <c r="SCV62" s="398"/>
      <c r="SCW62" s="398"/>
      <c r="SCX62" s="398"/>
      <c r="SCY62" s="398"/>
      <c r="SCZ62" s="398"/>
      <c r="SDA62" s="398"/>
      <c r="SDB62" s="398"/>
      <c r="SDC62" s="398"/>
      <c r="SDD62" s="398"/>
      <c r="SDE62" s="398"/>
      <c r="SDF62" s="398"/>
      <c r="SDG62" s="398"/>
      <c r="SDH62" s="398"/>
      <c r="SDI62" s="398"/>
      <c r="SDJ62" s="398"/>
      <c r="SDK62" s="398"/>
      <c r="SDL62" s="398"/>
      <c r="SDM62" s="398"/>
      <c r="SDN62" s="398"/>
      <c r="SDO62" s="398"/>
      <c r="SDP62" s="398"/>
      <c r="SDQ62" s="398"/>
      <c r="SDR62" s="398"/>
      <c r="SDS62" s="398"/>
      <c r="SDT62" s="398"/>
      <c r="SDU62" s="398"/>
      <c r="SDV62" s="398"/>
      <c r="SDW62" s="398"/>
      <c r="SDX62" s="398"/>
      <c r="SDY62" s="398"/>
      <c r="SDZ62" s="398"/>
      <c r="SEA62" s="398"/>
      <c r="SEB62" s="398"/>
      <c r="SEC62" s="398"/>
      <c r="SED62" s="398"/>
      <c r="SEE62" s="398"/>
      <c r="SEF62" s="398"/>
      <c r="SEG62" s="398"/>
      <c r="SEH62" s="398"/>
      <c r="SEI62" s="398"/>
      <c r="SEJ62" s="398"/>
      <c r="SEK62" s="398"/>
      <c r="SEL62" s="398"/>
      <c r="SEM62" s="398"/>
      <c r="SEN62" s="398"/>
      <c r="SEO62" s="398"/>
      <c r="SEP62" s="398"/>
      <c r="SEQ62" s="398"/>
      <c r="SER62" s="398"/>
      <c r="SES62" s="398"/>
      <c r="SET62" s="398"/>
      <c r="SEU62" s="398"/>
      <c r="SEV62" s="398"/>
      <c r="SEW62" s="398"/>
      <c r="SEX62" s="398"/>
      <c r="SEY62" s="398"/>
      <c r="SEZ62" s="398"/>
      <c r="SFA62" s="398"/>
      <c r="SFB62" s="398"/>
      <c r="SFC62" s="398"/>
      <c r="SFD62" s="398"/>
      <c r="SFE62" s="398"/>
      <c r="SFF62" s="398"/>
      <c r="SFG62" s="398"/>
      <c r="SFH62" s="398"/>
      <c r="SFI62" s="398"/>
      <c r="SFJ62" s="398"/>
      <c r="SFK62" s="398"/>
      <c r="SFL62" s="398"/>
      <c r="SFM62" s="398"/>
      <c r="SFN62" s="398"/>
      <c r="SFO62" s="398"/>
      <c r="SFP62" s="398"/>
      <c r="SFQ62" s="398"/>
      <c r="SFR62" s="398"/>
      <c r="SFS62" s="398"/>
      <c r="SFT62" s="398"/>
      <c r="SFU62" s="398"/>
      <c r="SFV62" s="398"/>
      <c r="SFW62" s="398"/>
      <c r="SFX62" s="398"/>
      <c r="SFY62" s="398"/>
      <c r="SFZ62" s="398"/>
      <c r="SGA62" s="398"/>
      <c r="SGB62" s="398"/>
      <c r="SGC62" s="398"/>
      <c r="SGD62" s="398"/>
      <c r="SGE62" s="398"/>
      <c r="SGF62" s="398"/>
      <c r="SGG62" s="398"/>
      <c r="SGH62" s="398"/>
      <c r="SGI62" s="398"/>
      <c r="SGJ62" s="398"/>
      <c r="SGK62" s="398"/>
      <c r="SGL62" s="398"/>
      <c r="SGM62" s="398"/>
      <c r="SGN62" s="398"/>
      <c r="SGO62" s="398"/>
      <c r="SGP62" s="398"/>
      <c r="SGQ62" s="398"/>
      <c r="SGR62" s="398"/>
      <c r="SGS62" s="398"/>
      <c r="SGT62" s="398"/>
      <c r="SGU62" s="398"/>
      <c r="SGV62" s="398"/>
      <c r="SGW62" s="398"/>
      <c r="SGX62" s="398"/>
      <c r="SGY62" s="398"/>
      <c r="SGZ62" s="398"/>
      <c r="SHA62" s="398"/>
      <c r="SHB62" s="398"/>
      <c r="SHC62" s="398"/>
      <c r="SHD62" s="398"/>
      <c r="SHE62" s="398"/>
      <c r="SHF62" s="398"/>
      <c r="SHG62" s="398"/>
      <c r="SHH62" s="398"/>
      <c r="SHI62" s="398"/>
      <c r="SHJ62" s="398"/>
      <c r="SHK62" s="398"/>
      <c r="SHL62" s="398"/>
      <c r="SHM62" s="398"/>
      <c r="SHN62" s="398"/>
      <c r="SHO62" s="398"/>
      <c r="SHP62" s="398"/>
      <c r="SHQ62" s="398"/>
      <c r="SHR62" s="398"/>
      <c r="SHS62" s="398"/>
      <c r="SHT62" s="398"/>
      <c r="SHU62" s="398"/>
      <c r="SHV62" s="398"/>
      <c r="SHW62" s="398"/>
      <c r="SHX62" s="398"/>
      <c r="SHY62" s="398"/>
      <c r="SHZ62" s="398"/>
      <c r="SIA62" s="398"/>
      <c r="SIB62" s="398"/>
      <c r="SIC62" s="398"/>
      <c r="SID62" s="398"/>
      <c r="SIE62" s="398"/>
      <c r="SIF62" s="398"/>
      <c r="SIG62" s="398"/>
      <c r="SIH62" s="398"/>
      <c r="SII62" s="398"/>
      <c r="SIJ62" s="398"/>
      <c r="SIK62" s="398"/>
      <c r="SIL62" s="398"/>
      <c r="SIM62" s="398"/>
      <c r="SIN62" s="398"/>
      <c r="SIO62" s="398"/>
      <c r="SIP62" s="398"/>
      <c r="SIQ62" s="398"/>
      <c r="SIR62" s="398"/>
      <c r="SIS62" s="398"/>
      <c r="SIT62" s="398"/>
      <c r="SIU62" s="398"/>
      <c r="SIV62" s="398"/>
      <c r="SIW62" s="398"/>
      <c r="SIX62" s="398"/>
      <c r="SIY62" s="398"/>
      <c r="SIZ62" s="398"/>
      <c r="SJA62" s="398"/>
      <c r="SJB62" s="398"/>
      <c r="SJC62" s="398"/>
      <c r="SJD62" s="398"/>
      <c r="SJE62" s="398"/>
      <c r="SJF62" s="398"/>
      <c r="SJG62" s="398"/>
      <c r="SJH62" s="398"/>
      <c r="SJI62" s="398"/>
      <c r="SJJ62" s="398"/>
      <c r="SJK62" s="398"/>
      <c r="SJL62" s="398"/>
      <c r="SJM62" s="398"/>
      <c r="SJN62" s="398"/>
      <c r="SJO62" s="398"/>
      <c r="SJP62" s="398"/>
      <c r="SJQ62" s="398"/>
      <c r="SJR62" s="398"/>
      <c r="SJS62" s="398"/>
      <c r="SJT62" s="398"/>
      <c r="SJU62" s="398"/>
      <c r="SJV62" s="398"/>
      <c r="SJW62" s="398"/>
      <c r="SJX62" s="398"/>
      <c r="SJY62" s="398"/>
      <c r="SJZ62" s="398"/>
      <c r="SKA62" s="398"/>
      <c r="SKB62" s="398"/>
      <c r="SKC62" s="398"/>
      <c r="SKD62" s="398"/>
      <c r="SKE62" s="398"/>
      <c r="SKF62" s="398"/>
      <c r="SKG62" s="398"/>
      <c r="SKH62" s="398"/>
      <c r="SKI62" s="398"/>
      <c r="SKJ62" s="398"/>
      <c r="SKK62" s="398"/>
      <c r="SKL62" s="398"/>
      <c r="SKM62" s="398"/>
      <c r="SKN62" s="398"/>
      <c r="SKO62" s="398"/>
      <c r="SKP62" s="398"/>
      <c r="SKQ62" s="398"/>
      <c r="SKR62" s="398"/>
      <c r="SKS62" s="398"/>
      <c r="SKT62" s="398"/>
      <c r="SKU62" s="398"/>
      <c r="SKV62" s="398"/>
      <c r="SKW62" s="398"/>
      <c r="SKX62" s="398"/>
      <c r="SKY62" s="398"/>
      <c r="SKZ62" s="398"/>
      <c r="SLA62" s="398"/>
      <c r="SLB62" s="398"/>
      <c r="SLC62" s="398"/>
      <c r="SLD62" s="398"/>
      <c r="SLE62" s="398"/>
      <c r="SLF62" s="398"/>
      <c r="SLG62" s="398"/>
      <c r="SLH62" s="398"/>
      <c r="SLI62" s="398"/>
      <c r="SLJ62" s="398"/>
      <c r="SLK62" s="398"/>
      <c r="SLL62" s="398"/>
      <c r="SLM62" s="398"/>
      <c r="SLN62" s="398"/>
      <c r="SLO62" s="398"/>
      <c r="SLP62" s="398"/>
      <c r="SLQ62" s="398"/>
      <c r="SLR62" s="398"/>
      <c r="SLS62" s="398"/>
      <c r="SLT62" s="398"/>
      <c r="SLU62" s="398"/>
      <c r="SLV62" s="398"/>
      <c r="SLW62" s="398"/>
      <c r="SLX62" s="398"/>
      <c r="SLY62" s="398"/>
      <c r="SLZ62" s="398"/>
      <c r="SMA62" s="398"/>
      <c r="SMB62" s="398"/>
      <c r="SMC62" s="398"/>
      <c r="SMD62" s="398"/>
      <c r="SME62" s="398"/>
      <c r="SMF62" s="398"/>
      <c r="SMG62" s="398"/>
      <c r="SMH62" s="398"/>
      <c r="SMI62" s="398"/>
      <c r="SMJ62" s="398"/>
      <c r="SMK62" s="398"/>
      <c r="SML62" s="398"/>
      <c r="SMM62" s="398"/>
      <c r="SMN62" s="398"/>
      <c r="SMO62" s="398"/>
      <c r="SMP62" s="398"/>
      <c r="SMQ62" s="398"/>
      <c r="SMR62" s="398"/>
      <c r="SMS62" s="398"/>
      <c r="SMT62" s="398"/>
      <c r="SMU62" s="398"/>
      <c r="SMV62" s="398"/>
      <c r="SMW62" s="398"/>
      <c r="SMX62" s="398"/>
      <c r="SMY62" s="398"/>
      <c r="SMZ62" s="398"/>
      <c r="SNA62" s="398"/>
      <c r="SNB62" s="398"/>
      <c r="SNC62" s="398"/>
      <c r="SND62" s="398"/>
      <c r="SNE62" s="398"/>
      <c r="SNF62" s="398"/>
      <c r="SNG62" s="398"/>
      <c r="SNH62" s="398"/>
      <c r="SNI62" s="398"/>
      <c r="SNJ62" s="398"/>
      <c r="SNK62" s="398"/>
      <c r="SNL62" s="398"/>
      <c r="SNM62" s="398"/>
      <c r="SNN62" s="398"/>
      <c r="SNO62" s="398"/>
      <c r="SNP62" s="398"/>
      <c r="SNQ62" s="398"/>
      <c r="SNR62" s="398"/>
      <c r="SNS62" s="398"/>
      <c r="SNT62" s="398"/>
      <c r="SNU62" s="398"/>
      <c r="SNV62" s="398"/>
      <c r="SNW62" s="398"/>
      <c r="SNX62" s="398"/>
      <c r="SNY62" s="398"/>
      <c r="SNZ62" s="398"/>
      <c r="SOA62" s="398"/>
      <c r="SOB62" s="398"/>
      <c r="SOC62" s="398"/>
      <c r="SOD62" s="398"/>
      <c r="SOE62" s="398"/>
      <c r="SOF62" s="398"/>
      <c r="SOG62" s="398"/>
      <c r="SOH62" s="398"/>
      <c r="SOI62" s="398"/>
      <c r="SOJ62" s="398"/>
      <c r="SOK62" s="398"/>
      <c r="SOL62" s="398"/>
      <c r="SOM62" s="398"/>
      <c r="SON62" s="398"/>
      <c r="SOO62" s="398"/>
      <c r="SOP62" s="398"/>
      <c r="SOQ62" s="398"/>
      <c r="SOR62" s="398"/>
      <c r="SOS62" s="398"/>
      <c r="SOT62" s="398"/>
      <c r="SOU62" s="398"/>
      <c r="SOV62" s="398"/>
      <c r="SOW62" s="398"/>
      <c r="SOX62" s="398"/>
      <c r="SOY62" s="398"/>
      <c r="SOZ62" s="398"/>
      <c r="SPA62" s="398"/>
      <c r="SPB62" s="398"/>
      <c r="SPC62" s="398"/>
      <c r="SPD62" s="398"/>
      <c r="SPE62" s="398"/>
      <c r="SPF62" s="398"/>
      <c r="SPG62" s="398"/>
      <c r="SPH62" s="398"/>
      <c r="SPI62" s="398"/>
      <c r="SPJ62" s="398"/>
      <c r="SPK62" s="398"/>
      <c r="SPL62" s="398"/>
      <c r="SPM62" s="398"/>
      <c r="SPN62" s="398"/>
      <c r="SPO62" s="398"/>
      <c r="SPP62" s="398"/>
      <c r="SPQ62" s="398"/>
      <c r="SPR62" s="398"/>
      <c r="SPS62" s="398"/>
      <c r="SPT62" s="398"/>
      <c r="SPU62" s="398"/>
      <c r="SPV62" s="398"/>
      <c r="SPW62" s="398"/>
      <c r="SPX62" s="398"/>
      <c r="SPY62" s="398"/>
      <c r="SPZ62" s="398"/>
      <c r="SQA62" s="398"/>
      <c r="SQB62" s="398"/>
      <c r="SQC62" s="398"/>
      <c r="SQD62" s="398"/>
      <c r="SQE62" s="398"/>
      <c r="SQF62" s="398"/>
      <c r="SQG62" s="398"/>
      <c r="SQH62" s="398"/>
      <c r="SQI62" s="398"/>
      <c r="SQJ62" s="398"/>
      <c r="SQK62" s="398"/>
      <c r="SQL62" s="398"/>
      <c r="SQM62" s="398"/>
      <c r="SQN62" s="398"/>
      <c r="SQO62" s="398"/>
      <c r="SQP62" s="398"/>
      <c r="SQQ62" s="398"/>
      <c r="SQR62" s="398"/>
      <c r="SQS62" s="398"/>
      <c r="SQT62" s="398"/>
      <c r="SQU62" s="398"/>
      <c r="SQV62" s="398"/>
      <c r="SQW62" s="398"/>
      <c r="SQX62" s="398"/>
      <c r="SQY62" s="398"/>
      <c r="SQZ62" s="398"/>
      <c r="SRA62" s="398"/>
      <c r="SRB62" s="398"/>
      <c r="SRC62" s="398"/>
      <c r="SRD62" s="398"/>
      <c r="SRE62" s="398"/>
      <c r="SRF62" s="398"/>
      <c r="SRG62" s="398"/>
      <c r="SRH62" s="398"/>
      <c r="SRI62" s="398"/>
      <c r="SRJ62" s="398"/>
      <c r="SRK62" s="398"/>
      <c r="SRL62" s="398"/>
      <c r="SRM62" s="398"/>
      <c r="SRN62" s="398"/>
      <c r="SRO62" s="398"/>
      <c r="SRP62" s="398"/>
      <c r="SRQ62" s="398"/>
      <c r="SRR62" s="398"/>
      <c r="SRS62" s="398"/>
      <c r="SRT62" s="398"/>
      <c r="SRU62" s="398"/>
      <c r="SRV62" s="398"/>
      <c r="SRW62" s="398"/>
      <c r="SRX62" s="398"/>
      <c r="SRY62" s="398"/>
      <c r="SRZ62" s="398"/>
      <c r="SSA62" s="398"/>
      <c r="SSB62" s="398"/>
      <c r="SSC62" s="398"/>
      <c r="SSD62" s="398"/>
      <c r="SSE62" s="398"/>
      <c r="SSF62" s="398"/>
      <c r="SSG62" s="398"/>
      <c r="SSH62" s="398"/>
      <c r="SSI62" s="398"/>
      <c r="SSJ62" s="398"/>
      <c r="SSK62" s="398"/>
      <c r="SSL62" s="398"/>
      <c r="SSM62" s="398"/>
      <c r="SSN62" s="398"/>
      <c r="SSO62" s="398"/>
      <c r="SSP62" s="398"/>
      <c r="SSQ62" s="398"/>
      <c r="SSR62" s="398"/>
      <c r="SSS62" s="398"/>
      <c r="SST62" s="398"/>
      <c r="SSU62" s="398"/>
      <c r="SSV62" s="398"/>
      <c r="SSW62" s="398"/>
      <c r="SSX62" s="398"/>
      <c r="SSY62" s="398"/>
      <c r="SSZ62" s="398"/>
      <c r="STA62" s="398"/>
      <c r="STB62" s="398"/>
      <c r="STC62" s="398"/>
      <c r="STD62" s="398"/>
      <c r="STE62" s="398"/>
      <c r="STF62" s="398"/>
      <c r="STG62" s="398"/>
      <c r="STH62" s="398"/>
      <c r="STI62" s="398"/>
      <c r="STJ62" s="398"/>
      <c r="STK62" s="398"/>
      <c r="STL62" s="398"/>
      <c r="STM62" s="398"/>
      <c r="STN62" s="398"/>
      <c r="STO62" s="398"/>
      <c r="STP62" s="398"/>
      <c r="STQ62" s="398"/>
      <c r="STR62" s="398"/>
      <c r="STS62" s="398"/>
      <c r="STT62" s="398"/>
      <c r="STU62" s="398"/>
      <c r="STV62" s="398"/>
      <c r="STW62" s="398"/>
      <c r="STX62" s="398"/>
      <c r="STY62" s="398"/>
      <c r="STZ62" s="398"/>
      <c r="SUA62" s="398"/>
      <c r="SUB62" s="398"/>
      <c r="SUC62" s="398"/>
      <c r="SUD62" s="398"/>
      <c r="SUE62" s="398"/>
      <c r="SUF62" s="398"/>
      <c r="SUG62" s="398"/>
      <c r="SUH62" s="398"/>
      <c r="SUI62" s="398"/>
      <c r="SUJ62" s="398"/>
      <c r="SUK62" s="398"/>
      <c r="SUL62" s="398"/>
      <c r="SUM62" s="398"/>
      <c r="SUN62" s="398"/>
      <c r="SUO62" s="398"/>
      <c r="SUP62" s="398"/>
      <c r="SUQ62" s="398"/>
      <c r="SUR62" s="398"/>
      <c r="SUS62" s="398"/>
      <c r="SUT62" s="398"/>
      <c r="SUU62" s="398"/>
      <c r="SUV62" s="398"/>
      <c r="SUW62" s="398"/>
      <c r="SUX62" s="398"/>
      <c r="SUY62" s="398"/>
      <c r="SUZ62" s="398"/>
      <c r="SVA62" s="398"/>
      <c r="SVB62" s="398"/>
      <c r="SVC62" s="398"/>
      <c r="SVD62" s="398"/>
      <c r="SVE62" s="398"/>
      <c r="SVF62" s="398"/>
      <c r="SVG62" s="398"/>
      <c r="SVH62" s="398"/>
      <c r="SVI62" s="398"/>
      <c r="SVJ62" s="398"/>
      <c r="SVK62" s="398"/>
      <c r="SVL62" s="398"/>
      <c r="SVM62" s="398"/>
      <c r="SVN62" s="398"/>
      <c r="SVO62" s="398"/>
      <c r="SVP62" s="398"/>
      <c r="SVQ62" s="398"/>
      <c r="SVR62" s="398"/>
      <c r="SVS62" s="398"/>
      <c r="SVT62" s="398"/>
      <c r="SVU62" s="398"/>
      <c r="SVV62" s="398"/>
      <c r="SVW62" s="398"/>
      <c r="SVX62" s="398"/>
      <c r="SVY62" s="398"/>
      <c r="SVZ62" s="398"/>
      <c r="SWA62" s="398"/>
      <c r="SWB62" s="398"/>
      <c r="SWC62" s="398"/>
      <c r="SWD62" s="398"/>
      <c r="SWE62" s="398"/>
      <c r="SWF62" s="398"/>
      <c r="SWG62" s="398"/>
      <c r="SWH62" s="398"/>
      <c r="SWI62" s="398"/>
      <c r="SWJ62" s="398"/>
      <c r="SWK62" s="398"/>
      <c r="SWL62" s="398"/>
      <c r="SWM62" s="398"/>
      <c r="SWN62" s="398"/>
      <c r="SWO62" s="398"/>
      <c r="SWP62" s="398"/>
      <c r="SWQ62" s="398"/>
      <c r="SWR62" s="398"/>
      <c r="SWS62" s="398"/>
      <c r="SWT62" s="398"/>
      <c r="SWU62" s="398"/>
      <c r="SWV62" s="398"/>
      <c r="SWW62" s="398"/>
      <c r="SWX62" s="398"/>
      <c r="SWY62" s="398"/>
      <c r="SWZ62" s="398"/>
      <c r="SXA62" s="398"/>
      <c r="SXB62" s="398"/>
      <c r="SXC62" s="398"/>
      <c r="SXD62" s="398"/>
      <c r="SXE62" s="398"/>
      <c r="SXF62" s="398"/>
      <c r="SXG62" s="398"/>
      <c r="SXH62" s="398"/>
      <c r="SXI62" s="398"/>
      <c r="SXJ62" s="398"/>
      <c r="SXK62" s="398"/>
      <c r="SXL62" s="398"/>
      <c r="SXM62" s="398"/>
      <c r="SXN62" s="398"/>
      <c r="SXO62" s="398"/>
      <c r="SXP62" s="398"/>
      <c r="SXQ62" s="398"/>
      <c r="SXR62" s="398"/>
      <c r="SXS62" s="398"/>
      <c r="SXT62" s="398"/>
      <c r="SXU62" s="398"/>
      <c r="SXV62" s="398"/>
      <c r="SXW62" s="398"/>
      <c r="SXX62" s="398"/>
      <c r="SXY62" s="398"/>
      <c r="SXZ62" s="398"/>
      <c r="SYA62" s="398"/>
      <c r="SYB62" s="398"/>
      <c r="SYC62" s="398"/>
      <c r="SYD62" s="398"/>
      <c r="SYE62" s="398"/>
      <c r="SYF62" s="398"/>
      <c r="SYG62" s="398"/>
      <c r="SYH62" s="398"/>
      <c r="SYI62" s="398"/>
      <c r="SYJ62" s="398"/>
      <c r="SYK62" s="398"/>
      <c r="SYL62" s="398"/>
      <c r="SYM62" s="398"/>
      <c r="SYN62" s="398"/>
      <c r="SYO62" s="398"/>
      <c r="SYP62" s="398"/>
      <c r="SYQ62" s="398"/>
      <c r="SYR62" s="398"/>
      <c r="SYS62" s="398"/>
      <c r="SYT62" s="398"/>
      <c r="SYU62" s="398"/>
      <c r="SYV62" s="398"/>
      <c r="SYW62" s="398"/>
      <c r="SYX62" s="398"/>
      <c r="SYY62" s="398"/>
      <c r="SYZ62" s="398"/>
      <c r="SZA62" s="398"/>
      <c r="SZB62" s="398"/>
      <c r="SZC62" s="398"/>
      <c r="SZD62" s="398"/>
      <c r="SZE62" s="398"/>
      <c r="SZF62" s="398"/>
      <c r="SZG62" s="398"/>
      <c r="SZH62" s="398"/>
      <c r="SZI62" s="398"/>
      <c r="SZJ62" s="398"/>
      <c r="SZK62" s="398"/>
      <c r="SZL62" s="398"/>
      <c r="SZM62" s="398"/>
      <c r="SZN62" s="398"/>
      <c r="SZO62" s="398"/>
      <c r="SZP62" s="398"/>
      <c r="SZQ62" s="398"/>
      <c r="SZR62" s="398"/>
      <c r="SZS62" s="398"/>
      <c r="SZT62" s="398"/>
      <c r="SZU62" s="398"/>
      <c r="SZV62" s="398"/>
      <c r="SZW62" s="398"/>
      <c r="SZX62" s="398"/>
      <c r="SZY62" s="398"/>
      <c r="SZZ62" s="398"/>
      <c r="TAA62" s="398"/>
      <c r="TAB62" s="398"/>
      <c r="TAC62" s="398"/>
      <c r="TAD62" s="398"/>
      <c r="TAE62" s="398"/>
      <c r="TAF62" s="398"/>
      <c r="TAG62" s="398"/>
      <c r="TAH62" s="398"/>
      <c r="TAI62" s="398"/>
      <c r="TAJ62" s="398"/>
      <c r="TAK62" s="398"/>
      <c r="TAL62" s="398"/>
      <c r="TAM62" s="398"/>
      <c r="TAN62" s="398"/>
      <c r="TAO62" s="398"/>
      <c r="TAP62" s="398"/>
      <c r="TAQ62" s="398"/>
      <c r="TAR62" s="398"/>
      <c r="TAS62" s="398"/>
      <c r="TAT62" s="398"/>
      <c r="TAU62" s="398"/>
      <c r="TAV62" s="398"/>
      <c r="TAW62" s="398"/>
      <c r="TAX62" s="398"/>
      <c r="TAY62" s="398"/>
      <c r="TAZ62" s="398"/>
      <c r="TBA62" s="398"/>
      <c r="TBB62" s="398"/>
      <c r="TBC62" s="398"/>
      <c r="TBD62" s="398"/>
      <c r="TBE62" s="398"/>
      <c r="TBF62" s="398"/>
      <c r="TBG62" s="398"/>
      <c r="TBH62" s="398"/>
      <c r="TBI62" s="398"/>
      <c r="TBJ62" s="398"/>
      <c r="TBK62" s="398"/>
      <c r="TBL62" s="398"/>
      <c r="TBM62" s="398"/>
      <c r="TBN62" s="398"/>
      <c r="TBO62" s="398"/>
      <c r="TBP62" s="398"/>
      <c r="TBQ62" s="398"/>
      <c r="TBR62" s="398"/>
      <c r="TBS62" s="398"/>
      <c r="TBT62" s="398"/>
      <c r="TBU62" s="398"/>
      <c r="TBV62" s="398"/>
      <c r="TBW62" s="398"/>
      <c r="TBX62" s="398"/>
      <c r="TBY62" s="398"/>
      <c r="TBZ62" s="398"/>
      <c r="TCA62" s="398"/>
      <c r="TCB62" s="398"/>
      <c r="TCC62" s="398"/>
      <c r="TCD62" s="398"/>
      <c r="TCE62" s="398"/>
      <c r="TCF62" s="398"/>
      <c r="TCG62" s="398"/>
      <c r="TCH62" s="398"/>
      <c r="TCI62" s="398"/>
      <c r="TCJ62" s="398"/>
      <c r="TCK62" s="398"/>
      <c r="TCL62" s="398"/>
      <c r="TCM62" s="398"/>
      <c r="TCN62" s="398"/>
      <c r="TCO62" s="398"/>
      <c r="TCP62" s="398"/>
      <c r="TCQ62" s="398"/>
      <c r="TCR62" s="398"/>
      <c r="TCS62" s="398"/>
      <c r="TCT62" s="398"/>
      <c r="TCU62" s="398"/>
      <c r="TCV62" s="398"/>
      <c r="TCW62" s="398"/>
      <c r="TCX62" s="398"/>
      <c r="TCY62" s="398"/>
      <c r="TCZ62" s="398"/>
      <c r="TDA62" s="398"/>
      <c r="TDB62" s="398"/>
      <c r="TDC62" s="398"/>
      <c r="TDD62" s="398"/>
      <c r="TDE62" s="398"/>
      <c r="TDF62" s="398"/>
      <c r="TDG62" s="398"/>
      <c r="TDH62" s="398"/>
      <c r="TDI62" s="398"/>
      <c r="TDJ62" s="398"/>
      <c r="TDK62" s="398"/>
      <c r="TDL62" s="398"/>
      <c r="TDM62" s="398"/>
      <c r="TDN62" s="398"/>
      <c r="TDO62" s="398"/>
      <c r="TDP62" s="398"/>
      <c r="TDQ62" s="398"/>
      <c r="TDR62" s="398"/>
      <c r="TDS62" s="398"/>
      <c r="TDT62" s="398"/>
      <c r="TDU62" s="398"/>
      <c r="TDV62" s="398"/>
      <c r="TDW62" s="398"/>
      <c r="TDX62" s="398"/>
      <c r="TDY62" s="398"/>
      <c r="TDZ62" s="398"/>
      <c r="TEA62" s="398"/>
      <c r="TEB62" s="398"/>
      <c r="TEC62" s="398"/>
      <c r="TED62" s="398"/>
      <c r="TEE62" s="398"/>
      <c r="TEF62" s="398"/>
      <c r="TEG62" s="398"/>
      <c r="TEH62" s="398"/>
      <c r="TEI62" s="398"/>
      <c r="TEJ62" s="398"/>
      <c r="TEK62" s="398"/>
      <c r="TEL62" s="398"/>
      <c r="TEM62" s="398"/>
      <c r="TEN62" s="398"/>
      <c r="TEO62" s="398"/>
      <c r="TEP62" s="398"/>
      <c r="TEQ62" s="398"/>
      <c r="TER62" s="398"/>
      <c r="TES62" s="398"/>
      <c r="TET62" s="398"/>
      <c r="TEU62" s="398"/>
      <c r="TEV62" s="398"/>
      <c r="TEW62" s="398"/>
      <c r="TEX62" s="398"/>
      <c r="TEY62" s="398"/>
      <c r="TEZ62" s="398"/>
      <c r="TFA62" s="398"/>
      <c r="TFB62" s="398"/>
      <c r="TFC62" s="398"/>
      <c r="TFD62" s="398"/>
      <c r="TFE62" s="398"/>
      <c r="TFF62" s="398"/>
      <c r="TFG62" s="398"/>
      <c r="TFH62" s="398"/>
      <c r="TFI62" s="398"/>
      <c r="TFJ62" s="398"/>
      <c r="TFK62" s="398"/>
      <c r="TFL62" s="398"/>
      <c r="TFM62" s="398"/>
      <c r="TFN62" s="398"/>
      <c r="TFO62" s="398"/>
      <c r="TFP62" s="398"/>
      <c r="TFQ62" s="398"/>
      <c r="TFR62" s="398"/>
      <c r="TFS62" s="398"/>
      <c r="TFT62" s="398"/>
      <c r="TFU62" s="398"/>
      <c r="TFV62" s="398"/>
      <c r="TFW62" s="398"/>
      <c r="TFX62" s="398"/>
      <c r="TFY62" s="398"/>
      <c r="TFZ62" s="398"/>
      <c r="TGA62" s="398"/>
      <c r="TGB62" s="398"/>
      <c r="TGC62" s="398"/>
      <c r="TGD62" s="398"/>
      <c r="TGE62" s="398"/>
      <c r="TGF62" s="398"/>
      <c r="TGG62" s="398"/>
      <c r="TGH62" s="398"/>
      <c r="TGI62" s="398"/>
      <c r="TGJ62" s="398"/>
      <c r="TGK62" s="398"/>
      <c r="TGL62" s="398"/>
      <c r="TGM62" s="398"/>
      <c r="TGN62" s="398"/>
      <c r="TGO62" s="398"/>
      <c r="TGP62" s="398"/>
      <c r="TGQ62" s="398"/>
      <c r="TGR62" s="398"/>
      <c r="TGS62" s="398"/>
      <c r="TGT62" s="398"/>
      <c r="TGU62" s="398"/>
      <c r="TGV62" s="398"/>
      <c r="TGW62" s="398"/>
      <c r="TGX62" s="398"/>
      <c r="TGY62" s="398"/>
      <c r="TGZ62" s="398"/>
      <c r="THA62" s="398"/>
      <c r="THB62" s="398"/>
      <c r="THC62" s="398"/>
      <c r="THD62" s="398"/>
      <c r="THE62" s="398"/>
      <c r="THF62" s="398"/>
      <c r="THG62" s="398"/>
      <c r="THH62" s="398"/>
      <c r="THI62" s="398"/>
      <c r="THJ62" s="398"/>
      <c r="THK62" s="398"/>
      <c r="THL62" s="398"/>
      <c r="THM62" s="398"/>
      <c r="THN62" s="398"/>
      <c r="THO62" s="398"/>
      <c r="THP62" s="398"/>
      <c r="THQ62" s="398"/>
      <c r="THR62" s="398"/>
      <c r="THS62" s="398"/>
      <c r="THT62" s="398"/>
      <c r="THU62" s="398"/>
      <c r="THV62" s="398"/>
      <c r="THW62" s="398"/>
      <c r="THX62" s="398"/>
      <c r="THY62" s="398"/>
      <c r="THZ62" s="398"/>
      <c r="TIA62" s="398"/>
      <c r="TIB62" s="398"/>
      <c r="TIC62" s="398"/>
      <c r="TID62" s="398"/>
      <c r="TIE62" s="398"/>
      <c r="TIF62" s="398"/>
      <c r="TIG62" s="398"/>
      <c r="TIH62" s="398"/>
      <c r="TII62" s="398"/>
      <c r="TIJ62" s="398"/>
      <c r="TIK62" s="398"/>
      <c r="TIL62" s="398"/>
      <c r="TIM62" s="398"/>
      <c r="TIN62" s="398"/>
      <c r="TIO62" s="398"/>
      <c r="TIP62" s="398"/>
      <c r="TIQ62" s="398"/>
      <c r="TIR62" s="398"/>
      <c r="TIS62" s="398"/>
      <c r="TIT62" s="398"/>
      <c r="TIU62" s="398"/>
      <c r="TIV62" s="398"/>
      <c r="TIW62" s="398"/>
      <c r="TIX62" s="398"/>
      <c r="TIY62" s="398"/>
      <c r="TIZ62" s="398"/>
      <c r="TJA62" s="398"/>
      <c r="TJB62" s="398"/>
      <c r="TJC62" s="398"/>
      <c r="TJD62" s="398"/>
      <c r="TJE62" s="398"/>
      <c r="TJF62" s="398"/>
      <c r="TJG62" s="398"/>
      <c r="TJH62" s="398"/>
      <c r="TJI62" s="398"/>
      <c r="TJJ62" s="398"/>
      <c r="TJK62" s="398"/>
      <c r="TJL62" s="398"/>
      <c r="TJM62" s="398"/>
      <c r="TJN62" s="398"/>
      <c r="TJO62" s="398"/>
      <c r="TJP62" s="398"/>
      <c r="TJQ62" s="398"/>
      <c r="TJR62" s="398"/>
      <c r="TJS62" s="398"/>
      <c r="TJT62" s="398"/>
      <c r="TJU62" s="398"/>
      <c r="TJV62" s="398"/>
      <c r="TJW62" s="398"/>
      <c r="TJX62" s="398"/>
      <c r="TJY62" s="398"/>
      <c r="TJZ62" s="398"/>
      <c r="TKA62" s="398"/>
      <c r="TKB62" s="398"/>
      <c r="TKC62" s="398"/>
      <c r="TKD62" s="398"/>
      <c r="TKE62" s="398"/>
      <c r="TKF62" s="398"/>
      <c r="TKG62" s="398"/>
      <c r="TKH62" s="398"/>
      <c r="TKI62" s="398"/>
      <c r="TKJ62" s="398"/>
      <c r="TKK62" s="398"/>
      <c r="TKL62" s="398"/>
      <c r="TKM62" s="398"/>
      <c r="TKN62" s="398"/>
      <c r="TKO62" s="398"/>
      <c r="TKP62" s="398"/>
      <c r="TKQ62" s="398"/>
      <c r="TKR62" s="398"/>
      <c r="TKS62" s="398"/>
      <c r="TKT62" s="398"/>
      <c r="TKU62" s="398"/>
      <c r="TKV62" s="398"/>
      <c r="TKW62" s="398"/>
      <c r="TKX62" s="398"/>
      <c r="TKY62" s="398"/>
      <c r="TKZ62" s="398"/>
      <c r="TLA62" s="398"/>
      <c r="TLB62" s="398"/>
      <c r="TLC62" s="398"/>
      <c r="TLD62" s="398"/>
      <c r="TLE62" s="398"/>
      <c r="TLF62" s="398"/>
      <c r="TLG62" s="398"/>
      <c r="TLH62" s="398"/>
      <c r="TLI62" s="398"/>
      <c r="TLJ62" s="398"/>
      <c r="TLK62" s="398"/>
      <c r="TLL62" s="398"/>
      <c r="TLM62" s="398"/>
      <c r="TLN62" s="398"/>
      <c r="TLO62" s="398"/>
      <c r="TLP62" s="398"/>
      <c r="TLQ62" s="398"/>
      <c r="TLR62" s="398"/>
      <c r="TLS62" s="398"/>
      <c r="TLT62" s="398"/>
      <c r="TLU62" s="398"/>
      <c r="TLV62" s="398"/>
      <c r="TLW62" s="398"/>
      <c r="TLX62" s="398"/>
      <c r="TLY62" s="398"/>
      <c r="TLZ62" s="398"/>
      <c r="TMA62" s="398"/>
      <c r="TMB62" s="398"/>
      <c r="TMC62" s="398"/>
      <c r="TMD62" s="398"/>
      <c r="TME62" s="398"/>
      <c r="TMF62" s="398"/>
      <c r="TMG62" s="398"/>
      <c r="TMH62" s="398"/>
      <c r="TMI62" s="398"/>
      <c r="TMJ62" s="398"/>
      <c r="TMK62" s="398"/>
      <c r="TML62" s="398"/>
      <c r="TMM62" s="398"/>
      <c r="TMN62" s="398"/>
      <c r="TMO62" s="398"/>
      <c r="TMP62" s="398"/>
      <c r="TMQ62" s="398"/>
      <c r="TMR62" s="398"/>
      <c r="TMS62" s="398"/>
      <c r="TMT62" s="398"/>
      <c r="TMU62" s="398"/>
      <c r="TMV62" s="398"/>
      <c r="TMW62" s="398"/>
      <c r="TMX62" s="398"/>
      <c r="TMY62" s="398"/>
      <c r="TMZ62" s="398"/>
      <c r="TNA62" s="398"/>
      <c r="TNB62" s="398"/>
      <c r="TNC62" s="398"/>
      <c r="TND62" s="398"/>
      <c r="TNE62" s="398"/>
      <c r="TNF62" s="398"/>
      <c r="TNG62" s="398"/>
      <c r="TNH62" s="398"/>
      <c r="TNI62" s="398"/>
      <c r="TNJ62" s="398"/>
      <c r="TNK62" s="398"/>
      <c r="TNL62" s="398"/>
      <c r="TNM62" s="398"/>
      <c r="TNN62" s="398"/>
      <c r="TNO62" s="398"/>
      <c r="TNP62" s="398"/>
      <c r="TNQ62" s="398"/>
      <c r="TNR62" s="398"/>
      <c r="TNS62" s="398"/>
      <c r="TNT62" s="398"/>
      <c r="TNU62" s="398"/>
      <c r="TNV62" s="398"/>
      <c r="TNW62" s="398"/>
      <c r="TNX62" s="398"/>
      <c r="TNY62" s="398"/>
      <c r="TNZ62" s="398"/>
      <c r="TOA62" s="398"/>
      <c r="TOB62" s="398"/>
      <c r="TOC62" s="398"/>
      <c r="TOD62" s="398"/>
      <c r="TOE62" s="398"/>
      <c r="TOF62" s="398"/>
      <c r="TOG62" s="398"/>
      <c r="TOH62" s="398"/>
      <c r="TOI62" s="398"/>
      <c r="TOJ62" s="398"/>
      <c r="TOK62" s="398"/>
      <c r="TOL62" s="398"/>
      <c r="TOM62" s="398"/>
      <c r="TON62" s="398"/>
      <c r="TOO62" s="398"/>
      <c r="TOP62" s="398"/>
      <c r="TOQ62" s="398"/>
      <c r="TOR62" s="398"/>
      <c r="TOS62" s="398"/>
      <c r="TOT62" s="398"/>
      <c r="TOU62" s="398"/>
      <c r="TOV62" s="398"/>
      <c r="TOW62" s="398"/>
      <c r="TOX62" s="398"/>
      <c r="TOY62" s="398"/>
      <c r="TOZ62" s="398"/>
      <c r="TPA62" s="398"/>
      <c r="TPB62" s="398"/>
      <c r="TPC62" s="398"/>
      <c r="TPD62" s="398"/>
      <c r="TPE62" s="398"/>
      <c r="TPF62" s="398"/>
      <c r="TPG62" s="398"/>
      <c r="TPH62" s="398"/>
      <c r="TPI62" s="398"/>
      <c r="TPJ62" s="398"/>
      <c r="TPK62" s="398"/>
      <c r="TPL62" s="398"/>
      <c r="TPM62" s="398"/>
      <c r="TPN62" s="398"/>
      <c r="TPO62" s="398"/>
      <c r="TPP62" s="398"/>
      <c r="TPQ62" s="398"/>
      <c r="TPR62" s="398"/>
      <c r="TPS62" s="398"/>
      <c r="TPT62" s="398"/>
      <c r="TPU62" s="398"/>
      <c r="TPV62" s="398"/>
      <c r="TPW62" s="398"/>
      <c r="TPX62" s="398"/>
      <c r="TPY62" s="398"/>
      <c r="TPZ62" s="398"/>
      <c r="TQA62" s="398"/>
      <c r="TQB62" s="398"/>
      <c r="TQC62" s="398"/>
      <c r="TQD62" s="398"/>
      <c r="TQE62" s="398"/>
      <c r="TQF62" s="398"/>
      <c r="TQG62" s="398"/>
      <c r="TQH62" s="398"/>
      <c r="TQI62" s="398"/>
      <c r="TQJ62" s="398"/>
      <c r="TQK62" s="398"/>
      <c r="TQL62" s="398"/>
      <c r="TQM62" s="398"/>
      <c r="TQN62" s="398"/>
      <c r="TQO62" s="398"/>
      <c r="TQP62" s="398"/>
      <c r="TQQ62" s="398"/>
      <c r="TQR62" s="398"/>
      <c r="TQS62" s="398"/>
      <c r="TQT62" s="398"/>
      <c r="TQU62" s="398"/>
      <c r="TQV62" s="398"/>
      <c r="TQW62" s="398"/>
      <c r="TQX62" s="398"/>
      <c r="TQY62" s="398"/>
      <c r="TQZ62" s="398"/>
      <c r="TRA62" s="398"/>
      <c r="TRB62" s="398"/>
      <c r="TRC62" s="398"/>
      <c r="TRD62" s="398"/>
      <c r="TRE62" s="398"/>
      <c r="TRF62" s="398"/>
      <c r="TRG62" s="398"/>
      <c r="TRH62" s="398"/>
      <c r="TRI62" s="398"/>
      <c r="TRJ62" s="398"/>
      <c r="TRK62" s="398"/>
      <c r="TRL62" s="398"/>
      <c r="TRM62" s="398"/>
      <c r="TRN62" s="398"/>
      <c r="TRO62" s="398"/>
      <c r="TRP62" s="398"/>
      <c r="TRQ62" s="398"/>
      <c r="TRR62" s="398"/>
      <c r="TRS62" s="398"/>
      <c r="TRT62" s="398"/>
      <c r="TRU62" s="398"/>
      <c r="TRV62" s="398"/>
      <c r="TRW62" s="398"/>
      <c r="TRX62" s="398"/>
      <c r="TRY62" s="398"/>
      <c r="TRZ62" s="398"/>
      <c r="TSA62" s="398"/>
      <c r="TSB62" s="398"/>
      <c r="TSC62" s="398"/>
      <c r="TSD62" s="398"/>
      <c r="TSE62" s="398"/>
      <c r="TSF62" s="398"/>
      <c r="TSG62" s="398"/>
      <c r="TSH62" s="398"/>
      <c r="TSI62" s="398"/>
      <c r="TSJ62" s="398"/>
      <c r="TSK62" s="398"/>
      <c r="TSL62" s="398"/>
      <c r="TSM62" s="398"/>
      <c r="TSN62" s="398"/>
      <c r="TSO62" s="398"/>
      <c r="TSP62" s="398"/>
      <c r="TSQ62" s="398"/>
      <c r="TSR62" s="398"/>
      <c r="TSS62" s="398"/>
      <c r="TST62" s="398"/>
      <c r="TSU62" s="398"/>
      <c r="TSV62" s="398"/>
      <c r="TSW62" s="398"/>
      <c r="TSX62" s="398"/>
      <c r="TSY62" s="398"/>
      <c r="TSZ62" s="398"/>
      <c r="TTA62" s="398"/>
      <c r="TTB62" s="398"/>
      <c r="TTC62" s="398"/>
      <c r="TTD62" s="398"/>
      <c r="TTE62" s="398"/>
      <c r="TTF62" s="398"/>
      <c r="TTG62" s="398"/>
      <c r="TTH62" s="398"/>
      <c r="TTI62" s="398"/>
      <c r="TTJ62" s="398"/>
      <c r="TTK62" s="398"/>
      <c r="TTL62" s="398"/>
      <c r="TTM62" s="398"/>
      <c r="TTN62" s="398"/>
      <c r="TTO62" s="398"/>
      <c r="TTP62" s="398"/>
      <c r="TTQ62" s="398"/>
      <c r="TTR62" s="398"/>
      <c r="TTS62" s="398"/>
      <c r="TTT62" s="398"/>
      <c r="TTU62" s="398"/>
      <c r="TTV62" s="398"/>
      <c r="TTW62" s="398"/>
      <c r="TTX62" s="398"/>
      <c r="TTY62" s="398"/>
      <c r="TTZ62" s="398"/>
      <c r="TUA62" s="398"/>
      <c r="TUB62" s="398"/>
      <c r="TUC62" s="398"/>
      <c r="TUD62" s="398"/>
      <c r="TUE62" s="398"/>
      <c r="TUF62" s="398"/>
      <c r="TUG62" s="398"/>
      <c r="TUH62" s="398"/>
      <c r="TUI62" s="398"/>
      <c r="TUJ62" s="398"/>
      <c r="TUK62" s="398"/>
      <c r="TUL62" s="398"/>
      <c r="TUM62" s="398"/>
      <c r="TUN62" s="398"/>
      <c r="TUO62" s="398"/>
      <c r="TUP62" s="398"/>
      <c r="TUQ62" s="398"/>
      <c r="TUR62" s="398"/>
      <c r="TUS62" s="398"/>
      <c r="TUT62" s="398"/>
      <c r="TUU62" s="398"/>
      <c r="TUV62" s="398"/>
      <c r="TUW62" s="398"/>
      <c r="TUX62" s="398"/>
      <c r="TUY62" s="398"/>
      <c r="TUZ62" s="398"/>
      <c r="TVA62" s="398"/>
      <c r="TVB62" s="398"/>
      <c r="TVC62" s="398"/>
      <c r="TVD62" s="398"/>
      <c r="TVE62" s="398"/>
      <c r="TVF62" s="398"/>
      <c r="TVG62" s="398"/>
      <c r="TVH62" s="398"/>
      <c r="TVI62" s="398"/>
      <c r="TVJ62" s="398"/>
      <c r="TVK62" s="398"/>
      <c r="TVL62" s="398"/>
      <c r="TVM62" s="398"/>
      <c r="TVN62" s="398"/>
      <c r="TVO62" s="398"/>
      <c r="TVP62" s="398"/>
      <c r="TVQ62" s="398"/>
      <c r="TVR62" s="398"/>
      <c r="TVS62" s="398"/>
      <c r="TVT62" s="398"/>
      <c r="TVU62" s="398"/>
      <c r="TVV62" s="398"/>
      <c r="TVW62" s="398"/>
      <c r="TVX62" s="398"/>
      <c r="TVY62" s="398"/>
      <c r="TVZ62" s="398"/>
      <c r="TWA62" s="398"/>
      <c r="TWB62" s="398"/>
      <c r="TWC62" s="398"/>
      <c r="TWD62" s="398"/>
      <c r="TWE62" s="398"/>
      <c r="TWF62" s="398"/>
      <c r="TWG62" s="398"/>
      <c r="TWH62" s="398"/>
      <c r="TWI62" s="398"/>
      <c r="TWJ62" s="398"/>
      <c r="TWK62" s="398"/>
      <c r="TWL62" s="398"/>
      <c r="TWM62" s="398"/>
      <c r="TWN62" s="398"/>
      <c r="TWO62" s="398"/>
      <c r="TWP62" s="398"/>
      <c r="TWQ62" s="398"/>
      <c r="TWR62" s="398"/>
      <c r="TWS62" s="398"/>
      <c r="TWT62" s="398"/>
      <c r="TWU62" s="398"/>
      <c r="TWV62" s="398"/>
      <c r="TWW62" s="398"/>
      <c r="TWX62" s="398"/>
      <c r="TWY62" s="398"/>
      <c r="TWZ62" s="398"/>
      <c r="TXA62" s="398"/>
      <c r="TXB62" s="398"/>
      <c r="TXC62" s="398"/>
      <c r="TXD62" s="398"/>
      <c r="TXE62" s="398"/>
      <c r="TXF62" s="398"/>
      <c r="TXG62" s="398"/>
      <c r="TXH62" s="398"/>
      <c r="TXI62" s="398"/>
      <c r="TXJ62" s="398"/>
      <c r="TXK62" s="398"/>
      <c r="TXL62" s="398"/>
      <c r="TXM62" s="398"/>
      <c r="TXN62" s="398"/>
      <c r="TXO62" s="398"/>
      <c r="TXP62" s="398"/>
      <c r="TXQ62" s="398"/>
      <c r="TXR62" s="398"/>
      <c r="TXS62" s="398"/>
      <c r="TXT62" s="398"/>
      <c r="TXU62" s="398"/>
      <c r="TXV62" s="398"/>
      <c r="TXW62" s="398"/>
      <c r="TXX62" s="398"/>
      <c r="TXY62" s="398"/>
      <c r="TXZ62" s="398"/>
      <c r="TYA62" s="398"/>
      <c r="TYB62" s="398"/>
      <c r="TYC62" s="398"/>
      <c r="TYD62" s="398"/>
      <c r="TYE62" s="398"/>
      <c r="TYF62" s="398"/>
      <c r="TYG62" s="398"/>
      <c r="TYH62" s="398"/>
      <c r="TYI62" s="398"/>
      <c r="TYJ62" s="398"/>
      <c r="TYK62" s="398"/>
      <c r="TYL62" s="398"/>
      <c r="TYM62" s="398"/>
      <c r="TYN62" s="398"/>
      <c r="TYO62" s="398"/>
      <c r="TYP62" s="398"/>
      <c r="TYQ62" s="398"/>
      <c r="TYR62" s="398"/>
      <c r="TYS62" s="398"/>
      <c r="TYT62" s="398"/>
      <c r="TYU62" s="398"/>
      <c r="TYV62" s="398"/>
      <c r="TYW62" s="398"/>
      <c r="TYX62" s="398"/>
      <c r="TYY62" s="398"/>
      <c r="TYZ62" s="398"/>
      <c r="TZA62" s="398"/>
      <c r="TZB62" s="398"/>
      <c r="TZC62" s="398"/>
      <c r="TZD62" s="398"/>
      <c r="TZE62" s="398"/>
      <c r="TZF62" s="398"/>
      <c r="TZG62" s="398"/>
      <c r="TZH62" s="398"/>
      <c r="TZI62" s="398"/>
      <c r="TZJ62" s="398"/>
      <c r="TZK62" s="398"/>
      <c r="TZL62" s="398"/>
      <c r="TZM62" s="398"/>
      <c r="TZN62" s="398"/>
      <c r="TZO62" s="398"/>
      <c r="TZP62" s="398"/>
      <c r="TZQ62" s="398"/>
      <c r="TZR62" s="398"/>
      <c r="TZS62" s="398"/>
      <c r="TZT62" s="398"/>
      <c r="TZU62" s="398"/>
      <c r="TZV62" s="398"/>
      <c r="TZW62" s="398"/>
      <c r="TZX62" s="398"/>
      <c r="TZY62" s="398"/>
      <c r="TZZ62" s="398"/>
      <c r="UAA62" s="398"/>
      <c r="UAB62" s="398"/>
      <c r="UAC62" s="398"/>
      <c r="UAD62" s="398"/>
      <c r="UAE62" s="398"/>
      <c r="UAF62" s="398"/>
      <c r="UAG62" s="398"/>
      <c r="UAH62" s="398"/>
      <c r="UAI62" s="398"/>
      <c r="UAJ62" s="398"/>
      <c r="UAK62" s="398"/>
      <c r="UAL62" s="398"/>
      <c r="UAM62" s="398"/>
      <c r="UAN62" s="398"/>
      <c r="UAO62" s="398"/>
      <c r="UAP62" s="398"/>
      <c r="UAQ62" s="398"/>
      <c r="UAR62" s="398"/>
      <c r="UAS62" s="398"/>
      <c r="UAT62" s="398"/>
      <c r="UAU62" s="398"/>
      <c r="UAV62" s="398"/>
      <c r="UAW62" s="398"/>
      <c r="UAX62" s="398"/>
      <c r="UAY62" s="398"/>
      <c r="UAZ62" s="398"/>
      <c r="UBA62" s="398"/>
      <c r="UBB62" s="398"/>
      <c r="UBC62" s="398"/>
      <c r="UBD62" s="398"/>
      <c r="UBE62" s="398"/>
      <c r="UBF62" s="398"/>
      <c r="UBG62" s="398"/>
      <c r="UBH62" s="398"/>
      <c r="UBI62" s="398"/>
      <c r="UBJ62" s="398"/>
      <c r="UBK62" s="398"/>
      <c r="UBL62" s="398"/>
      <c r="UBM62" s="398"/>
      <c r="UBN62" s="398"/>
      <c r="UBO62" s="398"/>
      <c r="UBP62" s="398"/>
      <c r="UBQ62" s="398"/>
      <c r="UBR62" s="398"/>
      <c r="UBS62" s="398"/>
      <c r="UBT62" s="398"/>
      <c r="UBU62" s="398"/>
      <c r="UBV62" s="398"/>
      <c r="UBW62" s="398"/>
      <c r="UBX62" s="398"/>
      <c r="UBY62" s="398"/>
      <c r="UBZ62" s="398"/>
      <c r="UCA62" s="398"/>
      <c r="UCB62" s="398"/>
      <c r="UCC62" s="398"/>
      <c r="UCD62" s="398"/>
      <c r="UCE62" s="398"/>
      <c r="UCF62" s="398"/>
      <c r="UCG62" s="398"/>
      <c r="UCH62" s="398"/>
      <c r="UCI62" s="398"/>
      <c r="UCJ62" s="398"/>
      <c r="UCK62" s="398"/>
      <c r="UCL62" s="398"/>
      <c r="UCM62" s="398"/>
      <c r="UCN62" s="398"/>
      <c r="UCO62" s="398"/>
      <c r="UCP62" s="398"/>
      <c r="UCQ62" s="398"/>
      <c r="UCR62" s="398"/>
      <c r="UCS62" s="398"/>
      <c r="UCT62" s="398"/>
      <c r="UCU62" s="398"/>
      <c r="UCV62" s="398"/>
      <c r="UCW62" s="398"/>
      <c r="UCX62" s="398"/>
      <c r="UCY62" s="398"/>
      <c r="UCZ62" s="398"/>
      <c r="UDA62" s="398"/>
      <c r="UDB62" s="398"/>
      <c r="UDC62" s="398"/>
      <c r="UDD62" s="398"/>
      <c r="UDE62" s="398"/>
      <c r="UDF62" s="398"/>
      <c r="UDG62" s="398"/>
      <c r="UDH62" s="398"/>
      <c r="UDI62" s="398"/>
      <c r="UDJ62" s="398"/>
      <c r="UDK62" s="398"/>
      <c r="UDL62" s="398"/>
      <c r="UDM62" s="398"/>
      <c r="UDN62" s="398"/>
      <c r="UDO62" s="398"/>
      <c r="UDP62" s="398"/>
      <c r="UDQ62" s="398"/>
      <c r="UDR62" s="398"/>
      <c r="UDS62" s="398"/>
      <c r="UDT62" s="398"/>
      <c r="UDU62" s="398"/>
      <c r="UDV62" s="398"/>
      <c r="UDW62" s="398"/>
      <c r="UDX62" s="398"/>
      <c r="UDY62" s="398"/>
      <c r="UDZ62" s="398"/>
      <c r="UEA62" s="398"/>
      <c r="UEB62" s="398"/>
      <c r="UEC62" s="398"/>
      <c r="UED62" s="398"/>
      <c r="UEE62" s="398"/>
      <c r="UEF62" s="398"/>
      <c r="UEG62" s="398"/>
      <c r="UEH62" s="398"/>
      <c r="UEI62" s="398"/>
      <c r="UEJ62" s="398"/>
      <c r="UEK62" s="398"/>
      <c r="UEL62" s="398"/>
      <c r="UEM62" s="398"/>
      <c r="UEN62" s="398"/>
      <c r="UEO62" s="398"/>
      <c r="UEP62" s="398"/>
      <c r="UEQ62" s="398"/>
      <c r="UER62" s="398"/>
      <c r="UES62" s="398"/>
      <c r="UET62" s="398"/>
      <c r="UEU62" s="398"/>
      <c r="UEV62" s="398"/>
      <c r="UEW62" s="398"/>
      <c r="UEX62" s="398"/>
      <c r="UEY62" s="398"/>
      <c r="UEZ62" s="398"/>
      <c r="UFA62" s="398"/>
      <c r="UFB62" s="398"/>
      <c r="UFC62" s="398"/>
      <c r="UFD62" s="398"/>
      <c r="UFE62" s="398"/>
      <c r="UFF62" s="398"/>
      <c r="UFG62" s="398"/>
      <c r="UFH62" s="398"/>
      <c r="UFI62" s="398"/>
      <c r="UFJ62" s="398"/>
      <c r="UFK62" s="398"/>
      <c r="UFL62" s="398"/>
      <c r="UFM62" s="398"/>
      <c r="UFN62" s="398"/>
      <c r="UFO62" s="398"/>
      <c r="UFP62" s="398"/>
      <c r="UFQ62" s="398"/>
      <c r="UFR62" s="398"/>
      <c r="UFS62" s="398"/>
      <c r="UFT62" s="398"/>
      <c r="UFU62" s="398"/>
      <c r="UFV62" s="398"/>
      <c r="UFW62" s="398"/>
      <c r="UFX62" s="398"/>
      <c r="UFY62" s="398"/>
      <c r="UFZ62" s="398"/>
      <c r="UGA62" s="398"/>
      <c r="UGB62" s="398"/>
      <c r="UGC62" s="398"/>
      <c r="UGD62" s="398"/>
      <c r="UGE62" s="398"/>
      <c r="UGF62" s="398"/>
      <c r="UGG62" s="398"/>
      <c r="UGH62" s="398"/>
      <c r="UGI62" s="398"/>
      <c r="UGJ62" s="398"/>
      <c r="UGK62" s="398"/>
      <c r="UGL62" s="398"/>
      <c r="UGM62" s="398"/>
      <c r="UGN62" s="398"/>
      <c r="UGO62" s="398"/>
      <c r="UGP62" s="398"/>
      <c r="UGQ62" s="398"/>
      <c r="UGR62" s="398"/>
      <c r="UGS62" s="398"/>
      <c r="UGT62" s="398"/>
      <c r="UGU62" s="398"/>
      <c r="UGV62" s="398"/>
      <c r="UGW62" s="398"/>
      <c r="UGX62" s="398"/>
      <c r="UGY62" s="398"/>
      <c r="UGZ62" s="398"/>
      <c r="UHA62" s="398"/>
      <c r="UHB62" s="398"/>
      <c r="UHC62" s="398"/>
      <c r="UHD62" s="398"/>
      <c r="UHE62" s="398"/>
      <c r="UHF62" s="398"/>
      <c r="UHG62" s="398"/>
      <c r="UHH62" s="398"/>
      <c r="UHI62" s="398"/>
      <c r="UHJ62" s="398"/>
      <c r="UHK62" s="398"/>
      <c r="UHL62" s="398"/>
      <c r="UHM62" s="398"/>
      <c r="UHN62" s="398"/>
      <c r="UHO62" s="398"/>
      <c r="UHP62" s="398"/>
      <c r="UHQ62" s="398"/>
      <c r="UHR62" s="398"/>
      <c r="UHS62" s="398"/>
      <c r="UHT62" s="398"/>
      <c r="UHU62" s="398"/>
      <c r="UHV62" s="398"/>
      <c r="UHW62" s="398"/>
      <c r="UHX62" s="398"/>
      <c r="UHY62" s="398"/>
      <c r="UHZ62" s="398"/>
      <c r="UIA62" s="398"/>
      <c r="UIB62" s="398"/>
      <c r="UIC62" s="398"/>
      <c r="UID62" s="398"/>
      <c r="UIE62" s="398"/>
      <c r="UIF62" s="398"/>
      <c r="UIG62" s="398"/>
      <c r="UIH62" s="398"/>
      <c r="UII62" s="398"/>
      <c r="UIJ62" s="398"/>
      <c r="UIK62" s="398"/>
      <c r="UIL62" s="398"/>
      <c r="UIM62" s="398"/>
      <c r="UIN62" s="398"/>
      <c r="UIO62" s="398"/>
      <c r="UIP62" s="398"/>
      <c r="UIQ62" s="398"/>
      <c r="UIR62" s="398"/>
      <c r="UIS62" s="398"/>
      <c r="UIT62" s="398"/>
      <c r="UIU62" s="398"/>
      <c r="UIV62" s="398"/>
      <c r="UIW62" s="398"/>
      <c r="UIX62" s="398"/>
      <c r="UIY62" s="398"/>
      <c r="UIZ62" s="398"/>
      <c r="UJA62" s="398"/>
      <c r="UJB62" s="398"/>
      <c r="UJC62" s="398"/>
      <c r="UJD62" s="398"/>
      <c r="UJE62" s="398"/>
      <c r="UJF62" s="398"/>
      <c r="UJG62" s="398"/>
      <c r="UJH62" s="398"/>
      <c r="UJI62" s="398"/>
      <c r="UJJ62" s="398"/>
      <c r="UJK62" s="398"/>
      <c r="UJL62" s="398"/>
      <c r="UJM62" s="398"/>
      <c r="UJN62" s="398"/>
      <c r="UJO62" s="398"/>
      <c r="UJP62" s="398"/>
      <c r="UJQ62" s="398"/>
      <c r="UJR62" s="398"/>
      <c r="UJS62" s="398"/>
      <c r="UJT62" s="398"/>
      <c r="UJU62" s="398"/>
      <c r="UJV62" s="398"/>
      <c r="UJW62" s="398"/>
      <c r="UJX62" s="398"/>
      <c r="UJY62" s="398"/>
      <c r="UJZ62" s="398"/>
      <c r="UKA62" s="398"/>
      <c r="UKB62" s="398"/>
      <c r="UKC62" s="398"/>
      <c r="UKD62" s="398"/>
      <c r="UKE62" s="398"/>
      <c r="UKF62" s="398"/>
      <c r="UKG62" s="398"/>
      <c r="UKH62" s="398"/>
      <c r="UKI62" s="398"/>
      <c r="UKJ62" s="398"/>
      <c r="UKK62" s="398"/>
      <c r="UKL62" s="398"/>
      <c r="UKM62" s="398"/>
      <c r="UKN62" s="398"/>
      <c r="UKO62" s="398"/>
      <c r="UKP62" s="398"/>
      <c r="UKQ62" s="398"/>
      <c r="UKR62" s="398"/>
      <c r="UKS62" s="398"/>
      <c r="UKT62" s="398"/>
      <c r="UKU62" s="398"/>
      <c r="UKV62" s="398"/>
      <c r="UKW62" s="398"/>
      <c r="UKX62" s="398"/>
      <c r="UKY62" s="398"/>
      <c r="UKZ62" s="398"/>
      <c r="ULA62" s="398"/>
      <c r="ULB62" s="398"/>
      <c r="ULC62" s="398"/>
      <c r="ULD62" s="398"/>
      <c r="ULE62" s="398"/>
      <c r="ULF62" s="398"/>
      <c r="ULG62" s="398"/>
      <c r="ULH62" s="398"/>
      <c r="ULI62" s="398"/>
      <c r="ULJ62" s="398"/>
      <c r="ULK62" s="398"/>
      <c r="ULL62" s="398"/>
      <c r="ULM62" s="398"/>
      <c r="ULN62" s="398"/>
      <c r="ULO62" s="398"/>
      <c r="ULP62" s="398"/>
      <c r="ULQ62" s="398"/>
      <c r="ULR62" s="398"/>
      <c r="ULS62" s="398"/>
      <c r="ULT62" s="398"/>
      <c r="ULU62" s="398"/>
      <c r="ULV62" s="398"/>
      <c r="ULW62" s="398"/>
      <c r="ULX62" s="398"/>
      <c r="ULY62" s="398"/>
      <c r="ULZ62" s="398"/>
      <c r="UMA62" s="398"/>
      <c r="UMB62" s="398"/>
      <c r="UMC62" s="398"/>
      <c r="UMD62" s="398"/>
      <c r="UME62" s="398"/>
      <c r="UMF62" s="398"/>
      <c r="UMG62" s="398"/>
      <c r="UMH62" s="398"/>
      <c r="UMI62" s="398"/>
      <c r="UMJ62" s="398"/>
      <c r="UMK62" s="398"/>
      <c r="UML62" s="398"/>
      <c r="UMM62" s="398"/>
      <c r="UMN62" s="398"/>
      <c r="UMO62" s="398"/>
      <c r="UMP62" s="398"/>
      <c r="UMQ62" s="398"/>
      <c r="UMR62" s="398"/>
      <c r="UMS62" s="398"/>
      <c r="UMT62" s="398"/>
      <c r="UMU62" s="398"/>
      <c r="UMV62" s="398"/>
      <c r="UMW62" s="398"/>
      <c r="UMX62" s="398"/>
      <c r="UMY62" s="398"/>
      <c r="UMZ62" s="398"/>
      <c r="UNA62" s="398"/>
      <c r="UNB62" s="398"/>
      <c r="UNC62" s="398"/>
      <c r="UND62" s="398"/>
      <c r="UNE62" s="398"/>
      <c r="UNF62" s="398"/>
      <c r="UNG62" s="398"/>
      <c r="UNH62" s="398"/>
      <c r="UNI62" s="398"/>
      <c r="UNJ62" s="398"/>
      <c r="UNK62" s="398"/>
      <c r="UNL62" s="398"/>
      <c r="UNM62" s="398"/>
      <c r="UNN62" s="398"/>
      <c r="UNO62" s="398"/>
      <c r="UNP62" s="398"/>
      <c r="UNQ62" s="398"/>
      <c r="UNR62" s="398"/>
      <c r="UNS62" s="398"/>
      <c r="UNT62" s="398"/>
      <c r="UNU62" s="398"/>
      <c r="UNV62" s="398"/>
      <c r="UNW62" s="398"/>
      <c r="UNX62" s="398"/>
      <c r="UNY62" s="398"/>
      <c r="UNZ62" s="398"/>
      <c r="UOA62" s="398"/>
      <c r="UOB62" s="398"/>
      <c r="UOC62" s="398"/>
      <c r="UOD62" s="398"/>
      <c r="UOE62" s="398"/>
      <c r="UOF62" s="398"/>
      <c r="UOG62" s="398"/>
      <c r="UOH62" s="398"/>
      <c r="UOI62" s="398"/>
      <c r="UOJ62" s="398"/>
      <c r="UOK62" s="398"/>
      <c r="UOL62" s="398"/>
      <c r="UOM62" s="398"/>
      <c r="UON62" s="398"/>
      <c r="UOO62" s="398"/>
      <c r="UOP62" s="398"/>
      <c r="UOQ62" s="398"/>
      <c r="UOR62" s="398"/>
      <c r="UOS62" s="398"/>
      <c r="UOT62" s="398"/>
      <c r="UOU62" s="398"/>
      <c r="UOV62" s="398"/>
      <c r="UOW62" s="398"/>
      <c r="UOX62" s="398"/>
      <c r="UOY62" s="398"/>
      <c r="UOZ62" s="398"/>
      <c r="UPA62" s="398"/>
      <c r="UPB62" s="398"/>
      <c r="UPC62" s="398"/>
      <c r="UPD62" s="398"/>
      <c r="UPE62" s="398"/>
      <c r="UPF62" s="398"/>
      <c r="UPG62" s="398"/>
      <c r="UPH62" s="398"/>
      <c r="UPI62" s="398"/>
      <c r="UPJ62" s="398"/>
      <c r="UPK62" s="398"/>
      <c r="UPL62" s="398"/>
      <c r="UPM62" s="398"/>
      <c r="UPN62" s="398"/>
      <c r="UPO62" s="398"/>
      <c r="UPP62" s="398"/>
      <c r="UPQ62" s="398"/>
      <c r="UPR62" s="398"/>
      <c r="UPS62" s="398"/>
      <c r="UPT62" s="398"/>
      <c r="UPU62" s="398"/>
      <c r="UPV62" s="398"/>
      <c r="UPW62" s="398"/>
      <c r="UPX62" s="398"/>
      <c r="UPY62" s="398"/>
      <c r="UPZ62" s="398"/>
      <c r="UQA62" s="398"/>
      <c r="UQB62" s="398"/>
      <c r="UQC62" s="398"/>
      <c r="UQD62" s="398"/>
      <c r="UQE62" s="398"/>
      <c r="UQF62" s="398"/>
      <c r="UQG62" s="398"/>
      <c r="UQH62" s="398"/>
      <c r="UQI62" s="398"/>
      <c r="UQJ62" s="398"/>
      <c r="UQK62" s="398"/>
      <c r="UQL62" s="398"/>
      <c r="UQM62" s="398"/>
      <c r="UQN62" s="398"/>
      <c r="UQO62" s="398"/>
      <c r="UQP62" s="398"/>
      <c r="UQQ62" s="398"/>
      <c r="UQR62" s="398"/>
      <c r="UQS62" s="398"/>
      <c r="UQT62" s="398"/>
      <c r="UQU62" s="398"/>
      <c r="UQV62" s="398"/>
      <c r="UQW62" s="398"/>
      <c r="UQX62" s="398"/>
      <c r="UQY62" s="398"/>
      <c r="UQZ62" s="398"/>
      <c r="URA62" s="398"/>
      <c r="URB62" s="398"/>
      <c r="URC62" s="398"/>
      <c r="URD62" s="398"/>
      <c r="URE62" s="398"/>
      <c r="URF62" s="398"/>
      <c r="URG62" s="398"/>
      <c r="URH62" s="398"/>
      <c r="URI62" s="398"/>
      <c r="URJ62" s="398"/>
      <c r="URK62" s="398"/>
      <c r="URL62" s="398"/>
      <c r="URM62" s="398"/>
      <c r="URN62" s="398"/>
      <c r="URO62" s="398"/>
      <c r="URP62" s="398"/>
      <c r="URQ62" s="398"/>
      <c r="URR62" s="398"/>
      <c r="URS62" s="398"/>
      <c r="URT62" s="398"/>
      <c r="URU62" s="398"/>
      <c r="URV62" s="398"/>
      <c r="URW62" s="398"/>
      <c r="URX62" s="398"/>
      <c r="URY62" s="398"/>
      <c r="URZ62" s="398"/>
      <c r="USA62" s="398"/>
      <c r="USB62" s="398"/>
      <c r="USC62" s="398"/>
      <c r="USD62" s="398"/>
      <c r="USE62" s="398"/>
      <c r="USF62" s="398"/>
      <c r="USG62" s="398"/>
      <c r="USH62" s="398"/>
      <c r="USI62" s="398"/>
      <c r="USJ62" s="398"/>
      <c r="USK62" s="398"/>
      <c r="USL62" s="398"/>
      <c r="USM62" s="398"/>
      <c r="USN62" s="398"/>
      <c r="USO62" s="398"/>
      <c r="USP62" s="398"/>
      <c r="USQ62" s="398"/>
      <c r="USR62" s="398"/>
      <c r="USS62" s="398"/>
      <c r="UST62" s="398"/>
      <c r="USU62" s="398"/>
      <c r="USV62" s="398"/>
      <c r="USW62" s="398"/>
      <c r="USX62" s="398"/>
      <c r="USY62" s="398"/>
      <c r="USZ62" s="398"/>
      <c r="UTA62" s="398"/>
      <c r="UTB62" s="398"/>
      <c r="UTC62" s="398"/>
      <c r="UTD62" s="398"/>
      <c r="UTE62" s="398"/>
      <c r="UTF62" s="398"/>
      <c r="UTG62" s="398"/>
      <c r="UTH62" s="398"/>
      <c r="UTI62" s="398"/>
      <c r="UTJ62" s="398"/>
      <c r="UTK62" s="398"/>
      <c r="UTL62" s="398"/>
      <c r="UTM62" s="398"/>
      <c r="UTN62" s="398"/>
      <c r="UTO62" s="398"/>
      <c r="UTP62" s="398"/>
      <c r="UTQ62" s="398"/>
      <c r="UTR62" s="398"/>
      <c r="UTS62" s="398"/>
      <c r="UTT62" s="398"/>
      <c r="UTU62" s="398"/>
      <c r="UTV62" s="398"/>
      <c r="UTW62" s="398"/>
      <c r="UTX62" s="398"/>
      <c r="UTY62" s="398"/>
      <c r="UTZ62" s="398"/>
      <c r="UUA62" s="398"/>
      <c r="UUB62" s="398"/>
      <c r="UUC62" s="398"/>
      <c r="UUD62" s="398"/>
      <c r="UUE62" s="398"/>
      <c r="UUF62" s="398"/>
      <c r="UUG62" s="398"/>
      <c r="UUH62" s="398"/>
      <c r="UUI62" s="398"/>
      <c r="UUJ62" s="398"/>
      <c r="UUK62" s="398"/>
      <c r="UUL62" s="398"/>
      <c r="UUM62" s="398"/>
      <c r="UUN62" s="398"/>
      <c r="UUO62" s="398"/>
      <c r="UUP62" s="398"/>
      <c r="UUQ62" s="398"/>
      <c r="UUR62" s="398"/>
      <c r="UUS62" s="398"/>
      <c r="UUT62" s="398"/>
      <c r="UUU62" s="398"/>
      <c r="UUV62" s="398"/>
      <c r="UUW62" s="398"/>
      <c r="UUX62" s="398"/>
      <c r="UUY62" s="398"/>
      <c r="UUZ62" s="398"/>
      <c r="UVA62" s="398"/>
      <c r="UVB62" s="398"/>
      <c r="UVC62" s="398"/>
      <c r="UVD62" s="398"/>
      <c r="UVE62" s="398"/>
      <c r="UVF62" s="398"/>
      <c r="UVG62" s="398"/>
      <c r="UVH62" s="398"/>
      <c r="UVI62" s="398"/>
      <c r="UVJ62" s="398"/>
      <c r="UVK62" s="398"/>
      <c r="UVL62" s="398"/>
      <c r="UVM62" s="398"/>
      <c r="UVN62" s="398"/>
      <c r="UVO62" s="398"/>
      <c r="UVP62" s="398"/>
      <c r="UVQ62" s="398"/>
      <c r="UVR62" s="398"/>
      <c r="UVS62" s="398"/>
      <c r="UVT62" s="398"/>
      <c r="UVU62" s="398"/>
      <c r="UVV62" s="398"/>
      <c r="UVW62" s="398"/>
      <c r="UVX62" s="398"/>
      <c r="UVY62" s="398"/>
      <c r="UVZ62" s="398"/>
      <c r="UWA62" s="398"/>
      <c r="UWB62" s="398"/>
      <c r="UWC62" s="398"/>
      <c r="UWD62" s="398"/>
      <c r="UWE62" s="398"/>
      <c r="UWF62" s="398"/>
      <c r="UWG62" s="398"/>
      <c r="UWH62" s="398"/>
      <c r="UWI62" s="398"/>
      <c r="UWJ62" s="398"/>
      <c r="UWK62" s="398"/>
      <c r="UWL62" s="398"/>
      <c r="UWM62" s="398"/>
      <c r="UWN62" s="398"/>
      <c r="UWO62" s="398"/>
      <c r="UWP62" s="398"/>
      <c r="UWQ62" s="398"/>
      <c r="UWR62" s="398"/>
      <c r="UWS62" s="398"/>
      <c r="UWT62" s="398"/>
      <c r="UWU62" s="398"/>
      <c r="UWV62" s="398"/>
      <c r="UWW62" s="398"/>
      <c r="UWX62" s="398"/>
      <c r="UWY62" s="398"/>
      <c r="UWZ62" s="398"/>
      <c r="UXA62" s="398"/>
      <c r="UXB62" s="398"/>
      <c r="UXC62" s="398"/>
      <c r="UXD62" s="398"/>
      <c r="UXE62" s="398"/>
      <c r="UXF62" s="398"/>
      <c r="UXG62" s="398"/>
      <c r="UXH62" s="398"/>
      <c r="UXI62" s="398"/>
      <c r="UXJ62" s="398"/>
      <c r="UXK62" s="398"/>
      <c r="UXL62" s="398"/>
      <c r="UXM62" s="398"/>
      <c r="UXN62" s="398"/>
      <c r="UXO62" s="398"/>
      <c r="UXP62" s="398"/>
      <c r="UXQ62" s="398"/>
      <c r="UXR62" s="398"/>
      <c r="UXS62" s="398"/>
      <c r="UXT62" s="398"/>
      <c r="UXU62" s="398"/>
      <c r="UXV62" s="398"/>
      <c r="UXW62" s="398"/>
      <c r="UXX62" s="398"/>
      <c r="UXY62" s="398"/>
      <c r="UXZ62" s="398"/>
      <c r="UYA62" s="398"/>
      <c r="UYB62" s="398"/>
      <c r="UYC62" s="398"/>
      <c r="UYD62" s="398"/>
      <c r="UYE62" s="398"/>
      <c r="UYF62" s="398"/>
      <c r="UYG62" s="398"/>
      <c r="UYH62" s="398"/>
      <c r="UYI62" s="398"/>
      <c r="UYJ62" s="398"/>
      <c r="UYK62" s="398"/>
      <c r="UYL62" s="398"/>
      <c r="UYM62" s="398"/>
      <c r="UYN62" s="398"/>
      <c r="UYO62" s="398"/>
      <c r="UYP62" s="398"/>
      <c r="UYQ62" s="398"/>
      <c r="UYR62" s="398"/>
      <c r="UYS62" s="398"/>
      <c r="UYT62" s="398"/>
      <c r="UYU62" s="398"/>
      <c r="UYV62" s="398"/>
      <c r="UYW62" s="398"/>
      <c r="UYX62" s="398"/>
      <c r="UYY62" s="398"/>
      <c r="UYZ62" s="398"/>
      <c r="UZA62" s="398"/>
      <c r="UZB62" s="398"/>
      <c r="UZC62" s="398"/>
      <c r="UZD62" s="398"/>
      <c r="UZE62" s="398"/>
      <c r="UZF62" s="398"/>
      <c r="UZG62" s="398"/>
      <c r="UZH62" s="398"/>
      <c r="UZI62" s="398"/>
      <c r="UZJ62" s="398"/>
      <c r="UZK62" s="398"/>
      <c r="UZL62" s="398"/>
      <c r="UZM62" s="398"/>
      <c r="UZN62" s="398"/>
      <c r="UZO62" s="398"/>
      <c r="UZP62" s="398"/>
      <c r="UZQ62" s="398"/>
      <c r="UZR62" s="398"/>
      <c r="UZS62" s="398"/>
      <c r="UZT62" s="398"/>
      <c r="UZU62" s="398"/>
      <c r="UZV62" s="398"/>
      <c r="UZW62" s="398"/>
      <c r="UZX62" s="398"/>
      <c r="UZY62" s="398"/>
      <c r="UZZ62" s="398"/>
      <c r="VAA62" s="398"/>
      <c r="VAB62" s="398"/>
      <c r="VAC62" s="398"/>
      <c r="VAD62" s="398"/>
      <c r="VAE62" s="398"/>
      <c r="VAF62" s="398"/>
      <c r="VAG62" s="398"/>
      <c r="VAH62" s="398"/>
      <c r="VAI62" s="398"/>
      <c r="VAJ62" s="398"/>
      <c r="VAK62" s="398"/>
      <c r="VAL62" s="398"/>
      <c r="VAM62" s="398"/>
      <c r="VAN62" s="398"/>
      <c r="VAO62" s="398"/>
      <c r="VAP62" s="398"/>
      <c r="VAQ62" s="398"/>
      <c r="VAR62" s="398"/>
      <c r="VAS62" s="398"/>
      <c r="VAT62" s="398"/>
      <c r="VAU62" s="398"/>
      <c r="VAV62" s="398"/>
      <c r="VAW62" s="398"/>
      <c r="VAX62" s="398"/>
      <c r="VAY62" s="398"/>
      <c r="VAZ62" s="398"/>
      <c r="VBA62" s="398"/>
      <c r="VBB62" s="398"/>
      <c r="VBC62" s="398"/>
      <c r="VBD62" s="398"/>
      <c r="VBE62" s="398"/>
      <c r="VBF62" s="398"/>
      <c r="VBG62" s="398"/>
      <c r="VBH62" s="398"/>
      <c r="VBI62" s="398"/>
      <c r="VBJ62" s="398"/>
      <c r="VBK62" s="398"/>
      <c r="VBL62" s="398"/>
      <c r="VBM62" s="398"/>
      <c r="VBN62" s="398"/>
      <c r="VBO62" s="398"/>
      <c r="VBP62" s="398"/>
      <c r="VBQ62" s="398"/>
      <c r="VBR62" s="398"/>
      <c r="VBS62" s="398"/>
      <c r="VBT62" s="398"/>
      <c r="VBU62" s="398"/>
      <c r="VBV62" s="398"/>
      <c r="VBW62" s="398"/>
      <c r="VBX62" s="398"/>
      <c r="VBY62" s="398"/>
      <c r="VBZ62" s="398"/>
      <c r="VCA62" s="398"/>
      <c r="VCB62" s="398"/>
      <c r="VCC62" s="398"/>
      <c r="VCD62" s="398"/>
      <c r="VCE62" s="398"/>
      <c r="VCF62" s="398"/>
      <c r="VCG62" s="398"/>
      <c r="VCH62" s="398"/>
      <c r="VCI62" s="398"/>
      <c r="VCJ62" s="398"/>
      <c r="VCK62" s="398"/>
      <c r="VCL62" s="398"/>
      <c r="VCM62" s="398"/>
      <c r="VCN62" s="398"/>
      <c r="VCO62" s="398"/>
      <c r="VCP62" s="398"/>
      <c r="VCQ62" s="398"/>
      <c r="VCR62" s="398"/>
      <c r="VCS62" s="398"/>
      <c r="VCT62" s="398"/>
      <c r="VCU62" s="398"/>
      <c r="VCV62" s="398"/>
      <c r="VCW62" s="398"/>
      <c r="VCX62" s="398"/>
      <c r="VCY62" s="398"/>
      <c r="VCZ62" s="398"/>
      <c r="VDA62" s="398"/>
      <c r="VDB62" s="398"/>
      <c r="VDC62" s="398"/>
      <c r="VDD62" s="398"/>
      <c r="VDE62" s="398"/>
      <c r="VDF62" s="398"/>
      <c r="VDG62" s="398"/>
      <c r="VDH62" s="398"/>
      <c r="VDI62" s="398"/>
      <c r="VDJ62" s="398"/>
      <c r="VDK62" s="398"/>
      <c r="VDL62" s="398"/>
      <c r="VDM62" s="398"/>
      <c r="VDN62" s="398"/>
      <c r="VDO62" s="398"/>
      <c r="VDP62" s="398"/>
      <c r="VDQ62" s="398"/>
      <c r="VDR62" s="398"/>
      <c r="VDS62" s="398"/>
      <c r="VDT62" s="398"/>
      <c r="VDU62" s="398"/>
      <c r="VDV62" s="398"/>
      <c r="VDW62" s="398"/>
      <c r="VDX62" s="398"/>
      <c r="VDY62" s="398"/>
      <c r="VDZ62" s="398"/>
      <c r="VEA62" s="398"/>
      <c r="VEB62" s="398"/>
      <c r="VEC62" s="398"/>
      <c r="VED62" s="398"/>
      <c r="VEE62" s="398"/>
      <c r="VEF62" s="398"/>
      <c r="VEG62" s="398"/>
      <c r="VEH62" s="398"/>
      <c r="VEI62" s="398"/>
      <c r="VEJ62" s="398"/>
      <c r="VEK62" s="398"/>
      <c r="VEL62" s="398"/>
      <c r="VEM62" s="398"/>
      <c r="VEN62" s="398"/>
      <c r="VEO62" s="398"/>
      <c r="VEP62" s="398"/>
      <c r="VEQ62" s="398"/>
      <c r="VER62" s="398"/>
      <c r="VES62" s="398"/>
      <c r="VET62" s="398"/>
      <c r="VEU62" s="398"/>
      <c r="VEV62" s="398"/>
      <c r="VEW62" s="398"/>
      <c r="VEX62" s="398"/>
      <c r="VEY62" s="398"/>
      <c r="VEZ62" s="398"/>
      <c r="VFA62" s="398"/>
      <c r="VFB62" s="398"/>
      <c r="VFC62" s="398"/>
      <c r="VFD62" s="398"/>
      <c r="VFE62" s="398"/>
      <c r="VFF62" s="398"/>
      <c r="VFG62" s="398"/>
      <c r="VFH62" s="398"/>
      <c r="VFI62" s="398"/>
      <c r="VFJ62" s="398"/>
      <c r="VFK62" s="398"/>
      <c r="VFL62" s="398"/>
      <c r="VFM62" s="398"/>
      <c r="VFN62" s="398"/>
      <c r="VFO62" s="398"/>
      <c r="VFP62" s="398"/>
      <c r="VFQ62" s="398"/>
      <c r="VFR62" s="398"/>
      <c r="VFS62" s="398"/>
      <c r="VFT62" s="398"/>
      <c r="VFU62" s="398"/>
      <c r="VFV62" s="398"/>
      <c r="VFW62" s="398"/>
      <c r="VFX62" s="398"/>
      <c r="VFY62" s="398"/>
      <c r="VFZ62" s="398"/>
      <c r="VGA62" s="398"/>
      <c r="VGB62" s="398"/>
      <c r="VGC62" s="398"/>
      <c r="VGD62" s="398"/>
      <c r="VGE62" s="398"/>
      <c r="VGF62" s="398"/>
      <c r="VGG62" s="398"/>
      <c r="VGH62" s="398"/>
      <c r="VGI62" s="398"/>
      <c r="VGJ62" s="398"/>
      <c r="VGK62" s="398"/>
      <c r="VGL62" s="398"/>
      <c r="VGM62" s="398"/>
      <c r="VGN62" s="398"/>
      <c r="VGO62" s="398"/>
      <c r="VGP62" s="398"/>
      <c r="VGQ62" s="398"/>
      <c r="VGR62" s="398"/>
      <c r="VGS62" s="398"/>
      <c r="VGT62" s="398"/>
      <c r="VGU62" s="398"/>
      <c r="VGV62" s="398"/>
      <c r="VGW62" s="398"/>
      <c r="VGX62" s="398"/>
      <c r="VGY62" s="398"/>
      <c r="VGZ62" s="398"/>
      <c r="VHA62" s="398"/>
      <c r="VHB62" s="398"/>
      <c r="VHC62" s="398"/>
      <c r="VHD62" s="398"/>
      <c r="VHE62" s="398"/>
      <c r="VHF62" s="398"/>
      <c r="VHG62" s="398"/>
      <c r="VHH62" s="398"/>
      <c r="VHI62" s="398"/>
      <c r="VHJ62" s="398"/>
      <c r="VHK62" s="398"/>
      <c r="VHL62" s="398"/>
      <c r="VHM62" s="398"/>
      <c r="VHN62" s="398"/>
      <c r="VHO62" s="398"/>
      <c r="VHP62" s="398"/>
      <c r="VHQ62" s="398"/>
      <c r="VHR62" s="398"/>
      <c r="VHS62" s="398"/>
      <c r="VHT62" s="398"/>
      <c r="VHU62" s="398"/>
      <c r="VHV62" s="398"/>
      <c r="VHW62" s="398"/>
      <c r="VHX62" s="398"/>
      <c r="VHY62" s="398"/>
      <c r="VHZ62" s="398"/>
      <c r="VIA62" s="398"/>
      <c r="VIB62" s="398"/>
      <c r="VIC62" s="398"/>
      <c r="VID62" s="398"/>
      <c r="VIE62" s="398"/>
      <c r="VIF62" s="398"/>
      <c r="VIG62" s="398"/>
      <c r="VIH62" s="398"/>
      <c r="VII62" s="398"/>
      <c r="VIJ62" s="398"/>
      <c r="VIK62" s="398"/>
      <c r="VIL62" s="398"/>
      <c r="VIM62" s="398"/>
      <c r="VIN62" s="398"/>
      <c r="VIO62" s="398"/>
      <c r="VIP62" s="398"/>
      <c r="VIQ62" s="398"/>
      <c r="VIR62" s="398"/>
      <c r="VIS62" s="398"/>
      <c r="VIT62" s="398"/>
      <c r="VIU62" s="398"/>
      <c r="VIV62" s="398"/>
      <c r="VIW62" s="398"/>
      <c r="VIX62" s="398"/>
      <c r="VIY62" s="398"/>
      <c r="VIZ62" s="398"/>
      <c r="VJA62" s="398"/>
      <c r="VJB62" s="398"/>
      <c r="VJC62" s="398"/>
      <c r="VJD62" s="398"/>
      <c r="VJE62" s="398"/>
      <c r="VJF62" s="398"/>
      <c r="VJG62" s="398"/>
      <c r="VJH62" s="398"/>
      <c r="VJI62" s="398"/>
      <c r="VJJ62" s="398"/>
      <c r="VJK62" s="398"/>
      <c r="VJL62" s="398"/>
      <c r="VJM62" s="398"/>
      <c r="VJN62" s="398"/>
      <c r="VJO62" s="398"/>
      <c r="VJP62" s="398"/>
      <c r="VJQ62" s="398"/>
      <c r="VJR62" s="398"/>
      <c r="VJS62" s="398"/>
      <c r="VJT62" s="398"/>
      <c r="VJU62" s="398"/>
      <c r="VJV62" s="398"/>
      <c r="VJW62" s="398"/>
      <c r="VJX62" s="398"/>
      <c r="VJY62" s="398"/>
      <c r="VJZ62" s="398"/>
      <c r="VKA62" s="398"/>
      <c r="VKB62" s="398"/>
      <c r="VKC62" s="398"/>
      <c r="VKD62" s="398"/>
      <c r="VKE62" s="398"/>
      <c r="VKF62" s="398"/>
      <c r="VKG62" s="398"/>
      <c r="VKH62" s="398"/>
      <c r="VKI62" s="398"/>
      <c r="VKJ62" s="398"/>
      <c r="VKK62" s="398"/>
      <c r="VKL62" s="398"/>
      <c r="VKM62" s="398"/>
      <c r="VKN62" s="398"/>
      <c r="VKO62" s="398"/>
      <c r="VKP62" s="398"/>
      <c r="VKQ62" s="398"/>
      <c r="VKR62" s="398"/>
      <c r="VKS62" s="398"/>
      <c r="VKT62" s="398"/>
      <c r="VKU62" s="398"/>
      <c r="VKV62" s="398"/>
      <c r="VKW62" s="398"/>
      <c r="VKX62" s="398"/>
      <c r="VKY62" s="398"/>
      <c r="VKZ62" s="398"/>
      <c r="VLA62" s="398"/>
      <c r="VLB62" s="398"/>
      <c r="VLC62" s="398"/>
      <c r="VLD62" s="398"/>
      <c r="VLE62" s="398"/>
      <c r="VLF62" s="398"/>
      <c r="VLG62" s="398"/>
      <c r="VLH62" s="398"/>
      <c r="VLI62" s="398"/>
      <c r="VLJ62" s="398"/>
      <c r="VLK62" s="398"/>
      <c r="VLL62" s="398"/>
      <c r="VLM62" s="398"/>
      <c r="VLN62" s="398"/>
      <c r="VLO62" s="398"/>
      <c r="VLP62" s="398"/>
      <c r="VLQ62" s="398"/>
      <c r="VLR62" s="398"/>
      <c r="VLS62" s="398"/>
      <c r="VLT62" s="398"/>
      <c r="VLU62" s="398"/>
      <c r="VLV62" s="398"/>
      <c r="VLW62" s="398"/>
      <c r="VLX62" s="398"/>
      <c r="VLY62" s="398"/>
      <c r="VLZ62" s="398"/>
      <c r="VMA62" s="398"/>
      <c r="VMB62" s="398"/>
      <c r="VMC62" s="398"/>
      <c r="VMD62" s="398"/>
      <c r="VME62" s="398"/>
      <c r="VMF62" s="398"/>
      <c r="VMG62" s="398"/>
      <c r="VMH62" s="398"/>
      <c r="VMI62" s="398"/>
      <c r="VMJ62" s="398"/>
      <c r="VMK62" s="398"/>
      <c r="VML62" s="398"/>
      <c r="VMM62" s="398"/>
      <c r="VMN62" s="398"/>
      <c r="VMO62" s="398"/>
      <c r="VMP62" s="398"/>
      <c r="VMQ62" s="398"/>
      <c r="VMR62" s="398"/>
      <c r="VMS62" s="398"/>
      <c r="VMT62" s="398"/>
      <c r="VMU62" s="398"/>
      <c r="VMV62" s="398"/>
      <c r="VMW62" s="398"/>
      <c r="VMX62" s="398"/>
      <c r="VMY62" s="398"/>
      <c r="VMZ62" s="398"/>
      <c r="VNA62" s="398"/>
      <c r="VNB62" s="398"/>
      <c r="VNC62" s="398"/>
      <c r="VND62" s="398"/>
      <c r="VNE62" s="398"/>
      <c r="VNF62" s="398"/>
      <c r="VNG62" s="398"/>
      <c r="VNH62" s="398"/>
      <c r="VNI62" s="398"/>
      <c r="VNJ62" s="398"/>
      <c r="VNK62" s="398"/>
      <c r="VNL62" s="398"/>
      <c r="VNM62" s="398"/>
      <c r="VNN62" s="398"/>
      <c r="VNO62" s="398"/>
      <c r="VNP62" s="398"/>
      <c r="VNQ62" s="398"/>
      <c r="VNR62" s="398"/>
      <c r="VNS62" s="398"/>
      <c r="VNT62" s="398"/>
      <c r="VNU62" s="398"/>
      <c r="VNV62" s="398"/>
      <c r="VNW62" s="398"/>
      <c r="VNX62" s="398"/>
      <c r="VNY62" s="398"/>
      <c r="VNZ62" s="398"/>
      <c r="VOA62" s="398"/>
      <c r="VOB62" s="398"/>
      <c r="VOC62" s="398"/>
      <c r="VOD62" s="398"/>
      <c r="VOE62" s="398"/>
      <c r="VOF62" s="398"/>
      <c r="VOG62" s="398"/>
      <c r="VOH62" s="398"/>
      <c r="VOI62" s="398"/>
      <c r="VOJ62" s="398"/>
      <c r="VOK62" s="398"/>
      <c r="VOL62" s="398"/>
      <c r="VOM62" s="398"/>
      <c r="VON62" s="398"/>
      <c r="VOO62" s="398"/>
      <c r="VOP62" s="398"/>
      <c r="VOQ62" s="398"/>
      <c r="VOR62" s="398"/>
      <c r="VOS62" s="398"/>
      <c r="VOT62" s="398"/>
      <c r="VOU62" s="398"/>
      <c r="VOV62" s="398"/>
      <c r="VOW62" s="398"/>
      <c r="VOX62" s="398"/>
      <c r="VOY62" s="398"/>
      <c r="VOZ62" s="398"/>
      <c r="VPA62" s="398"/>
      <c r="VPB62" s="398"/>
      <c r="VPC62" s="398"/>
      <c r="VPD62" s="398"/>
      <c r="VPE62" s="398"/>
      <c r="VPF62" s="398"/>
      <c r="VPG62" s="398"/>
      <c r="VPH62" s="398"/>
      <c r="VPI62" s="398"/>
      <c r="VPJ62" s="398"/>
      <c r="VPK62" s="398"/>
      <c r="VPL62" s="398"/>
      <c r="VPM62" s="398"/>
      <c r="VPN62" s="398"/>
      <c r="VPO62" s="398"/>
      <c r="VPP62" s="398"/>
      <c r="VPQ62" s="398"/>
      <c r="VPR62" s="398"/>
      <c r="VPS62" s="398"/>
      <c r="VPT62" s="398"/>
      <c r="VPU62" s="398"/>
      <c r="VPV62" s="398"/>
      <c r="VPW62" s="398"/>
      <c r="VPX62" s="398"/>
      <c r="VPY62" s="398"/>
      <c r="VPZ62" s="398"/>
      <c r="VQA62" s="398"/>
      <c r="VQB62" s="398"/>
      <c r="VQC62" s="398"/>
      <c r="VQD62" s="398"/>
      <c r="VQE62" s="398"/>
      <c r="VQF62" s="398"/>
      <c r="VQG62" s="398"/>
      <c r="VQH62" s="398"/>
      <c r="VQI62" s="398"/>
      <c r="VQJ62" s="398"/>
      <c r="VQK62" s="398"/>
      <c r="VQL62" s="398"/>
      <c r="VQM62" s="398"/>
      <c r="VQN62" s="398"/>
      <c r="VQO62" s="398"/>
      <c r="VQP62" s="398"/>
      <c r="VQQ62" s="398"/>
      <c r="VQR62" s="398"/>
      <c r="VQS62" s="398"/>
      <c r="VQT62" s="398"/>
      <c r="VQU62" s="398"/>
      <c r="VQV62" s="398"/>
      <c r="VQW62" s="398"/>
      <c r="VQX62" s="398"/>
      <c r="VQY62" s="398"/>
      <c r="VQZ62" s="398"/>
      <c r="VRA62" s="398"/>
      <c r="VRB62" s="398"/>
      <c r="VRC62" s="398"/>
      <c r="VRD62" s="398"/>
      <c r="VRE62" s="398"/>
      <c r="VRF62" s="398"/>
      <c r="VRG62" s="398"/>
      <c r="VRH62" s="398"/>
      <c r="VRI62" s="398"/>
      <c r="VRJ62" s="398"/>
      <c r="VRK62" s="398"/>
      <c r="VRL62" s="398"/>
      <c r="VRM62" s="398"/>
      <c r="VRN62" s="398"/>
      <c r="VRO62" s="398"/>
      <c r="VRP62" s="398"/>
      <c r="VRQ62" s="398"/>
      <c r="VRR62" s="398"/>
      <c r="VRS62" s="398"/>
      <c r="VRT62" s="398"/>
      <c r="VRU62" s="398"/>
      <c r="VRV62" s="398"/>
      <c r="VRW62" s="398"/>
      <c r="VRX62" s="398"/>
      <c r="VRY62" s="398"/>
      <c r="VRZ62" s="398"/>
      <c r="VSA62" s="398"/>
      <c r="VSB62" s="398"/>
      <c r="VSC62" s="398"/>
      <c r="VSD62" s="398"/>
      <c r="VSE62" s="398"/>
      <c r="VSF62" s="398"/>
      <c r="VSG62" s="398"/>
      <c r="VSH62" s="398"/>
      <c r="VSI62" s="398"/>
      <c r="VSJ62" s="398"/>
      <c r="VSK62" s="398"/>
      <c r="VSL62" s="398"/>
      <c r="VSM62" s="398"/>
      <c r="VSN62" s="398"/>
      <c r="VSO62" s="398"/>
      <c r="VSP62" s="398"/>
      <c r="VSQ62" s="398"/>
      <c r="VSR62" s="398"/>
      <c r="VSS62" s="398"/>
      <c r="VST62" s="398"/>
      <c r="VSU62" s="398"/>
      <c r="VSV62" s="398"/>
      <c r="VSW62" s="398"/>
      <c r="VSX62" s="398"/>
      <c r="VSY62" s="398"/>
      <c r="VSZ62" s="398"/>
      <c r="VTA62" s="398"/>
      <c r="VTB62" s="398"/>
      <c r="VTC62" s="398"/>
      <c r="VTD62" s="398"/>
      <c r="VTE62" s="398"/>
      <c r="VTF62" s="398"/>
      <c r="VTG62" s="398"/>
      <c r="VTH62" s="398"/>
      <c r="VTI62" s="398"/>
      <c r="VTJ62" s="398"/>
      <c r="VTK62" s="398"/>
      <c r="VTL62" s="398"/>
      <c r="VTM62" s="398"/>
      <c r="VTN62" s="398"/>
      <c r="VTO62" s="398"/>
      <c r="VTP62" s="398"/>
      <c r="VTQ62" s="398"/>
      <c r="VTR62" s="398"/>
      <c r="VTS62" s="398"/>
      <c r="VTT62" s="398"/>
      <c r="VTU62" s="398"/>
      <c r="VTV62" s="398"/>
      <c r="VTW62" s="398"/>
      <c r="VTX62" s="398"/>
      <c r="VTY62" s="398"/>
      <c r="VTZ62" s="398"/>
      <c r="VUA62" s="398"/>
      <c r="VUB62" s="398"/>
      <c r="VUC62" s="398"/>
      <c r="VUD62" s="398"/>
      <c r="VUE62" s="398"/>
      <c r="VUF62" s="398"/>
      <c r="VUG62" s="398"/>
      <c r="VUH62" s="398"/>
      <c r="VUI62" s="398"/>
      <c r="VUJ62" s="398"/>
      <c r="VUK62" s="398"/>
      <c r="VUL62" s="398"/>
      <c r="VUM62" s="398"/>
      <c r="VUN62" s="398"/>
      <c r="VUO62" s="398"/>
      <c r="VUP62" s="398"/>
      <c r="VUQ62" s="398"/>
      <c r="VUR62" s="398"/>
      <c r="VUS62" s="398"/>
      <c r="VUT62" s="398"/>
      <c r="VUU62" s="398"/>
      <c r="VUV62" s="398"/>
      <c r="VUW62" s="398"/>
      <c r="VUX62" s="398"/>
      <c r="VUY62" s="398"/>
      <c r="VUZ62" s="398"/>
      <c r="VVA62" s="398"/>
      <c r="VVB62" s="398"/>
      <c r="VVC62" s="398"/>
      <c r="VVD62" s="398"/>
      <c r="VVE62" s="398"/>
      <c r="VVF62" s="398"/>
      <c r="VVG62" s="398"/>
      <c r="VVH62" s="398"/>
      <c r="VVI62" s="398"/>
      <c r="VVJ62" s="398"/>
      <c r="VVK62" s="398"/>
      <c r="VVL62" s="398"/>
      <c r="VVM62" s="398"/>
      <c r="VVN62" s="398"/>
      <c r="VVO62" s="398"/>
      <c r="VVP62" s="398"/>
      <c r="VVQ62" s="398"/>
      <c r="VVR62" s="398"/>
      <c r="VVS62" s="398"/>
      <c r="VVT62" s="398"/>
      <c r="VVU62" s="398"/>
      <c r="VVV62" s="398"/>
      <c r="VVW62" s="398"/>
      <c r="VVX62" s="398"/>
      <c r="VVY62" s="398"/>
      <c r="VVZ62" s="398"/>
      <c r="VWA62" s="398"/>
      <c r="VWB62" s="398"/>
      <c r="VWC62" s="398"/>
      <c r="VWD62" s="398"/>
      <c r="VWE62" s="398"/>
      <c r="VWF62" s="398"/>
      <c r="VWG62" s="398"/>
      <c r="VWH62" s="398"/>
      <c r="VWI62" s="398"/>
      <c r="VWJ62" s="398"/>
      <c r="VWK62" s="398"/>
      <c r="VWL62" s="398"/>
      <c r="VWM62" s="398"/>
      <c r="VWN62" s="398"/>
      <c r="VWO62" s="398"/>
      <c r="VWP62" s="398"/>
      <c r="VWQ62" s="398"/>
      <c r="VWR62" s="398"/>
      <c r="VWS62" s="398"/>
      <c r="VWT62" s="398"/>
      <c r="VWU62" s="398"/>
      <c r="VWV62" s="398"/>
      <c r="VWW62" s="398"/>
      <c r="VWX62" s="398"/>
      <c r="VWY62" s="398"/>
      <c r="VWZ62" s="398"/>
      <c r="VXA62" s="398"/>
      <c r="VXB62" s="398"/>
      <c r="VXC62" s="398"/>
      <c r="VXD62" s="398"/>
      <c r="VXE62" s="398"/>
      <c r="VXF62" s="398"/>
      <c r="VXG62" s="398"/>
      <c r="VXH62" s="398"/>
      <c r="VXI62" s="398"/>
      <c r="VXJ62" s="398"/>
      <c r="VXK62" s="398"/>
      <c r="VXL62" s="398"/>
      <c r="VXM62" s="398"/>
      <c r="VXN62" s="398"/>
      <c r="VXO62" s="398"/>
      <c r="VXP62" s="398"/>
      <c r="VXQ62" s="398"/>
      <c r="VXR62" s="398"/>
      <c r="VXS62" s="398"/>
      <c r="VXT62" s="398"/>
      <c r="VXU62" s="398"/>
      <c r="VXV62" s="398"/>
      <c r="VXW62" s="398"/>
      <c r="VXX62" s="398"/>
      <c r="VXY62" s="398"/>
      <c r="VXZ62" s="398"/>
      <c r="VYA62" s="398"/>
      <c r="VYB62" s="398"/>
      <c r="VYC62" s="398"/>
      <c r="VYD62" s="398"/>
      <c r="VYE62" s="398"/>
      <c r="VYF62" s="398"/>
      <c r="VYG62" s="398"/>
      <c r="VYH62" s="398"/>
      <c r="VYI62" s="398"/>
      <c r="VYJ62" s="398"/>
      <c r="VYK62" s="398"/>
      <c r="VYL62" s="398"/>
      <c r="VYM62" s="398"/>
      <c r="VYN62" s="398"/>
      <c r="VYO62" s="398"/>
      <c r="VYP62" s="398"/>
      <c r="VYQ62" s="398"/>
      <c r="VYR62" s="398"/>
      <c r="VYS62" s="398"/>
      <c r="VYT62" s="398"/>
      <c r="VYU62" s="398"/>
      <c r="VYV62" s="398"/>
      <c r="VYW62" s="398"/>
      <c r="VYX62" s="398"/>
      <c r="VYY62" s="398"/>
      <c r="VYZ62" s="398"/>
      <c r="VZA62" s="398"/>
      <c r="VZB62" s="398"/>
      <c r="VZC62" s="398"/>
      <c r="VZD62" s="398"/>
      <c r="VZE62" s="398"/>
      <c r="VZF62" s="398"/>
      <c r="VZG62" s="398"/>
      <c r="VZH62" s="398"/>
      <c r="VZI62" s="398"/>
      <c r="VZJ62" s="398"/>
      <c r="VZK62" s="398"/>
      <c r="VZL62" s="398"/>
      <c r="VZM62" s="398"/>
      <c r="VZN62" s="398"/>
      <c r="VZO62" s="398"/>
      <c r="VZP62" s="398"/>
      <c r="VZQ62" s="398"/>
      <c r="VZR62" s="398"/>
      <c r="VZS62" s="398"/>
      <c r="VZT62" s="398"/>
      <c r="VZU62" s="398"/>
      <c r="VZV62" s="398"/>
      <c r="VZW62" s="398"/>
      <c r="VZX62" s="398"/>
      <c r="VZY62" s="398"/>
      <c r="VZZ62" s="398"/>
      <c r="WAA62" s="398"/>
      <c r="WAB62" s="398"/>
      <c r="WAC62" s="398"/>
      <c r="WAD62" s="398"/>
      <c r="WAE62" s="398"/>
      <c r="WAF62" s="398"/>
      <c r="WAG62" s="398"/>
      <c r="WAH62" s="398"/>
      <c r="WAI62" s="398"/>
      <c r="WAJ62" s="398"/>
      <c r="WAK62" s="398"/>
      <c r="WAL62" s="398"/>
      <c r="WAM62" s="398"/>
      <c r="WAN62" s="398"/>
      <c r="WAO62" s="398"/>
      <c r="WAP62" s="398"/>
      <c r="WAQ62" s="398"/>
      <c r="WAR62" s="398"/>
      <c r="WAS62" s="398"/>
      <c r="WAT62" s="398"/>
      <c r="WAU62" s="398"/>
      <c r="WAV62" s="398"/>
      <c r="WAW62" s="398"/>
      <c r="WAX62" s="398"/>
      <c r="WAY62" s="398"/>
      <c r="WAZ62" s="398"/>
      <c r="WBA62" s="398"/>
      <c r="WBB62" s="398"/>
      <c r="WBC62" s="398"/>
      <c r="WBD62" s="398"/>
      <c r="WBE62" s="398"/>
      <c r="WBF62" s="398"/>
      <c r="WBG62" s="398"/>
      <c r="WBH62" s="398"/>
      <c r="WBI62" s="398"/>
      <c r="WBJ62" s="398"/>
      <c r="WBK62" s="398"/>
      <c r="WBL62" s="398"/>
      <c r="WBM62" s="398"/>
      <c r="WBN62" s="398"/>
      <c r="WBO62" s="398"/>
      <c r="WBP62" s="398"/>
      <c r="WBQ62" s="398"/>
      <c r="WBR62" s="398"/>
      <c r="WBS62" s="398"/>
      <c r="WBT62" s="398"/>
      <c r="WBU62" s="398"/>
      <c r="WBV62" s="398"/>
      <c r="WBW62" s="398"/>
      <c r="WBX62" s="398"/>
      <c r="WBY62" s="398"/>
      <c r="WBZ62" s="398"/>
      <c r="WCA62" s="398"/>
      <c r="WCB62" s="398"/>
      <c r="WCC62" s="398"/>
      <c r="WCD62" s="398"/>
      <c r="WCE62" s="398"/>
      <c r="WCF62" s="398"/>
      <c r="WCG62" s="398"/>
      <c r="WCH62" s="398"/>
      <c r="WCI62" s="398"/>
      <c r="WCJ62" s="398"/>
      <c r="WCK62" s="398"/>
      <c r="WCL62" s="398"/>
      <c r="WCM62" s="398"/>
      <c r="WCN62" s="398"/>
      <c r="WCO62" s="398"/>
      <c r="WCP62" s="398"/>
      <c r="WCQ62" s="398"/>
      <c r="WCR62" s="398"/>
      <c r="WCS62" s="398"/>
      <c r="WCT62" s="398"/>
      <c r="WCU62" s="398"/>
      <c r="WCV62" s="398"/>
      <c r="WCW62" s="398"/>
      <c r="WCX62" s="398"/>
      <c r="WCY62" s="398"/>
      <c r="WCZ62" s="398"/>
      <c r="WDA62" s="398"/>
      <c r="WDB62" s="398"/>
      <c r="WDC62" s="398"/>
      <c r="WDD62" s="398"/>
      <c r="WDE62" s="398"/>
      <c r="WDF62" s="398"/>
      <c r="WDG62" s="398"/>
      <c r="WDH62" s="398"/>
      <c r="WDI62" s="398"/>
      <c r="WDJ62" s="398"/>
      <c r="WDK62" s="398"/>
      <c r="WDL62" s="398"/>
      <c r="WDM62" s="398"/>
      <c r="WDN62" s="398"/>
      <c r="WDO62" s="398"/>
      <c r="WDP62" s="398"/>
      <c r="WDQ62" s="398"/>
      <c r="WDR62" s="398"/>
      <c r="WDS62" s="398"/>
      <c r="WDT62" s="398"/>
      <c r="WDU62" s="398"/>
      <c r="WDV62" s="398"/>
      <c r="WDW62" s="398"/>
      <c r="WDX62" s="398"/>
      <c r="WDY62" s="398"/>
      <c r="WDZ62" s="398"/>
      <c r="WEA62" s="398"/>
      <c r="WEB62" s="398"/>
      <c r="WEC62" s="398"/>
      <c r="WED62" s="398"/>
      <c r="WEE62" s="398"/>
      <c r="WEF62" s="398"/>
      <c r="WEG62" s="398"/>
      <c r="WEH62" s="398"/>
      <c r="WEI62" s="398"/>
      <c r="WEJ62" s="398"/>
      <c r="WEK62" s="398"/>
      <c r="WEL62" s="398"/>
      <c r="WEM62" s="398"/>
      <c r="WEN62" s="398"/>
      <c r="WEO62" s="398"/>
      <c r="WEP62" s="398"/>
      <c r="WEQ62" s="398"/>
      <c r="WER62" s="398"/>
      <c r="WES62" s="398"/>
      <c r="WET62" s="398"/>
      <c r="WEU62" s="398"/>
      <c r="WEV62" s="398"/>
      <c r="WEW62" s="398"/>
      <c r="WEX62" s="398"/>
      <c r="WEY62" s="398"/>
      <c r="WEZ62" s="398"/>
      <c r="WFA62" s="398"/>
      <c r="WFB62" s="398"/>
      <c r="WFC62" s="398"/>
      <c r="WFD62" s="398"/>
      <c r="WFE62" s="398"/>
      <c r="WFF62" s="398"/>
      <c r="WFG62" s="398"/>
      <c r="WFH62" s="398"/>
      <c r="WFI62" s="398"/>
      <c r="WFJ62" s="398"/>
      <c r="WFK62" s="398"/>
      <c r="WFL62" s="398"/>
      <c r="WFM62" s="398"/>
      <c r="WFN62" s="398"/>
      <c r="WFO62" s="398"/>
      <c r="WFP62" s="398"/>
      <c r="WFQ62" s="398"/>
      <c r="WFR62" s="398"/>
      <c r="WFS62" s="398"/>
      <c r="WFT62" s="398"/>
      <c r="WFU62" s="398"/>
      <c r="WFV62" s="398"/>
      <c r="WFW62" s="398"/>
      <c r="WFX62" s="398"/>
      <c r="WFY62" s="398"/>
      <c r="WFZ62" s="398"/>
      <c r="WGA62" s="398"/>
      <c r="WGB62" s="398"/>
      <c r="WGC62" s="398"/>
      <c r="WGD62" s="398"/>
      <c r="WGE62" s="398"/>
      <c r="WGF62" s="398"/>
      <c r="WGG62" s="398"/>
      <c r="WGH62" s="398"/>
      <c r="WGI62" s="398"/>
      <c r="WGJ62" s="398"/>
      <c r="WGK62" s="398"/>
      <c r="WGL62" s="398"/>
      <c r="WGM62" s="398"/>
      <c r="WGN62" s="398"/>
      <c r="WGO62" s="398"/>
      <c r="WGP62" s="398"/>
      <c r="WGQ62" s="398"/>
      <c r="WGR62" s="398"/>
      <c r="WGS62" s="398"/>
      <c r="WGT62" s="398"/>
      <c r="WGU62" s="398"/>
      <c r="WGV62" s="398"/>
      <c r="WGW62" s="398"/>
      <c r="WGX62" s="398"/>
      <c r="WGY62" s="398"/>
      <c r="WGZ62" s="398"/>
      <c r="WHA62" s="398"/>
      <c r="WHB62" s="398"/>
      <c r="WHC62" s="398"/>
      <c r="WHD62" s="398"/>
      <c r="WHE62" s="398"/>
      <c r="WHF62" s="398"/>
      <c r="WHG62" s="398"/>
      <c r="WHH62" s="398"/>
      <c r="WHI62" s="398"/>
      <c r="WHJ62" s="398"/>
      <c r="WHK62" s="398"/>
      <c r="WHL62" s="398"/>
      <c r="WHM62" s="398"/>
      <c r="WHN62" s="398"/>
      <c r="WHO62" s="398"/>
      <c r="WHP62" s="398"/>
      <c r="WHQ62" s="398"/>
      <c r="WHR62" s="398"/>
      <c r="WHS62" s="398"/>
      <c r="WHT62" s="398"/>
      <c r="WHU62" s="398"/>
      <c r="WHV62" s="398"/>
      <c r="WHW62" s="398"/>
      <c r="WHX62" s="398"/>
      <c r="WHY62" s="398"/>
      <c r="WHZ62" s="398"/>
      <c r="WIA62" s="398"/>
      <c r="WIB62" s="398"/>
      <c r="WIC62" s="398"/>
      <c r="WID62" s="398"/>
      <c r="WIE62" s="398"/>
      <c r="WIF62" s="398"/>
      <c r="WIG62" s="398"/>
      <c r="WIH62" s="398"/>
      <c r="WII62" s="398"/>
      <c r="WIJ62" s="398"/>
      <c r="WIK62" s="398"/>
      <c r="WIL62" s="398"/>
      <c r="WIM62" s="398"/>
      <c r="WIN62" s="398"/>
      <c r="WIO62" s="398"/>
      <c r="WIP62" s="398"/>
      <c r="WIQ62" s="398"/>
      <c r="WIR62" s="398"/>
      <c r="WIS62" s="398"/>
      <c r="WIT62" s="398"/>
      <c r="WIU62" s="398"/>
      <c r="WIV62" s="398"/>
      <c r="WIW62" s="398"/>
      <c r="WIX62" s="398"/>
      <c r="WIY62" s="398"/>
      <c r="WIZ62" s="398"/>
      <c r="WJA62" s="398"/>
      <c r="WJB62" s="398"/>
      <c r="WJC62" s="398"/>
      <c r="WJD62" s="398"/>
      <c r="WJE62" s="398"/>
      <c r="WJF62" s="398"/>
      <c r="WJG62" s="398"/>
      <c r="WJH62" s="398"/>
      <c r="WJI62" s="398"/>
      <c r="WJJ62" s="398"/>
      <c r="WJK62" s="398"/>
      <c r="WJL62" s="398"/>
      <c r="WJM62" s="398"/>
      <c r="WJN62" s="398"/>
      <c r="WJO62" s="398"/>
      <c r="WJP62" s="398"/>
      <c r="WJQ62" s="398"/>
      <c r="WJR62" s="398"/>
      <c r="WJS62" s="398"/>
      <c r="WJT62" s="398"/>
      <c r="WJU62" s="398"/>
      <c r="WJV62" s="398"/>
      <c r="WJW62" s="398"/>
      <c r="WJX62" s="398"/>
      <c r="WJY62" s="398"/>
      <c r="WJZ62" s="398"/>
      <c r="WKA62" s="398"/>
      <c r="WKB62" s="398"/>
      <c r="WKC62" s="398"/>
      <c r="WKD62" s="398"/>
      <c r="WKE62" s="398"/>
      <c r="WKF62" s="398"/>
      <c r="WKG62" s="398"/>
      <c r="WKH62" s="398"/>
      <c r="WKI62" s="398"/>
      <c r="WKJ62" s="398"/>
      <c r="WKK62" s="398"/>
      <c r="WKL62" s="398"/>
      <c r="WKM62" s="398"/>
      <c r="WKN62" s="398"/>
      <c r="WKO62" s="398"/>
      <c r="WKP62" s="398"/>
      <c r="WKQ62" s="398"/>
      <c r="WKR62" s="398"/>
      <c r="WKS62" s="398"/>
      <c r="WKT62" s="398"/>
      <c r="WKU62" s="398"/>
      <c r="WKV62" s="398"/>
      <c r="WKW62" s="398"/>
      <c r="WKX62" s="398"/>
      <c r="WKY62" s="398"/>
      <c r="WKZ62" s="398"/>
      <c r="WLA62" s="398"/>
      <c r="WLB62" s="398"/>
      <c r="WLC62" s="398"/>
      <c r="WLD62" s="398"/>
      <c r="WLE62" s="398"/>
      <c r="WLF62" s="398"/>
      <c r="WLG62" s="398"/>
      <c r="WLH62" s="398"/>
      <c r="WLI62" s="398"/>
      <c r="WLJ62" s="398"/>
      <c r="WLK62" s="398"/>
      <c r="WLL62" s="398"/>
      <c r="WLM62" s="398"/>
      <c r="WLN62" s="398"/>
      <c r="WLO62" s="398"/>
      <c r="WLP62" s="398"/>
      <c r="WLQ62" s="398"/>
      <c r="WLR62" s="398"/>
      <c r="WLS62" s="398"/>
      <c r="WLT62" s="398"/>
      <c r="WLU62" s="398"/>
      <c r="WLV62" s="398"/>
      <c r="WLW62" s="398"/>
      <c r="WLX62" s="398"/>
      <c r="WLY62" s="398"/>
      <c r="WLZ62" s="398"/>
      <c r="WMA62" s="398"/>
      <c r="WMB62" s="398"/>
      <c r="WMC62" s="398"/>
      <c r="WMD62" s="398"/>
      <c r="WME62" s="398"/>
      <c r="WMF62" s="398"/>
      <c r="WMG62" s="398"/>
      <c r="WMH62" s="398"/>
      <c r="WMI62" s="398"/>
      <c r="WMJ62" s="398"/>
      <c r="WMK62" s="398"/>
      <c r="WML62" s="398"/>
      <c r="WMM62" s="398"/>
      <c r="WMN62" s="398"/>
      <c r="WMO62" s="398"/>
      <c r="WMP62" s="398"/>
      <c r="WMQ62" s="398"/>
      <c r="WMR62" s="398"/>
      <c r="WMS62" s="398"/>
      <c r="WMT62" s="398"/>
      <c r="WMU62" s="398"/>
      <c r="WMV62" s="398"/>
      <c r="WMW62" s="398"/>
      <c r="WMX62" s="398"/>
      <c r="WMY62" s="398"/>
      <c r="WMZ62" s="398"/>
      <c r="WNA62" s="398"/>
      <c r="WNB62" s="398"/>
      <c r="WNC62" s="398"/>
      <c r="WND62" s="398"/>
      <c r="WNE62" s="398"/>
      <c r="WNF62" s="398"/>
      <c r="WNG62" s="398"/>
      <c r="WNH62" s="398"/>
      <c r="WNI62" s="398"/>
      <c r="WNJ62" s="398"/>
      <c r="WNK62" s="398"/>
      <c r="WNL62" s="398"/>
      <c r="WNM62" s="398"/>
      <c r="WNN62" s="398"/>
      <c r="WNO62" s="398"/>
      <c r="WNP62" s="398"/>
      <c r="WNQ62" s="398"/>
      <c r="WNR62" s="398"/>
      <c r="WNS62" s="398"/>
      <c r="WNT62" s="398"/>
      <c r="WNU62" s="398"/>
      <c r="WNV62" s="398"/>
      <c r="WNW62" s="398"/>
      <c r="WNX62" s="398"/>
      <c r="WNY62" s="398"/>
      <c r="WNZ62" s="398"/>
      <c r="WOA62" s="398"/>
      <c r="WOB62" s="398"/>
      <c r="WOC62" s="398"/>
      <c r="WOD62" s="398"/>
      <c r="WOE62" s="398"/>
      <c r="WOF62" s="398"/>
      <c r="WOG62" s="398"/>
      <c r="WOH62" s="398"/>
      <c r="WOI62" s="398"/>
      <c r="WOJ62" s="398"/>
      <c r="WOK62" s="398"/>
      <c r="WOL62" s="398"/>
      <c r="WOM62" s="398"/>
      <c r="WON62" s="398"/>
      <c r="WOO62" s="398"/>
      <c r="WOP62" s="398"/>
      <c r="WOQ62" s="398"/>
      <c r="WOR62" s="398"/>
      <c r="WOS62" s="398"/>
      <c r="WOT62" s="398"/>
      <c r="WOU62" s="398"/>
      <c r="WOV62" s="398"/>
      <c r="WOW62" s="398"/>
      <c r="WOX62" s="398"/>
      <c r="WOY62" s="398"/>
      <c r="WOZ62" s="398"/>
      <c r="WPA62" s="398"/>
      <c r="WPB62" s="398"/>
      <c r="WPC62" s="398"/>
      <c r="WPD62" s="398"/>
      <c r="WPE62" s="398"/>
      <c r="WPF62" s="398"/>
      <c r="WPG62" s="398"/>
      <c r="WPH62" s="398"/>
      <c r="WPI62" s="398"/>
      <c r="WPJ62" s="398"/>
      <c r="WPK62" s="398"/>
      <c r="WPL62" s="398"/>
      <c r="WPM62" s="398"/>
      <c r="WPN62" s="398"/>
      <c r="WPO62" s="398"/>
      <c r="WPP62" s="398"/>
      <c r="WPQ62" s="398"/>
      <c r="WPR62" s="398"/>
      <c r="WPS62" s="398"/>
      <c r="WPT62" s="398"/>
      <c r="WPU62" s="398"/>
      <c r="WPV62" s="398"/>
      <c r="WPW62" s="398"/>
      <c r="WPX62" s="398"/>
      <c r="WPY62" s="398"/>
      <c r="WPZ62" s="398"/>
      <c r="WQA62" s="398"/>
      <c r="WQB62" s="398"/>
      <c r="WQC62" s="398"/>
      <c r="WQD62" s="398"/>
      <c r="WQE62" s="398"/>
      <c r="WQF62" s="398"/>
      <c r="WQG62" s="398"/>
      <c r="WQH62" s="398"/>
      <c r="WQI62" s="398"/>
      <c r="WQJ62" s="398"/>
      <c r="WQK62" s="398"/>
      <c r="WQL62" s="398"/>
      <c r="WQM62" s="398"/>
      <c r="WQN62" s="398"/>
      <c r="WQO62" s="398"/>
      <c r="WQP62" s="398"/>
      <c r="WQQ62" s="398"/>
      <c r="WQR62" s="398"/>
      <c r="WQS62" s="398"/>
      <c r="WQT62" s="398"/>
      <c r="WQU62" s="398"/>
      <c r="WQV62" s="398"/>
      <c r="WQW62" s="398"/>
      <c r="WQX62" s="398"/>
      <c r="WQY62" s="398"/>
      <c r="WQZ62" s="398"/>
      <c r="WRA62" s="398"/>
      <c r="WRB62" s="398"/>
      <c r="WRC62" s="398"/>
      <c r="WRD62" s="398"/>
      <c r="WRE62" s="398"/>
      <c r="WRF62" s="398"/>
      <c r="WRG62" s="398"/>
      <c r="WRH62" s="398"/>
      <c r="WRI62" s="398"/>
      <c r="WRJ62" s="398"/>
      <c r="WRK62" s="398"/>
      <c r="WRL62" s="398"/>
      <c r="WRM62" s="398"/>
      <c r="WRN62" s="398"/>
      <c r="WRO62" s="398"/>
      <c r="WRP62" s="398"/>
      <c r="WRQ62" s="398"/>
      <c r="WRR62" s="398"/>
      <c r="WRS62" s="398"/>
      <c r="WRT62" s="398"/>
      <c r="WRU62" s="398"/>
      <c r="WRV62" s="398"/>
      <c r="WRW62" s="398"/>
      <c r="WRX62" s="398"/>
      <c r="WRY62" s="398"/>
      <c r="WRZ62" s="398"/>
      <c r="WSA62" s="398"/>
      <c r="WSB62" s="398"/>
      <c r="WSC62" s="398"/>
      <c r="WSD62" s="398"/>
      <c r="WSE62" s="398"/>
      <c r="WSF62" s="398"/>
      <c r="WSG62" s="398"/>
      <c r="WSH62" s="398"/>
      <c r="WSI62" s="398"/>
      <c r="WSJ62" s="398"/>
      <c r="WSK62" s="398"/>
      <c r="WSL62" s="398"/>
      <c r="WSM62" s="398"/>
      <c r="WSN62" s="398"/>
      <c r="WSO62" s="398"/>
      <c r="WSP62" s="398"/>
      <c r="WSQ62" s="398"/>
      <c r="WSR62" s="398"/>
      <c r="WSS62" s="398"/>
      <c r="WST62" s="398"/>
      <c r="WSU62" s="398"/>
      <c r="WSV62" s="398"/>
      <c r="WSW62" s="398"/>
      <c r="WSX62" s="398"/>
      <c r="WSY62" s="398"/>
      <c r="WSZ62" s="398"/>
      <c r="WTA62" s="398"/>
      <c r="WTB62" s="398"/>
      <c r="WTC62" s="398"/>
      <c r="WTD62" s="398"/>
      <c r="WTE62" s="398"/>
      <c r="WTF62" s="398"/>
      <c r="WTG62" s="398"/>
      <c r="WTH62" s="398"/>
      <c r="WTI62" s="398"/>
      <c r="WTJ62" s="398"/>
      <c r="WTK62" s="398"/>
      <c r="WTL62" s="398"/>
      <c r="WTM62" s="398"/>
      <c r="WTN62" s="398"/>
      <c r="WTO62" s="398"/>
      <c r="WTP62" s="398"/>
      <c r="WTQ62" s="398"/>
      <c r="WTR62" s="398"/>
      <c r="WTS62" s="398"/>
      <c r="WTT62" s="398"/>
      <c r="WTU62" s="398"/>
      <c r="WTV62" s="398"/>
      <c r="WTW62" s="398"/>
      <c r="WTX62" s="398"/>
      <c r="WTY62" s="398"/>
      <c r="WTZ62" s="398"/>
      <c r="WUA62" s="398"/>
      <c r="WUB62" s="398"/>
      <c r="WUC62" s="398"/>
      <c r="WUD62" s="398"/>
      <c r="WUE62" s="398"/>
      <c r="WUF62" s="398"/>
      <c r="WUG62" s="398"/>
      <c r="WUH62" s="398"/>
      <c r="WUI62" s="398"/>
      <c r="WUJ62" s="398"/>
      <c r="WUK62" s="398"/>
      <c r="WUL62" s="398"/>
      <c r="WUM62" s="398"/>
      <c r="WUN62" s="398"/>
      <c r="WUO62" s="398"/>
      <c r="WUP62" s="398"/>
      <c r="WUQ62" s="398"/>
      <c r="WUR62" s="398"/>
      <c r="WUS62" s="398"/>
      <c r="WUT62" s="398"/>
      <c r="WUU62" s="398"/>
      <c r="WUV62" s="398"/>
      <c r="WUW62" s="398"/>
      <c r="WUX62" s="398"/>
      <c r="WUY62" s="398"/>
      <c r="WUZ62" s="398"/>
      <c r="WVA62" s="398"/>
      <c r="WVB62" s="398"/>
      <c r="WVC62" s="398"/>
      <c r="WVD62" s="398"/>
      <c r="WVE62" s="398"/>
      <c r="WVF62" s="398"/>
      <c r="WVG62" s="398"/>
      <c r="WVH62" s="398"/>
      <c r="WVI62" s="398"/>
      <c r="WVJ62" s="398"/>
      <c r="WVK62" s="398"/>
      <c r="WVL62" s="398"/>
      <c r="WVM62" s="398"/>
      <c r="WVN62" s="398"/>
      <c r="WVO62" s="398"/>
      <c r="WVP62" s="398"/>
      <c r="WVQ62" s="398"/>
      <c r="WVR62" s="398"/>
      <c r="WVS62" s="398"/>
      <c r="WVT62" s="398"/>
      <c r="WVU62" s="398"/>
      <c r="WVV62" s="398"/>
      <c r="WVW62" s="398"/>
      <c r="WVX62" s="398"/>
      <c r="WVY62" s="398"/>
      <c r="WVZ62" s="398"/>
      <c r="WWA62" s="398"/>
      <c r="WWB62" s="398"/>
      <c r="WWC62" s="398"/>
      <c r="WWD62" s="398"/>
      <c r="WWE62" s="398"/>
      <c r="WWF62" s="398"/>
      <c r="WWG62" s="398"/>
      <c r="WWH62" s="398"/>
      <c r="WWI62" s="398"/>
      <c r="WWJ62" s="398"/>
      <c r="WWK62" s="398"/>
      <c r="WWL62" s="398"/>
      <c r="WWM62" s="398"/>
      <c r="WWN62" s="398"/>
      <c r="WWO62" s="398"/>
      <c r="WWP62" s="398"/>
      <c r="WWQ62" s="398"/>
      <c r="WWR62" s="398"/>
      <c r="WWS62" s="398"/>
      <c r="WWT62" s="398"/>
      <c r="WWU62" s="398"/>
      <c r="WWV62" s="398"/>
      <c r="WWW62" s="398"/>
      <c r="WWX62" s="398"/>
      <c r="WWY62" s="398"/>
      <c r="WWZ62" s="398"/>
      <c r="WXA62" s="398"/>
      <c r="WXB62" s="398"/>
      <c r="WXC62" s="398"/>
      <c r="WXD62" s="398"/>
      <c r="WXE62" s="398"/>
      <c r="WXF62" s="398"/>
      <c r="WXG62" s="398"/>
      <c r="WXH62" s="398"/>
      <c r="WXI62" s="398"/>
      <c r="WXJ62" s="398"/>
      <c r="WXK62" s="398"/>
      <c r="WXL62" s="398"/>
      <c r="WXM62" s="398"/>
      <c r="WXN62" s="398"/>
      <c r="WXO62" s="398"/>
      <c r="WXP62" s="398"/>
      <c r="WXQ62" s="398"/>
      <c r="WXR62" s="398"/>
      <c r="WXS62" s="398"/>
      <c r="WXT62" s="398"/>
      <c r="WXU62" s="398"/>
      <c r="WXV62" s="398"/>
      <c r="WXW62" s="398"/>
      <c r="WXX62" s="398"/>
      <c r="WXY62" s="398"/>
      <c r="WXZ62" s="398"/>
      <c r="WYA62" s="398"/>
      <c r="WYB62" s="398"/>
      <c r="WYC62" s="398"/>
      <c r="WYD62" s="398"/>
      <c r="WYE62" s="398"/>
      <c r="WYF62" s="398"/>
      <c r="WYG62" s="398"/>
      <c r="WYH62" s="398"/>
      <c r="WYI62" s="398"/>
      <c r="WYJ62" s="398"/>
      <c r="WYK62" s="398"/>
      <c r="WYL62" s="398"/>
      <c r="WYM62" s="398"/>
      <c r="WYN62" s="398"/>
      <c r="WYO62" s="398"/>
      <c r="WYP62" s="398"/>
      <c r="WYQ62" s="398"/>
      <c r="WYR62" s="398"/>
      <c r="WYS62" s="398"/>
      <c r="WYT62" s="398"/>
      <c r="WYU62" s="398"/>
      <c r="WYV62" s="398"/>
      <c r="WYW62" s="398"/>
      <c r="WYX62" s="398"/>
      <c r="WYY62" s="398"/>
      <c r="WYZ62" s="398"/>
      <c r="WZA62" s="398"/>
      <c r="WZB62" s="398"/>
      <c r="WZC62" s="398"/>
      <c r="WZD62" s="398"/>
      <c r="WZE62" s="398"/>
      <c r="WZF62" s="398"/>
      <c r="WZG62" s="398"/>
      <c r="WZH62" s="398"/>
      <c r="WZI62" s="398"/>
      <c r="WZJ62" s="398"/>
      <c r="WZK62" s="398"/>
      <c r="WZL62" s="398"/>
      <c r="WZM62" s="398"/>
      <c r="WZN62" s="398"/>
      <c r="WZO62" s="398"/>
      <c r="WZP62" s="398"/>
      <c r="WZQ62" s="398"/>
      <c r="WZR62" s="398"/>
      <c r="WZS62" s="398"/>
      <c r="WZT62" s="398"/>
      <c r="WZU62" s="398"/>
      <c r="WZV62" s="398"/>
      <c r="WZW62" s="398"/>
      <c r="WZX62" s="398"/>
      <c r="WZY62" s="398"/>
      <c r="WZZ62" s="398"/>
      <c r="XAA62" s="398"/>
      <c r="XAB62" s="398"/>
      <c r="XAC62" s="398"/>
      <c r="XAD62" s="398"/>
      <c r="XAE62" s="398"/>
      <c r="XAF62" s="398"/>
      <c r="XAG62" s="398"/>
      <c r="XAH62" s="398"/>
      <c r="XAI62" s="398"/>
      <c r="XAJ62" s="398"/>
      <c r="XAK62" s="398"/>
      <c r="XAL62" s="398"/>
      <c r="XAM62" s="398"/>
      <c r="XAN62" s="398"/>
      <c r="XAO62" s="398"/>
      <c r="XAP62" s="398"/>
      <c r="XAQ62" s="398"/>
      <c r="XAR62" s="398"/>
      <c r="XAS62" s="398"/>
      <c r="XAT62" s="398"/>
      <c r="XAU62" s="398"/>
      <c r="XAV62" s="398"/>
      <c r="XAW62" s="398"/>
      <c r="XAX62" s="398"/>
      <c r="XAY62" s="398"/>
      <c r="XAZ62" s="398"/>
      <c r="XBA62" s="398"/>
      <c r="XBB62" s="398"/>
      <c r="XBC62" s="398"/>
      <c r="XBD62" s="398"/>
      <c r="XBE62" s="398"/>
      <c r="XBF62" s="398"/>
      <c r="XBG62" s="398"/>
      <c r="XBH62" s="398"/>
      <c r="XBI62" s="398"/>
      <c r="XBJ62" s="398"/>
      <c r="XBK62" s="398"/>
      <c r="XBL62" s="398"/>
      <c r="XBM62" s="398"/>
      <c r="XBN62" s="398"/>
      <c r="XBO62" s="398"/>
      <c r="XBP62" s="398"/>
      <c r="XBQ62" s="398"/>
      <c r="XBR62" s="398"/>
      <c r="XBS62" s="398"/>
      <c r="XBT62" s="398"/>
      <c r="XBU62" s="398"/>
      <c r="XBV62" s="398"/>
      <c r="XBW62" s="398"/>
      <c r="XBX62" s="398"/>
      <c r="XBY62" s="398"/>
      <c r="XBZ62" s="398"/>
      <c r="XCA62" s="398"/>
      <c r="XCB62" s="398"/>
      <c r="XCC62" s="398"/>
      <c r="XCD62" s="398"/>
      <c r="XCE62" s="398"/>
      <c r="XCF62" s="398"/>
      <c r="XCG62" s="398"/>
      <c r="XCH62" s="398"/>
      <c r="XCI62" s="398"/>
      <c r="XCJ62" s="398"/>
      <c r="XCK62" s="398"/>
      <c r="XCL62" s="398"/>
      <c r="XCM62" s="398"/>
      <c r="XCN62" s="398"/>
      <c r="XCO62" s="398"/>
      <c r="XCP62" s="398"/>
      <c r="XCQ62" s="398"/>
      <c r="XCR62" s="398"/>
      <c r="XCS62" s="398"/>
      <c r="XCT62" s="398"/>
      <c r="XCU62" s="398"/>
      <c r="XCV62" s="398"/>
      <c r="XCW62" s="398"/>
      <c r="XCX62" s="398"/>
      <c r="XCY62" s="398"/>
      <c r="XCZ62" s="398"/>
      <c r="XDA62" s="398"/>
    </row>
    <row r="63" spans="1:16329" ht="15" customHeight="1" x14ac:dyDescent="0.2">
      <c r="A63" s="368" t="s">
        <v>666</v>
      </c>
      <c r="B63" s="558"/>
      <c r="C63" s="541"/>
      <c r="D63" s="558"/>
      <c r="E63" s="542"/>
      <c r="F63" s="541"/>
      <c r="G63" s="558"/>
      <c r="H63" s="542"/>
      <c r="I63" s="541"/>
      <c r="J63" s="541"/>
      <c r="K63" s="558"/>
      <c r="L63" s="558"/>
      <c r="M63" s="561"/>
      <c r="N63" s="543"/>
      <c r="O63" s="541"/>
      <c r="P63" s="558"/>
      <c r="Q63" s="542"/>
    </row>
    <row r="64" spans="1:16329" ht="15" customHeight="1" x14ac:dyDescent="0.2">
      <c r="A64" s="356" t="s">
        <v>636</v>
      </c>
      <c r="B64" s="558">
        <v>343</v>
      </c>
      <c r="C64" s="541"/>
      <c r="D64" s="558">
        <v>0</v>
      </c>
      <c r="E64" s="542">
        <v>0</v>
      </c>
      <c r="F64" s="541"/>
      <c r="G64" s="558">
        <v>343</v>
      </c>
      <c r="H64" s="542">
        <v>100</v>
      </c>
      <c r="I64" s="541"/>
      <c r="J64" s="541"/>
      <c r="K64" s="558">
        <v>1942</v>
      </c>
      <c r="L64" s="558"/>
      <c r="M64" s="561">
        <v>36</v>
      </c>
      <c r="N64" s="543">
        <v>1.9</v>
      </c>
      <c r="O64" s="541"/>
      <c r="P64" s="558">
        <v>1904</v>
      </c>
      <c r="Q64" s="542">
        <v>98</v>
      </c>
    </row>
    <row r="65" spans="1:17" ht="15" customHeight="1" x14ac:dyDescent="0.2">
      <c r="A65" s="32" t="s">
        <v>600</v>
      </c>
      <c r="B65" s="558">
        <v>0</v>
      </c>
      <c r="C65" s="541"/>
      <c r="D65" s="558">
        <v>0</v>
      </c>
      <c r="E65" s="542">
        <v>0</v>
      </c>
      <c r="F65" s="541"/>
      <c r="G65" s="558">
        <v>0</v>
      </c>
      <c r="H65" s="542">
        <v>0</v>
      </c>
      <c r="I65" s="541"/>
      <c r="J65" s="541"/>
      <c r="K65" s="558">
        <v>21009</v>
      </c>
      <c r="L65" s="558"/>
      <c r="M65" s="561">
        <v>0</v>
      </c>
      <c r="N65" s="543">
        <v>0</v>
      </c>
      <c r="O65" s="541"/>
      <c r="P65" s="558">
        <v>21009</v>
      </c>
      <c r="Q65" s="542">
        <v>100</v>
      </c>
    </row>
    <row r="66" spans="1:17" ht="15" customHeight="1" x14ac:dyDescent="0.2">
      <c r="A66" s="356" t="s">
        <v>19</v>
      </c>
      <c r="B66" s="558">
        <v>12035</v>
      </c>
      <c r="C66" s="541"/>
      <c r="D66" s="558">
        <v>1142</v>
      </c>
      <c r="E66" s="542">
        <v>9.5</v>
      </c>
      <c r="F66" s="541"/>
      <c r="G66" s="558">
        <v>10726</v>
      </c>
      <c r="H66" s="542">
        <v>89.1</v>
      </c>
      <c r="I66" s="541"/>
      <c r="J66" s="541"/>
      <c r="K66" s="558">
        <v>13370</v>
      </c>
      <c r="L66" s="558"/>
      <c r="M66" s="561">
        <v>328</v>
      </c>
      <c r="N66" s="543">
        <v>2.5</v>
      </c>
      <c r="O66" s="541"/>
      <c r="P66" s="558">
        <v>12656</v>
      </c>
      <c r="Q66" s="542">
        <v>94.7</v>
      </c>
    </row>
    <row r="67" spans="1:17" ht="15" customHeight="1" x14ac:dyDescent="0.2">
      <c r="A67" s="356" t="s">
        <v>637</v>
      </c>
      <c r="B67" s="558">
        <v>1708</v>
      </c>
      <c r="C67" s="541"/>
      <c r="D67" s="558">
        <v>64</v>
      </c>
      <c r="E67" s="542">
        <v>3.7</v>
      </c>
      <c r="F67" s="541"/>
      <c r="G67" s="558">
        <v>1578</v>
      </c>
      <c r="H67" s="542">
        <v>92.4</v>
      </c>
      <c r="I67" s="541"/>
      <c r="J67" s="541"/>
      <c r="K67" s="558">
        <v>1728</v>
      </c>
      <c r="L67" s="558"/>
      <c r="M67" s="561">
        <v>54</v>
      </c>
      <c r="N67" s="543">
        <v>3.1</v>
      </c>
      <c r="O67" s="541"/>
      <c r="P67" s="558">
        <v>1592</v>
      </c>
      <c r="Q67" s="542">
        <v>92.1</v>
      </c>
    </row>
    <row r="68" spans="1:17" ht="15" customHeight="1" x14ac:dyDescent="0.2">
      <c r="A68" s="356" t="s">
        <v>717</v>
      </c>
      <c r="B68" s="558">
        <v>231</v>
      </c>
      <c r="C68" s="541"/>
      <c r="D68" s="558">
        <v>4</v>
      </c>
      <c r="E68" s="542">
        <v>1.7</v>
      </c>
      <c r="F68" s="541"/>
      <c r="G68" s="558">
        <v>227</v>
      </c>
      <c r="H68" s="542">
        <v>98.3</v>
      </c>
      <c r="I68" s="541"/>
      <c r="J68" s="541"/>
      <c r="K68" s="558">
        <v>406</v>
      </c>
      <c r="L68" s="558"/>
      <c r="M68" s="561">
        <v>7</v>
      </c>
      <c r="N68" s="543">
        <v>1.7</v>
      </c>
      <c r="O68" s="541"/>
      <c r="P68" s="558">
        <v>398</v>
      </c>
      <c r="Q68" s="542">
        <v>98</v>
      </c>
    </row>
    <row r="69" spans="1:17" ht="15" customHeight="1" x14ac:dyDescent="0.2">
      <c r="A69" s="356" t="s">
        <v>23</v>
      </c>
      <c r="B69" s="558">
        <v>7257</v>
      </c>
      <c r="C69" s="541"/>
      <c r="D69" s="558">
        <v>1358</v>
      </c>
      <c r="E69" s="542">
        <v>18.7</v>
      </c>
      <c r="F69" s="541"/>
      <c r="G69" s="558">
        <v>5247</v>
      </c>
      <c r="H69" s="542">
        <v>72.3</v>
      </c>
      <c r="I69" s="541"/>
      <c r="J69" s="541"/>
      <c r="K69" s="558">
        <v>7154</v>
      </c>
      <c r="L69" s="558"/>
      <c r="M69" s="561">
        <v>888</v>
      </c>
      <c r="N69" s="543">
        <v>12.4</v>
      </c>
      <c r="O69" s="541"/>
      <c r="P69" s="558">
        <v>5629</v>
      </c>
      <c r="Q69" s="542">
        <v>78.7</v>
      </c>
    </row>
    <row r="70" spans="1:17" ht="15" customHeight="1" x14ac:dyDescent="0.2">
      <c r="A70" s="356" t="s">
        <v>638</v>
      </c>
      <c r="B70" s="558">
        <v>216933</v>
      </c>
      <c r="C70" s="541"/>
      <c r="D70" s="558">
        <v>10649</v>
      </c>
      <c r="E70" s="542">
        <v>4.9000000000000004</v>
      </c>
      <c r="F70" s="541"/>
      <c r="G70" s="558">
        <v>197583</v>
      </c>
      <c r="H70" s="542">
        <v>91.1</v>
      </c>
      <c r="I70" s="541"/>
      <c r="J70" s="541"/>
      <c r="K70" s="558">
        <v>202083</v>
      </c>
      <c r="L70" s="558"/>
      <c r="M70" s="561">
        <v>9157</v>
      </c>
      <c r="N70" s="543">
        <v>4.5</v>
      </c>
      <c r="O70" s="541"/>
      <c r="P70" s="558">
        <v>190040</v>
      </c>
      <c r="Q70" s="542">
        <v>94</v>
      </c>
    </row>
    <row r="71" spans="1:17" ht="15" customHeight="1" x14ac:dyDescent="0.2">
      <c r="A71" s="356" t="s">
        <v>486</v>
      </c>
      <c r="B71" s="558">
        <v>3800</v>
      </c>
      <c r="C71" s="541"/>
      <c r="D71" s="558">
        <v>258</v>
      </c>
      <c r="E71" s="542">
        <v>6.8</v>
      </c>
      <c r="F71" s="541"/>
      <c r="G71" s="558">
        <v>3542</v>
      </c>
      <c r="H71" s="542">
        <v>93.2</v>
      </c>
      <c r="I71" s="541"/>
      <c r="J71" s="541"/>
      <c r="K71" s="558">
        <v>6138</v>
      </c>
      <c r="L71" s="558"/>
      <c r="M71" s="561">
        <v>382</v>
      </c>
      <c r="N71" s="543">
        <v>6.2</v>
      </c>
      <c r="O71" s="541"/>
      <c r="P71" s="558">
        <v>5733</v>
      </c>
      <c r="Q71" s="542">
        <v>93.4</v>
      </c>
    </row>
    <row r="72" spans="1:17" ht="15" customHeight="1" x14ac:dyDescent="0.2">
      <c r="A72" s="356" t="s">
        <v>718</v>
      </c>
      <c r="B72" s="558">
        <v>76105</v>
      </c>
      <c r="C72" s="541"/>
      <c r="D72" s="558">
        <v>7962</v>
      </c>
      <c r="E72" s="542">
        <v>10.5</v>
      </c>
      <c r="F72" s="541"/>
      <c r="G72" s="558">
        <v>63032</v>
      </c>
      <c r="H72" s="542">
        <v>82.8</v>
      </c>
      <c r="I72" s="541"/>
      <c r="J72" s="541"/>
      <c r="K72" s="558">
        <v>88260</v>
      </c>
      <c r="L72" s="558"/>
      <c r="M72" s="561">
        <v>5383</v>
      </c>
      <c r="N72" s="543">
        <v>6.1</v>
      </c>
      <c r="O72" s="541"/>
      <c r="P72" s="558">
        <v>81819</v>
      </c>
      <c r="Q72" s="542">
        <v>92.7</v>
      </c>
    </row>
    <row r="73" spans="1:17" ht="15" customHeight="1" x14ac:dyDescent="0.2">
      <c r="A73" s="356" t="s">
        <v>30</v>
      </c>
      <c r="B73" s="558">
        <v>67230</v>
      </c>
      <c r="C73" s="541"/>
      <c r="D73" s="558">
        <v>1987</v>
      </c>
      <c r="E73" s="542">
        <v>3</v>
      </c>
      <c r="F73" s="541"/>
      <c r="G73" s="558">
        <v>64279</v>
      </c>
      <c r="H73" s="542">
        <v>95.6</v>
      </c>
      <c r="I73" s="541"/>
      <c r="J73" s="541"/>
      <c r="K73" s="558">
        <v>75835</v>
      </c>
      <c r="L73" s="558"/>
      <c r="M73" s="561">
        <v>2443</v>
      </c>
      <c r="N73" s="543">
        <v>3.2</v>
      </c>
      <c r="O73" s="541"/>
      <c r="P73" s="558">
        <v>72961</v>
      </c>
      <c r="Q73" s="542">
        <v>96.2</v>
      </c>
    </row>
    <row r="74" spans="1:17" ht="15" customHeight="1" x14ac:dyDescent="0.2">
      <c r="A74" s="356" t="s">
        <v>90</v>
      </c>
      <c r="B74" s="558">
        <v>8055</v>
      </c>
      <c r="C74" s="541"/>
      <c r="D74" s="558">
        <v>414</v>
      </c>
      <c r="E74" s="542">
        <v>5.0999999999999996</v>
      </c>
      <c r="F74" s="541"/>
      <c r="G74" s="558">
        <v>7488</v>
      </c>
      <c r="H74" s="542">
        <v>93</v>
      </c>
      <c r="I74" s="541"/>
      <c r="J74" s="541"/>
      <c r="K74" s="558">
        <v>11091</v>
      </c>
      <c r="L74" s="558"/>
      <c r="M74" s="561">
        <v>1086</v>
      </c>
      <c r="N74" s="543">
        <v>9.8000000000000007</v>
      </c>
      <c r="O74" s="541"/>
      <c r="P74" s="558">
        <v>9894</v>
      </c>
      <c r="Q74" s="542">
        <v>89.2</v>
      </c>
    </row>
    <row r="75" spans="1:17" ht="15" customHeight="1" x14ac:dyDescent="0.2">
      <c r="A75" s="356" t="s">
        <v>31</v>
      </c>
      <c r="B75" s="558">
        <v>27558</v>
      </c>
      <c r="C75" s="541"/>
      <c r="D75" s="558">
        <v>1426</v>
      </c>
      <c r="E75" s="542">
        <v>5.2</v>
      </c>
      <c r="F75" s="541"/>
      <c r="G75" s="558">
        <v>25676</v>
      </c>
      <c r="H75" s="542">
        <v>93.2</v>
      </c>
      <c r="I75" s="541"/>
      <c r="J75" s="541"/>
      <c r="K75" s="558">
        <v>28261</v>
      </c>
      <c r="L75" s="558"/>
      <c r="M75" s="561">
        <v>1165</v>
      </c>
      <c r="N75" s="543">
        <v>4.0999999999999996</v>
      </c>
      <c r="O75" s="541"/>
      <c r="P75" s="558">
        <v>26783</v>
      </c>
      <c r="Q75" s="542">
        <v>94.8</v>
      </c>
    </row>
    <row r="76" spans="1:17" ht="15" customHeight="1" x14ac:dyDescent="0.2">
      <c r="A76" s="356" t="s">
        <v>34</v>
      </c>
      <c r="B76" s="558">
        <v>13708</v>
      </c>
      <c r="C76" s="541"/>
      <c r="D76" s="558">
        <v>1206</v>
      </c>
      <c r="E76" s="542">
        <v>8.8000000000000007</v>
      </c>
      <c r="F76" s="541"/>
      <c r="G76" s="558">
        <v>7709</v>
      </c>
      <c r="H76" s="542">
        <v>56.2</v>
      </c>
      <c r="I76" s="541"/>
      <c r="J76" s="541"/>
      <c r="K76" s="558">
        <v>10150</v>
      </c>
      <c r="L76" s="558"/>
      <c r="M76" s="561">
        <v>882</v>
      </c>
      <c r="N76" s="543">
        <v>8.6999999999999993</v>
      </c>
      <c r="O76" s="541"/>
      <c r="P76" s="558">
        <v>7046</v>
      </c>
      <c r="Q76" s="542">
        <v>69.400000000000006</v>
      </c>
    </row>
    <row r="77" spans="1:17" ht="15" customHeight="1" x14ac:dyDescent="0.2">
      <c r="A77" s="356" t="s">
        <v>72</v>
      </c>
      <c r="B77" s="558">
        <v>6260</v>
      </c>
      <c r="C77" s="541"/>
      <c r="D77" s="558">
        <v>334</v>
      </c>
      <c r="E77" s="542">
        <v>5.3</v>
      </c>
      <c r="F77" s="541"/>
      <c r="G77" s="558">
        <v>5313</v>
      </c>
      <c r="H77" s="542">
        <v>84.9</v>
      </c>
      <c r="I77" s="541"/>
      <c r="J77" s="541"/>
      <c r="K77" s="558">
        <v>5016</v>
      </c>
      <c r="L77" s="558"/>
      <c r="M77" s="561">
        <v>130</v>
      </c>
      <c r="N77" s="543">
        <v>2.6</v>
      </c>
      <c r="O77" s="541"/>
      <c r="P77" s="558">
        <v>4883</v>
      </c>
      <c r="Q77" s="542">
        <v>97.3</v>
      </c>
    </row>
    <row r="78" spans="1:17" ht="15" customHeight="1" x14ac:dyDescent="0.2">
      <c r="A78" s="356" t="s">
        <v>35</v>
      </c>
      <c r="B78" s="558">
        <v>101257</v>
      </c>
      <c r="C78" s="541"/>
      <c r="D78" s="558">
        <v>19310</v>
      </c>
      <c r="E78" s="542">
        <v>19.100000000000001</v>
      </c>
      <c r="F78" s="541"/>
      <c r="G78" s="558">
        <v>77849</v>
      </c>
      <c r="H78" s="542">
        <v>76.900000000000006</v>
      </c>
      <c r="I78" s="541"/>
      <c r="J78" s="541"/>
      <c r="K78" s="558">
        <v>57779</v>
      </c>
      <c r="L78" s="558"/>
      <c r="M78" s="561">
        <v>3411</v>
      </c>
      <c r="N78" s="543">
        <v>5.9</v>
      </c>
      <c r="O78" s="541"/>
      <c r="P78" s="558">
        <v>53784</v>
      </c>
      <c r="Q78" s="542">
        <v>93.1</v>
      </c>
    </row>
    <row r="79" spans="1:17" ht="15" customHeight="1" x14ac:dyDescent="0.2">
      <c r="A79" s="356" t="s">
        <v>639</v>
      </c>
      <c r="B79" s="558">
        <v>1471</v>
      </c>
      <c r="C79" s="541"/>
      <c r="D79" s="558">
        <v>188</v>
      </c>
      <c r="E79" s="542">
        <v>12.8</v>
      </c>
      <c r="F79" s="541"/>
      <c r="G79" s="558">
        <v>1277</v>
      </c>
      <c r="H79" s="542">
        <v>86.8</v>
      </c>
      <c r="I79" s="541"/>
      <c r="J79" s="541"/>
      <c r="K79" s="558">
        <v>3114</v>
      </c>
      <c r="L79" s="558"/>
      <c r="M79" s="561">
        <v>193</v>
      </c>
      <c r="N79" s="543">
        <v>6.2</v>
      </c>
      <c r="O79" s="541"/>
      <c r="P79" s="558">
        <v>2887</v>
      </c>
      <c r="Q79" s="542">
        <v>92.7</v>
      </c>
    </row>
    <row r="80" spans="1:17" ht="15" customHeight="1" x14ac:dyDescent="0.2">
      <c r="A80" s="356" t="s">
        <v>640</v>
      </c>
      <c r="B80" s="558">
        <v>5266</v>
      </c>
      <c r="C80" s="541"/>
      <c r="D80" s="558">
        <v>414</v>
      </c>
      <c r="E80" s="542">
        <v>7.9</v>
      </c>
      <c r="F80" s="541"/>
      <c r="G80" s="558">
        <v>4233</v>
      </c>
      <c r="H80" s="542">
        <v>80.400000000000006</v>
      </c>
      <c r="I80" s="541"/>
      <c r="J80" s="541"/>
      <c r="K80" s="558">
        <v>5141</v>
      </c>
      <c r="L80" s="558"/>
      <c r="M80" s="561">
        <v>375</v>
      </c>
      <c r="N80" s="543">
        <v>7.3</v>
      </c>
      <c r="O80" s="541"/>
      <c r="P80" s="558">
        <v>4169</v>
      </c>
      <c r="Q80" s="542">
        <v>81.099999999999994</v>
      </c>
    </row>
    <row r="81" spans="1:17" ht="15" customHeight="1" x14ac:dyDescent="0.2">
      <c r="A81" s="356" t="s">
        <v>42</v>
      </c>
      <c r="B81" s="558">
        <v>171183</v>
      </c>
      <c r="C81" s="541"/>
      <c r="D81" s="558">
        <v>6807</v>
      </c>
      <c r="E81" s="542">
        <v>4</v>
      </c>
      <c r="F81" s="541"/>
      <c r="G81" s="558">
        <v>160689</v>
      </c>
      <c r="H81" s="542">
        <v>93.9</v>
      </c>
      <c r="I81" s="541"/>
      <c r="J81" s="541"/>
      <c r="K81" s="558">
        <v>176582</v>
      </c>
      <c r="L81" s="558"/>
      <c r="M81" s="561">
        <v>7015</v>
      </c>
      <c r="N81" s="543">
        <v>4</v>
      </c>
      <c r="O81" s="541"/>
      <c r="P81" s="558">
        <v>167483</v>
      </c>
      <c r="Q81" s="542">
        <v>94.8</v>
      </c>
    </row>
    <row r="82" spans="1:17" ht="15" customHeight="1" x14ac:dyDescent="0.2">
      <c r="A82" s="356" t="s">
        <v>89</v>
      </c>
      <c r="B82" s="558">
        <v>1053</v>
      </c>
      <c r="C82" s="541"/>
      <c r="D82" s="558">
        <v>123</v>
      </c>
      <c r="E82" s="542">
        <v>11.7</v>
      </c>
      <c r="F82" s="541"/>
      <c r="G82" s="558">
        <v>917</v>
      </c>
      <c r="H82" s="542">
        <v>87.1</v>
      </c>
      <c r="I82" s="541"/>
      <c r="J82" s="541"/>
      <c r="K82" s="558">
        <v>1038</v>
      </c>
      <c r="L82" s="558"/>
      <c r="M82" s="561">
        <v>95</v>
      </c>
      <c r="N82" s="543">
        <v>9.1999999999999993</v>
      </c>
      <c r="O82" s="541"/>
      <c r="P82" s="558">
        <v>933</v>
      </c>
      <c r="Q82" s="542">
        <v>89.9</v>
      </c>
    </row>
    <row r="83" spans="1:17" ht="15" customHeight="1" x14ac:dyDescent="0.2">
      <c r="A83" s="356" t="s">
        <v>100</v>
      </c>
      <c r="B83" s="558">
        <v>4810</v>
      </c>
      <c r="C83" s="541"/>
      <c r="D83" s="558">
        <v>1345</v>
      </c>
      <c r="E83" s="542">
        <v>28</v>
      </c>
      <c r="F83" s="541"/>
      <c r="G83" s="558">
        <v>2888</v>
      </c>
      <c r="H83" s="542">
        <v>60</v>
      </c>
      <c r="I83" s="541"/>
      <c r="J83" s="541"/>
      <c r="K83" s="558">
        <v>6458</v>
      </c>
      <c r="L83" s="558"/>
      <c r="M83" s="561">
        <v>1502</v>
      </c>
      <c r="N83" s="543">
        <v>23.3</v>
      </c>
      <c r="O83" s="541"/>
      <c r="P83" s="558">
        <v>4036</v>
      </c>
      <c r="Q83" s="542">
        <v>62.5</v>
      </c>
    </row>
    <row r="84" spans="1:17" ht="15" customHeight="1" x14ac:dyDescent="0.2">
      <c r="A84" s="356" t="s">
        <v>46</v>
      </c>
      <c r="B84" s="558">
        <v>9372</v>
      </c>
      <c r="C84" s="541"/>
      <c r="D84" s="558">
        <v>853</v>
      </c>
      <c r="E84" s="542">
        <v>9.1</v>
      </c>
      <c r="F84" s="541"/>
      <c r="G84" s="558">
        <v>6157</v>
      </c>
      <c r="H84" s="542">
        <v>65.7</v>
      </c>
      <c r="I84" s="541"/>
      <c r="J84" s="541"/>
      <c r="K84" s="558">
        <v>10851</v>
      </c>
      <c r="L84" s="558"/>
      <c r="M84" s="561">
        <v>903</v>
      </c>
      <c r="N84" s="543">
        <v>8.3000000000000007</v>
      </c>
      <c r="O84" s="541"/>
      <c r="P84" s="558">
        <v>8195</v>
      </c>
      <c r="Q84" s="542">
        <v>75.5</v>
      </c>
    </row>
    <row r="85" spans="1:17" ht="15" customHeight="1" x14ac:dyDescent="0.2">
      <c r="A85" s="356" t="s">
        <v>94</v>
      </c>
      <c r="B85" s="558">
        <v>43</v>
      </c>
      <c r="C85" s="541"/>
      <c r="D85" s="558">
        <v>0</v>
      </c>
      <c r="E85" s="542">
        <v>0</v>
      </c>
      <c r="F85" s="541"/>
      <c r="G85" s="558">
        <v>43</v>
      </c>
      <c r="H85" s="542">
        <v>100</v>
      </c>
      <c r="I85" s="541"/>
      <c r="J85" s="541"/>
      <c r="K85" s="558">
        <v>0</v>
      </c>
      <c r="L85" s="558"/>
      <c r="M85" s="561">
        <v>0</v>
      </c>
      <c r="N85" s="543">
        <v>0</v>
      </c>
      <c r="O85" s="541"/>
      <c r="P85" s="558">
        <v>0</v>
      </c>
      <c r="Q85" s="542">
        <v>0</v>
      </c>
    </row>
    <row r="86" spans="1:17" ht="15" customHeight="1" x14ac:dyDescent="0.2">
      <c r="A86" s="356" t="s">
        <v>44</v>
      </c>
      <c r="B86" s="558">
        <v>70377</v>
      </c>
      <c r="C86" s="541"/>
      <c r="D86" s="558">
        <v>2367</v>
      </c>
      <c r="E86" s="542">
        <v>3.4</v>
      </c>
      <c r="F86" s="541"/>
      <c r="G86" s="558">
        <v>67492</v>
      </c>
      <c r="H86" s="542">
        <v>95.9</v>
      </c>
      <c r="I86" s="541"/>
      <c r="J86" s="541"/>
      <c r="K86" s="558">
        <v>71872</v>
      </c>
      <c r="L86" s="558"/>
      <c r="M86" s="561">
        <v>2443</v>
      </c>
      <c r="N86" s="543">
        <v>3.4</v>
      </c>
      <c r="O86" s="541"/>
      <c r="P86" s="558">
        <v>68865</v>
      </c>
      <c r="Q86" s="542">
        <v>95.8</v>
      </c>
    </row>
    <row r="87" spans="1:17" ht="15" customHeight="1" x14ac:dyDescent="0.2">
      <c r="A87" s="356" t="s">
        <v>479</v>
      </c>
      <c r="B87" s="558">
        <v>2142</v>
      </c>
      <c r="C87" s="541"/>
      <c r="D87" s="558">
        <v>1133</v>
      </c>
      <c r="E87" s="542">
        <v>52.9</v>
      </c>
      <c r="F87" s="541"/>
      <c r="G87" s="558">
        <v>670</v>
      </c>
      <c r="H87" s="542">
        <v>31.3</v>
      </c>
      <c r="I87" s="541"/>
      <c r="J87" s="541"/>
      <c r="K87" s="558">
        <v>787</v>
      </c>
      <c r="L87" s="558"/>
      <c r="M87" s="561">
        <v>72</v>
      </c>
      <c r="N87" s="543">
        <v>9.1</v>
      </c>
      <c r="O87" s="541"/>
      <c r="P87" s="558">
        <v>304</v>
      </c>
      <c r="Q87" s="542">
        <v>38.6</v>
      </c>
    </row>
    <row r="88" spans="1:17" ht="15" customHeight="1" x14ac:dyDescent="0.2">
      <c r="A88" s="356" t="s">
        <v>487</v>
      </c>
      <c r="B88" s="558">
        <v>5602</v>
      </c>
      <c r="C88" s="541"/>
      <c r="D88" s="558">
        <v>410</v>
      </c>
      <c r="E88" s="542">
        <v>7.3</v>
      </c>
      <c r="F88" s="541"/>
      <c r="G88" s="558">
        <v>5108</v>
      </c>
      <c r="H88" s="542">
        <v>91.2</v>
      </c>
      <c r="I88" s="541"/>
      <c r="J88" s="541"/>
      <c r="K88" s="558">
        <v>9543</v>
      </c>
      <c r="L88" s="558"/>
      <c r="M88" s="561">
        <v>605</v>
      </c>
      <c r="N88" s="543">
        <v>6.3</v>
      </c>
      <c r="O88" s="541"/>
      <c r="P88" s="558">
        <v>8868</v>
      </c>
      <c r="Q88" s="542">
        <v>92.9</v>
      </c>
    </row>
    <row r="89" spans="1:17" ht="15" customHeight="1" x14ac:dyDescent="0.2">
      <c r="A89" s="356" t="s">
        <v>91</v>
      </c>
      <c r="B89" s="558">
        <v>13256</v>
      </c>
      <c r="C89" s="541"/>
      <c r="D89" s="558">
        <v>919</v>
      </c>
      <c r="E89" s="542">
        <v>6.9</v>
      </c>
      <c r="F89" s="541"/>
      <c r="G89" s="558">
        <v>12142</v>
      </c>
      <c r="H89" s="542">
        <v>91.6</v>
      </c>
      <c r="I89" s="541"/>
      <c r="J89" s="541"/>
      <c r="K89" s="558">
        <v>18448</v>
      </c>
      <c r="L89" s="558"/>
      <c r="M89" s="561">
        <v>1960</v>
      </c>
      <c r="N89" s="543">
        <v>10.6</v>
      </c>
      <c r="O89" s="541"/>
      <c r="P89" s="558">
        <v>16338</v>
      </c>
      <c r="Q89" s="542">
        <v>88.6</v>
      </c>
    </row>
    <row r="90" spans="1:17" ht="15" customHeight="1" x14ac:dyDescent="0.2">
      <c r="A90" s="356" t="s">
        <v>95</v>
      </c>
      <c r="B90" s="558">
        <v>2886</v>
      </c>
      <c r="C90" s="541"/>
      <c r="D90" s="558">
        <v>186</v>
      </c>
      <c r="E90" s="542">
        <v>6.4</v>
      </c>
      <c r="F90" s="541"/>
      <c r="G90" s="558">
        <v>2654</v>
      </c>
      <c r="H90" s="542">
        <v>92</v>
      </c>
      <c r="I90" s="541"/>
      <c r="J90" s="541"/>
      <c r="K90" s="558">
        <v>3679</v>
      </c>
      <c r="L90" s="558"/>
      <c r="M90" s="561">
        <v>316</v>
      </c>
      <c r="N90" s="543">
        <v>8.6</v>
      </c>
      <c r="O90" s="541"/>
      <c r="P90" s="558">
        <v>3320</v>
      </c>
      <c r="Q90" s="542">
        <v>90.2</v>
      </c>
    </row>
    <row r="91" spans="1:17" ht="15" customHeight="1" x14ac:dyDescent="0.2">
      <c r="A91" s="356" t="s">
        <v>92</v>
      </c>
      <c r="B91" s="558">
        <v>3064</v>
      </c>
      <c r="C91" s="541"/>
      <c r="D91" s="558">
        <v>171</v>
      </c>
      <c r="E91" s="542">
        <v>5.6</v>
      </c>
      <c r="F91" s="541"/>
      <c r="G91" s="558">
        <v>2752</v>
      </c>
      <c r="H91" s="542">
        <v>89.8</v>
      </c>
      <c r="I91" s="541"/>
      <c r="J91" s="541"/>
      <c r="K91" s="558">
        <v>6894</v>
      </c>
      <c r="L91" s="558"/>
      <c r="M91" s="561">
        <v>273</v>
      </c>
      <c r="N91" s="543">
        <v>4</v>
      </c>
      <c r="O91" s="541"/>
      <c r="P91" s="558">
        <v>6531</v>
      </c>
      <c r="Q91" s="542">
        <v>94.7</v>
      </c>
    </row>
    <row r="92" spans="1:17" ht="15" customHeight="1" x14ac:dyDescent="0.2">
      <c r="A92" s="356" t="s">
        <v>93</v>
      </c>
      <c r="B92" s="558">
        <v>796</v>
      </c>
      <c r="C92" s="541"/>
      <c r="D92" s="558">
        <v>36</v>
      </c>
      <c r="E92" s="542">
        <v>4.5</v>
      </c>
      <c r="F92" s="541"/>
      <c r="G92" s="558">
        <v>760</v>
      </c>
      <c r="H92" s="542">
        <v>95.5</v>
      </c>
      <c r="I92" s="541"/>
      <c r="J92" s="541"/>
      <c r="K92" s="558">
        <v>368</v>
      </c>
      <c r="L92" s="558"/>
      <c r="M92" s="561">
        <v>7</v>
      </c>
      <c r="N92" s="543">
        <v>1.9</v>
      </c>
      <c r="O92" s="541"/>
      <c r="P92" s="558">
        <v>350</v>
      </c>
      <c r="Q92" s="542">
        <v>95.1</v>
      </c>
    </row>
    <row r="93" spans="1:17" ht="15" customHeight="1" x14ac:dyDescent="0.2">
      <c r="A93" s="356" t="s">
        <v>45</v>
      </c>
      <c r="B93" s="558">
        <v>53515</v>
      </c>
      <c r="C93" s="541"/>
      <c r="D93" s="558">
        <v>4792</v>
      </c>
      <c r="E93" s="542">
        <v>9</v>
      </c>
      <c r="F93" s="541"/>
      <c r="G93" s="558">
        <v>43785</v>
      </c>
      <c r="H93" s="542">
        <v>81.8</v>
      </c>
      <c r="I93" s="541"/>
      <c r="J93" s="541"/>
      <c r="K93" s="558">
        <v>55926</v>
      </c>
      <c r="L93" s="558"/>
      <c r="M93" s="561">
        <v>5933</v>
      </c>
      <c r="N93" s="543">
        <v>10.6</v>
      </c>
      <c r="O93" s="541"/>
      <c r="P93" s="558">
        <v>46549</v>
      </c>
      <c r="Q93" s="542">
        <v>83.2</v>
      </c>
    </row>
    <row r="94" spans="1:17" ht="15" customHeight="1" x14ac:dyDescent="0.2">
      <c r="A94" s="356" t="s">
        <v>36</v>
      </c>
      <c r="B94" s="558">
        <v>42132</v>
      </c>
      <c r="C94" s="541"/>
      <c r="D94" s="558">
        <v>1715</v>
      </c>
      <c r="E94" s="542">
        <v>4.0999999999999996</v>
      </c>
      <c r="F94" s="541"/>
      <c r="G94" s="558">
        <v>39979</v>
      </c>
      <c r="H94" s="542">
        <v>94.9</v>
      </c>
      <c r="I94" s="541"/>
      <c r="J94" s="541"/>
      <c r="K94" s="558">
        <v>43007</v>
      </c>
      <c r="L94" s="558"/>
      <c r="M94" s="561">
        <v>1703</v>
      </c>
      <c r="N94" s="543">
        <v>4</v>
      </c>
      <c r="O94" s="541"/>
      <c r="P94" s="558">
        <v>40988</v>
      </c>
      <c r="Q94" s="542">
        <v>95.3</v>
      </c>
    </row>
    <row r="95" spans="1:17" ht="15" customHeight="1" x14ac:dyDescent="0.2">
      <c r="A95" s="356" t="s">
        <v>47</v>
      </c>
      <c r="B95" s="558">
        <v>130597</v>
      </c>
      <c r="C95" s="541"/>
      <c r="D95" s="558">
        <v>11205</v>
      </c>
      <c r="E95" s="542">
        <v>8.6</v>
      </c>
      <c r="F95" s="541"/>
      <c r="G95" s="558">
        <v>114470</v>
      </c>
      <c r="H95" s="542">
        <v>87.7</v>
      </c>
      <c r="I95" s="541"/>
      <c r="J95" s="541"/>
      <c r="K95" s="558">
        <v>117283</v>
      </c>
      <c r="L95" s="558"/>
      <c r="M95" s="561">
        <v>6487</v>
      </c>
      <c r="N95" s="543">
        <v>5.5</v>
      </c>
      <c r="O95" s="541"/>
      <c r="P95" s="558">
        <v>110121</v>
      </c>
      <c r="Q95" s="542">
        <v>93.9</v>
      </c>
    </row>
    <row r="96" spans="1:17" ht="15" customHeight="1" x14ac:dyDescent="0.2">
      <c r="A96" s="356" t="s">
        <v>48</v>
      </c>
      <c r="B96" s="558">
        <v>439966</v>
      </c>
      <c r="C96" s="541"/>
      <c r="D96" s="558">
        <v>92132</v>
      </c>
      <c r="E96" s="542">
        <v>20.9</v>
      </c>
      <c r="F96" s="541"/>
      <c r="G96" s="558">
        <v>338072</v>
      </c>
      <c r="H96" s="542">
        <v>76.8</v>
      </c>
      <c r="I96" s="541"/>
      <c r="J96" s="541"/>
      <c r="K96" s="558">
        <v>264205</v>
      </c>
      <c r="L96" s="558"/>
      <c r="M96" s="561">
        <v>23402</v>
      </c>
      <c r="N96" s="543">
        <v>8.9</v>
      </c>
      <c r="O96" s="541"/>
      <c r="P96" s="558">
        <v>239628</v>
      </c>
      <c r="Q96" s="542">
        <v>90.7</v>
      </c>
    </row>
    <row r="97" spans="1:17" ht="15" customHeight="1" x14ac:dyDescent="0.2">
      <c r="A97" s="356" t="s">
        <v>71</v>
      </c>
      <c r="B97" s="558">
        <v>44851</v>
      </c>
      <c r="C97" s="541"/>
      <c r="D97" s="558">
        <v>14066</v>
      </c>
      <c r="E97" s="542">
        <v>31.4</v>
      </c>
      <c r="F97" s="541"/>
      <c r="G97" s="558">
        <v>27170</v>
      </c>
      <c r="H97" s="542">
        <v>60.6</v>
      </c>
      <c r="I97" s="541"/>
      <c r="J97" s="541"/>
      <c r="K97" s="558">
        <v>49526</v>
      </c>
      <c r="L97" s="558"/>
      <c r="M97" s="561">
        <v>12392</v>
      </c>
      <c r="N97" s="543">
        <v>25</v>
      </c>
      <c r="O97" s="541"/>
      <c r="P97" s="558">
        <v>34005</v>
      </c>
      <c r="Q97" s="542">
        <v>68.7</v>
      </c>
    </row>
    <row r="98" spans="1:17" ht="15" customHeight="1" x14ac:dyDescent="0.2">
      <c r="A98" s="356" t="s">
        <v>73</v>
      </c>
      <c r="B98" s="558">
        <v>34588</v>
      </c>
      <c r="C98" s="541"/>
      <c r="D98" s="558">
        <v>2394</v>
      </c>
      <c r="E98" s="542">
        <v>6.9</v>
      </c>
      <c r="F98" s="541"/>
      <c r="G98" s="558">
        <v>30763</v>
      </c>
      <c r="H98" s="542">
        <v>88.9</v>
      </c>
      <c r="I98" s="541"/>
      <c r="J98" s="541"/>
      <c r="K98" s="558">
        <v>41179</v>
      </c>
      <c r="L98" s="558"/>
      <c r="M98" s="561">
        <v>2837</v>
      </c>
      <c r="N98" s="543">
        <v>6.9</v>
      </c>
      <c r="O98" s="541"/>
      <c r="P98" s="558">
        <v>37319</v>
      </c>
      <c r="Q98" s="542">
        <v>90.6</v>
      </c>
    </row>
    <row r="99" spans="1:17" ht="15" customHeight="1" x14ac:dyDescent="0.2">
      <c r="A99" s="356" t="s">
        <v>641</v>
      </c>
      <c r="B99" s="558">
        <v>1824210</v>
      </c>
      <c r="C99" s="541"/>
      <c r="D99" s="558">
        <v>254663</v>
      </c>
      <c r="E99" s="542">
        <v>14</v>
      </c>
      <c r="F99" s="541"/>
      <c r="G99" s="558">
        <v>1242244</v>
      </c>
      <c r="H99" s="542">
        <v>68.099999999999994</v>
      </c>
      <c r="I99" s="541"/>
      <c r="J99" s="541"/>
      <c r="K99" s="558">
        <v>523413</v>
      </c>
      <c r="L99" s="558"/>
      <c r="M99" s="561">
        <v>39516</v>
      </c>
      <c r="N99" s="543">
        <v>7.5</v>
      </c>
      <c r="O99" s="541"/>
      <c r="P99" s="558">
        <v>469310</v>
      </c>
      <c r="Q99" s="542">
        <v>89.7</v>
      </c>
    </row>
    <row r="100" spans="1:17" ht="8.25" customHeight="1" x14ac:dyDescent="0.2">
      <c r="A100" s="356"/>
      <c r="B100" s="558"/>
      <c r="C100" s="541"/>
      <c r="D100" s="558"/>
      <c r="E100" s="542"/>
      <c r="F100" s="541"/>
      <c r="G100" s="558"/>
      <c r="H100" s="542"/>
      <c r="I100" s="541"/>
      <c r="J100" s="541"/>
      <c r="K100" s="558"/>
      <c r="L100" s="558"/>
      <c r="M100" s="561"/>
      <c r="N100" s="543"/>
      <c r="O100" s="541"/>
      <c r="P100" s="558"/>
      <c r="Q100" s="542"/>
    </row>
    <row r="101" spans="1:17" x14ac:dyDescent="0.2">
      <c r="A101" s="399" t="s">
        <v>667</v>
      </c>
      <c r="B101" s="559">
        <v>3403660</v>
      </c>
      <c r="C101" s="544"/>
      <c r="D101" s="559">
        <v>442033</v>
      </c>
      <c r="E101" s="546">
        <v>13</v>
      </c>
      <c r="F101" s="544"/>
      <c r="G101" s="559">
        <v>2574857</v>
      </c>
      <c r="H101" s="545">
        <v>75.599999999999994</v>
      </c>
      <c r="I101" s="544"/>
      <c r="J101" s="544"/>
      <c r="K101" s="559">
        <v>1939536</v>
      </c>
      <c r="L101" s="559"/>
      <c r="M101" s="559">
        <v>133381</v>
      </c>
      <c r="N101" s="546">
        <v>6.9</v>
      </c>
      <c r="O101" s="544"/>
      <c r="P101" s="559">
        <v>1766330</v>
      </c>
      <c r="Q101" s="547">
        <v>91.1</v>
      </c>
    </row>
    <row r="102" spans="1:17" ht="8.25" customHeight="1" x14ac:dyDescent="0.2">
      <c r="A102" s="356"/>
      <c r="B102" s="558"/>
      <c r="C102" s="541"/>
      <c r="D102" s="558"/>
      <c r="E102" s="542"/>
      <c r="F102" s="541"/>
      <c r="G102" s="558"/>
      <c r="H102" s="542"/>
      <c r="I102" s="541"/>
      <c r="J102" s="541"/>
      <c r="K102" s="558"/>
      <c r="L102" s="558"/>
      <c r="M102" s="561"/>
      <c r="N102" s="543"/>
      <c r="O102" s="541"/>
      <c r="P102" s="558"/>
      <c r="Q102" s="542"/>
    </row>
    <row r="103" spans="1:17" x14ac:dyDescent="0.2">
      <c r="A103" s="367" t="s">
        <v>14</v>
      </c>
      <c r="B103" s="560">
        <v>7634929</v>
      </c>
      <c r="C103" s="552"/>
      <c r="D103" s="560">
        <v>917452</v>
      </c>
      <c r="E103" s="553">
        <v>12</v>
      </c>
      <c r="F103" s="552"/>
      <c r="G103" s="560">
        <v>6293760</v>
      </c>
      <c r="H103" s="553">
        <v>82.4</v>
      </c>
      <c r="I103" s="552"/>
      <c r="J103" s="552"/>
      <c r="K103" s="560">
        <v>6010827</v>
      </c>
      <c r="L103" s="560"/>
      <c r="M103" s="562">
        <v>810258</v>
      </c>
      <c r="N103" s="554">
        <v>13.5</v>
      </c>
      <c r="O103" s="552"/>
      <c r="P103" s="560">
        <v>5111910</v>
      </c>
      <c r="Q103" s="553">
        <v>85</v>
      </c>
    </row>
    <row r="104" spans="1:17" ht="8.25" customHeight="1" x14ac:dyDescent="0.2">
      <c r="A104" s="358"/>
      <c r="B104" s="397"/>
      <c r="C104" s="397"/>
      <c r="D104" s="359"/>
      <c r="E104" s="359"/>
      <c r="F104" s="360"/>
      <c r="G104" s="397"/>
      <c r="H104" s="397"/>
      <c r="I104" s="360"/>
      <c r="J104" s="360"/>
      <c r="K104" s="359"/>
      <c r="L104" s="397"/>
      <c r="M104" s="366"/>
      <c r="N104" s="366"/>
      <c r="O104" s="360"/>
      <c r="P104" s="359"/>
      <c r="Q104" s="359"/>
    </row>
    <row r="105" spans="1:17" ht="12.75" customHeight="1" x14ac:dyDescent="0.2">
      <c r="A105" s="417"/>
      <c r="B105" s="403"/>
      <c r="C105" s="403"/>
      <c r="D105" s="403"/>
      <c r="E105" s="403"/>
      <c r="F105" s="363"/>
      <c r="G105" s="403"/>
      <c r="H105" s="403"/>
      <c r="I105" s="363"/>
      <c r="J105" s="363"/>
      <c r="K105" s="403"/>
      <c r="L105" s="403"/>
      <c r="M105" s="418"/>
      <c r="N105" s="418"/>
      <c r="O105" s="363"/>
      <c r="P105" s="403"/>
      <c r="Q105" s="411" t="s">
        <v>498</v>
      </c>
    </row>
    <row r="106" spans="1:17" ht="12.75" customHeight="1" x14ac:dyDescent="0.2">
      <c r="A106" s="556" t="s">
        <v>719</v>
      </c>
      <c r="B106" s="403"/>
      <c r="C106" s="403"/>
      <c r="D106" s="403"/>
      <c r="E106" s="403"/>
      <c r="F106" s="363"/>
      <c r="G106" s="403"/>
      <c r="H106" s="403"/>
      <c r="I106" s="363"/>
      <c r="J106" s="363"/>
      <c r="K106" s="403"/>
      <c r="L106" s="403"/>
      <c r="M106" s="418"/>
      <c r="N106" s="418"/>
      <c r="O106" s="363"/>
      <c r="P106" s="403"/>
      <c r="Q106" s="411"/>
    </row>
    <row r="107" spans="1:17" x14ac:dyDescent="0.2">
      <c r="A107" s="393" t="s">
        <v>720</v>
      </c>
    </row>
    <row r="108" spans="1:17" x14ac:dyDescent="0.2">
      <c r="A108" s="370" t="s">
        <v>721</v>
      </c>
      <c r="B108" s="357"/>
      <c r="C108" s="357"/>
      <c r="D108" s="357"/>
      <c r="E108" s="357"/>
      <c r="F108" s="357"/>
      <c r="G108" s="357"/>
      <c r="H108" s="357"/>
      <c r="I108" s="357"/>
      <c r="J108" s="357"/>
      <c r="K108" s="357"/>
      <c r="L108" s="357"/>
      <c r="O108" s="357"/>
      <c r="P108" s="357"/>
      <c r="Q108" s="357"/>
    </row>
    <row r="109" spans="1:17" x14ac:dyDescent="0.2">
      <c r="A109" s="355" t="s">
        <v>722</v>
      </c>
    </row>
    <row r="110" spans="1:17" x14ac:dyDescent="0.2">
      <c r="A110" s="355" t="s">
        <v>723</v>
      </c>
    </row>
    <row r="111" spans="1:17" x14ac:dyDescent="0.2">
      <c r="A111" s="354" t="s">
        <v>724</v>
      </c>
    </row>
    <row r="112" spans="1:17" x14ac:dyDescent="0.2">
      <c r="A112" s="361"/>
    </row>
    <row r="113" spans="2:12" x14ac:dyDescent="0.2">
      <c r="B113" s="393"/>
      <c r="C113" s="393"/>
      <c r="G113" s="393"/>
      <c r="H113" s="393"/>
      <c r="L113" s="393"/>
    </row>
  </sheetData>
  <sheetProtection sheet="1" objects="1" scenarios="1"/>
  <mergeCells count="9">
    <mergeCell ref="B6:H6"/>
    <mergeCell ref="P7:Q7"/>
    <mergeCell ref="M7:N7"/>
    <mergeCell ref="K6:Q6"/>
    <mergeCell ref="B5:Q5"/>
    <mergeCell ref="K7:K8"/>
    <mergeCell ref="B7:B8"/>
    <mergeCell ref="D7:E7"/>
    <mergeCell ref="G7:H7"/>
  </mergeCells>
  <pageMargins left="0.70866141732283472" right="0.70866141732283472" top="0.74803149606299213" bottom="0.74803149606299213" header="0.31496062992125984" footer="0.31496062992125984"/>
  <pageSetup paperSize="9" scale="63" fitToHeight="0" orientation="portrait" r:id="rId1"/>
  <ignoredErrors>
    <ignoredError sqref="C6:J6 L6:Q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indexed="26"/>
  </sheetPr>
  <dimension ref="A1:M104"/>
  <sheetViews>
    <sheetView showGridLines="0" zoomScaleNormal="100" workbookViewId="0">
      <selection sqref="A1:L1"/>
    </sheetView>
  </sheetViews>
  <sheetFormatPr defaultRowHeight="11.25" x14ac:dyDescent="0.2"/>
  <cols>
    <col min="1" max="1" width="30.140625" style="1" customWidth="1"/>
    <col min="2" max="3" width="8.7109375" style="14" customWidth="1"/>
    <col min="4" max="4" width="8.85546875" style="14" customWidth="1"/>
    <col min="5" max="5" width="1.7109375" style="14" customWidth="1"/>
    <col min="6" max="7" width="7.5703125" style="14" customWidth="1"/>
    <col min="8" max="8" width="8.140625" style="14" customWidth="1"/>
    <col min="9" max="9" width="3.42578125" style="14" customWidth="1"/>
    <col min="10" max="11" width="7.7109375" style="14" customWidth="1"/>
    <col min="12" max="12" width="8.28515625" style="14" customWidth="1"/>
    <col min="13" max="16384" width="9.140625" style="1"/>
  </cols>
  <sheetData>
    <row r="1" spans="1:13" ht="26.25" customHeight="1" x14ac:dyDescent="0.2">
      <c r="A1" s="580" t="s">
        <v>656</v>
      </c>
      <c r="B1" s="580"/>
      <c r="C1" s="580"/>
      <c r="D1" s="580"/>
      <c r="E1" s="580"/>
      <c r="F1" s="580"/>
      <c r="G1" s="580"/>
      <c r="H1" s="580"/>
      <c r="I1" s="580"/>
      <c r="J1" s="580"/>
      <c r="K1" s="580"/>
      <c r="L1" s="580"/>
      <c r="M1" s="143"/>
    </row>
    <row r="2" spans="1:13" ht="13.5" customHeight="1" x14ac:dyDescent="0.2">
      <c r="A2" s="579" t="s">
        <v>610</v>
      </c>
      <c r="B2" s="579"/>
      <c r="C2" s="186"/>
      <c r="D2" s="186"/>
      <c r="E2" s="186"/>
      <c r="F2" s="186"/>
      <c r="G2" s="186"/>
      <c r="H2" s="186"/>
      <c r="I2" s="186"/>
      <c r="J2" s="186"/>
      <c r="K2" s="186"/>
      <c r="L2" s="186"/>
      <c r="M2" s="143"/>
    </row>
    <row r="3" spans="1:13" ht="12.75" customHeight="1" x14ac:dyDescent="0.2">
      <c r="A3" s="2" t="s">
        <v>49</v>
      </c>
      <c r="B3" s="186"/>
      <c r="C3" s="186"/>
      <c r="D3" s="186"/>
      <c r="E3" s="186"/>
      <c r="F3" s="186"/>
      <c r="G3" s="186"/>
      <c r="H3" s="186"/>
      <c r="I3" s="186"/>
      <c r="J3" s="186"/>
      <c r="K3" s="186"/>
      <c r="L3" s="186"/>
      <c r="M3" s="143"/>
    </row>
    <row r="4" spans="1:13" ht="11.25" customHeight="1" x14ac:dyDescent="0.2">
      <c r="A4" s="3"/>
      <c r="B4" s="186"/>
      <c r="C4" s="210" t="s">
        <v>62</v>
      </c>
      <c r="E4" s="581" t="s">
        <v>63</v>
      </c>
      <c r="F4" s="581"/>
      <c r="G4" s="581"/>
      <c r="H4" s="581"/>
      <c r="I4" s="581"/>
      <c r="J4" s="581"/>
      <c r="K4" s="581"/>
      <c r="L4" s="581"/>
      <c r="M4" s="143"/>
    </row>
    <row r="5" spans="1:13" s="6" customFormat="1" ht="11.25" customHeight="1" x14ac:dyDescent="0.2">
      <c r="A5" s="5"/>
      <c r="B5" s="578" t="s">
        <v>574</v>
      </c>
      <c r="C5" s="578"/>
      <c r="D5" s="578"/>
      <c r="E5" s="211"/>
      <c r="F5" s="578" t="s">
        <v>51</v>
      </c>
      <c r="G5" s="578"/>
      <c r="H5" s="578"/>
      <c r="I5" s="211"/>
      <c r="J5" s="578" t="s">
        <v>52</v>
      </c>
      <c r="K5" s="578"/>
      <c r="L5" s="578"/>
      <c r="M5" s="207"/>
    </row>
    <row r="6" spans="1:13" ht="11.25" customHeight="1" x14ac:dyDescent="0.2">
      <c r="A6" s="143"/>
      <c r="B6" s="212" t="s">
        <v>53</v>
      </c>
      <c r="C6" s="212" t="s">
        <v>54</v>
      </c>
      <c r="D6" s="212" t="s">
        <v>14</v>
      </c>
      <c r="E6" s="210"/>
      <c r="F6" s="212" t="s">
        <v>53</v>
      </c>
      <c r="G6" s="212" t="s">
        <v>54</v>
      </c>
      <c r="H6" s="212" t="s">
        <v>14</v>
      </c>
      <c r="I6" s="210"/>
      <c r="J6" s="212" t="s">
        <v>53</v>
      </c>
      <c r="K6" s="212" t="s">
        <v>54</v>
      </c>
      <c r="L6" s="212" t="s">
        <v>14</v>
      </c>
      <c r="M6" s="143"/>
    </row>
    <row r="7" spans="1:13" ht="11.25" customHeight="1" x14ac:dyDescent="0.2">
      <c r="A7" s="15"/>
      <c r="B7" s="16"/>
      <c r="C7" s="16"/>
      <c r="D7" s="16"/>
      <c r="E7" s="16"/>
      <c r="F7" s="16"/>
      <c r="G7" s="16"/>
      <c r="H7" s="16"/>
      <c r="I7" s="16"/>
      <c r="J7" s="16"/>
      <c r="K7" s="16"/>
      <c r="L7" s="16"/>
    </row>
    <row r="8" spans="1:13" ht="11.25" customHeight="1" x14ac:dyDescent="0.2">
      <c r="A8" s="143" t="s">
        <v>55</v>
      </c>
      <c r="B8" s="10">
        <v>309.3</v>
      </c>
      <c r="C8" s="10">
        <v>298.39999999999998</v>
      </c>
      <c r="D8" s="10">
        <v>607.70000000000005</v>
      </c>
      <c r="E8" s="11"/>
      <c r="F8" s="555">
        <v>82</v>
      </c>
      <c r="G8" s="555">
        <v>89</v>
      </c>
      <c r="H8" s="555">
        <v>85</v>
      </c>
      <c r="I8" s="555"/>
      <c r="J8" s="555">
        <v>99</v>
      </c>
      <c r="K8" s="555">
        <v>99</v>
      </c>
      <c r="L8" s="555">
        <v>99</v>
      </c>
    </row>
    <row r="9" spans="1:13" ht="11.25" customHeight="1" x14ac:dyDescent="0.2">
      <c r="A9" s="143"/>
      <c r="B9" s="555"/>
      <c r="C9" s="555"/>
      <c r="D9" s="555"/>
      <c r="E9" s="555"/>
      <c r="F9" s="555"/>
      <c r="G9" s="555"/>
      <c r="H9" s="555"/>
      <c r="I9" s="555"/>
      <c r="J9" s="555"/>
      <c r="K9" s="555"/>
      <c r="L9" s="555"/>
    </row>
    <row r="10" spans="1:13" ht="11.25" customHeight="1" x14ac:dyDescent="0.2">
      <c r="A10" s="143" t="s">
        <v>56</v>
      </c>
      <c r="B10" s="10">
        <v>223.9</v>
      </c>
      <c r="C10" s="10">
        <v>228.3</v>
      </c>
      <c r="D10" s="10">
        <v>452.2</v>
      </c>
      <c r="E10" s="11"/>
      <c r="F10" s="555">
        <v>58</v>
      </c>
      <c r="G10" s="555">
        <v>68</v>
      </c>
      <c r="H10" s="555">
        <v>63</v>
      </c>
      <c r="I10" s="555"/>
      <c r="J10" s="555">
        <v>96</v>
      </c>
      <c r="K10" s="555">
        <v>97</v>
      </c>
      <c r="L10" s="555">
        <v>97</v>
      </c>
    </row>
    <row r="11" spans="1:13" ht="11.25" customHeight="1" x14ac:dyDescent="0.2">
      <c r="A11" s="143" t="s">
        <v>57</v>
      </c>
      <c r="B11" s="10">
        <v>238.7</v>
      </c>
      <c r="C11" s="10">
        <v>237.4</v>
      </c>
      <c r="D11" s="10">
        <v>476.1</v>
      </c>
      <c r="E11" s="11"/>
      <c r="F11" s="555">
        <v>66</v>
      </c>
      <c r="G11" s="555">
        <v>69</v>
      </c>
      <c r="H11" s="555">
        <v>68</v>
      </c>
      <c r="I11" s="555"/>
      <c r="J11" s="555">
        <v>97</v>
      </c>
      <c r="K11" s="555">
        <v>98</v>
      </c>
      <c r="L11" s="555">
        <v>98</v>
      </c>
    </row>
    <row r="12" spans="1:13" ht="11.25" customHeight="1" x14ac:dyDescent="0.2">
      <c r="A12" s="143" t="s">
        <v>58</v>
      </c>
      <c r="B12" s="10">
        <v>190.8</v>
      </c>
      <c r="C12" s="10">
        <v>197.3</v>
      </c>
      <c r="D12" s="10">
        <v>388.1</v>
      </c>
      <c r="E12" s="11"/>
      <c r="F12" s="555">
        <v>60</v>
      </c>
      <c r="G12" s="555">
        <v>70</v>
      </c>
      <c r="H12" s="555">
        <v>65</v>
      </c>
      <c r="I12" s="555"/>
      <c r="J12" s="555">
        <v>98</v>
      </c>
      <c r="K12" s="555">
        <v>98</v>
      </c>
      <c r="L12" s="555">
        <v>98</v>
      </c>
    </row>
    <row r="13" spans="1:13" s="13" customFormat="1" ht="11.25" customHeight="1" x14ac:dyDescent="0.2">
      <c r="A13" s="168"/>
      <c r="B13" s="12"/>
      <c r="C13" s="12"/>
      <c r="D13" s="12"/>
      <c r="E13" s="12"/>
      <c r="F13" s="12"/>
      <c r="G13" s="12"/>
      <c r="H13" s="12"/>
      <c r="I13" s="12"/>
      <c r="J13" s="12"/>
      <c r="K13" s="12"/>
      <c r="L13" s="12"/>
    </row>
    <row r="14" spans="1:13" ht="12.75" customHeight="1" x14ac:dyDescent="0.2">
      <c r="A14" s="143" t="s">
        <v>552</v>
      </c>
      <c r="B14" s="10">
        <v>228.3</v>
      </c>
      <c r="C14" s="10">
        <v>233</v>
      </c>
      <c r="D14" s="10">
        <v>461.2</v>
      </c>
      <c r="E14" s="11"/>
      <c r="F14" s="555">
        <v>64</v>
      </c>
      <c r="G14" s="555">
        <v>79</v>
      </c>
      <c r="H14" s="555">
        <v>72</v>
      </c>
      <c r="I14" s="555"/>
      <c r="J14" s="555">
        <v>99</v>
      </c>
      <c r="K14" s="555">
        <v>99</v>
      </c>
      <c r="L14" s="555">
        <v>99</v>
      </c>
    </row>
    <row r="15" spans="1:13" ht="11.25" customHeight="1" x14ac:dyDescent="0.2">
      <c r="A15" s="182" t="s">
        <v>15</v>
      </c>
      <c r="B15" s="10">
        <v>64.400000000000006</v>
      </c>
      <c r="C15" s="10">
        <v>44.1</v>
      </c>
      <c r="D15" s="10">
        <v>108.5</v>
      </c>
      <c r="E15" s="11"/>
      <c r="F15" s="555">
        <v>32</v>
      </c>
      <c r="G15" s="555">
        <v>45</v>
      </c>
      <c r="H15" s="555">
        <v>38</v>
      </c>
      <c r="I15" s="555"/>
      <c r="J15" s="555">
        <v>97</v>
      </c>
      <c r="K15" s="555">
        <v>98</v>
      </c>
      <c r="L15" s="555">
        <v>98</v>
      </c>
    </row>
    <row r="16" spans="1:13" ht="11.25" customHeight="1" x14ac:dyDescent="0.2">
      <c r="A16" s="182" t="s">
        <v>553</v>
      </c>
      <c r="B16" s="10">
        <v>164</v>
      </c>
      <c r="C16" s="10">
        <v>188.9</v>
      </c>
      <c r="D16" s="10">
        <v>352.9</v>
      </c>
      <c r="E16" s="11"/>
      <c r="F16" s="555">
        <v>77</v>
      </c>
      <c r="G16" s="555">
        <v>87</v>
      </c>
      <c r="H16" s="555">
        <v>82</v>
      </c>
      <c r="I16" s="555"/>
      <c r="J16" s="555">
        <v>100</v>
      </c>
      <c r="K16" s="555">
        <v>100</v>
      </c>
      <c r="L16" s="555">
        <v>100</v>
      </c>
    </row>
    <row r="17" spans="1:13" ht="11.25" customHeight="1" x14ac:dyDescent="0.2">
      <c r="A17" s="182"/>
      <c r="B17" s="10"/>
      <c r="C17" s="10"/>
      <c r="D17" s="10"/>
      <c r="E17" s="11"/>
      <c r="F17" s="555"/>
      <c r="G17" s="555"/>
      <c r="H17" s="555"/>
      <c r="I17" s="555"/>
      <c r="J17" s="555"/>
      <c r="K17" s="555"/>
      <c r="L17" s="555"/>
    </row>
    <row r="18" spans="1:13" ht="11.25" customHeight="1" x14ac:dyDescent="0.2">
      <c r="A18" s="143" t="s">
        <v>16</v>
      </c>
      <c r="B18" s="10">
        <v>291.60000000000002</v>
      </c>
      <c r="C18" s="10">
        <v>283.3</v>
      </c>
      <c r="D18" s="10">
        <v>574.9</v>
      </c>
      <c r="E18" s="11"/>
      <c r="F18" s="555">
        <v>68</v>
      </c>
      <c r="G18" s="555">
        <v>69</v>
      </c>
      <c r="H18" s="555">
        <v>69</v>
      </c>
      <c r="I18" s="555"/>
      <c r="J18" s="555">
        <v>96</v>
      </c>
      <c r="K18" s="555">
        <v>96</v>
      </c>
      <c r="L18" s="555">
        <v>96</v>
      </c>
    </row>
    <row r="19" spans="1:13" ht="11.25" customHeight="1" x14ac:dyDescent="0.2">
      <c r="A19" s="143"/>
      <c r="B19" s="555"/>
      <c r="C19" s="555"/>
      <c r="D19" s="555"/>
      <c r="E19" s="555"/>
      <c r="F19" s="555"/>
      <c r="G19" s="555"/>
      <c r="H19" s="555"/>
      <c r="I19" s="555"/>
      <c r="J19" s="555"/>
      <c r="K19" s="555"/>
      <c r="L19" s="555"/>
    </row>
    <row r="20" spans="1:13" ht="11.25" customHeight="1" x14ac:dyDescent="0.2">
      <c r="A20" s="143" t="s">
        <v>59</v>
      </c>
      <c r="B20" s="10">
        <v>245.2</v>
      </c>
      <c r="C20" s="10">
        <v>243.8</v>
      </c>
      <c r="D20" s="10">
        <v>489</v>
      </c>
      <c r="E20" s="11"/>
      <c r="F20" s="555">
        <v>71</v>
      </c>
      <c r="G20" s="555">
        <v>76</v>
      </c>
      <c r="H20" s="555">
        <v>73</v>
      </c>
      <c r="I20" s="555"/>
      <c r="J20" s="555">
        <v>99</v>
      </c>
      <c r="K20" s="555">
        <v>99</v>
      </c>
      <c r="L20" s="555">
        <v>99</v>
      </c>
      <c r="M20" s="13"/>
    </row>
    <row r="21" spans="1:13" ht="11.25" customHeight="1" x14ac:dyDescent="0.2">
      <c r="A21" s="143" t="s">
        <v>17</v>
      </c>
      <c r="B21" s="10">
        <v>172.5</v>
      </c>
      <c r="C21" s="10">
        <v>175.2</v>
      </c>
      <c r="D21" s="10">
        <v>347.7</v>
      </c>
      <c r="E21" s="11"/>
      <c r="F21" s="555">
        <v>59</v>
      </c>
      <c r="G21" s="555">
        <v>66</v>
      </c>
      <c r="H21" s="555">
        <v>63</v>
      </c>
      <c r="I21" s="555"/>
      <c r="J21" s="555">
        <v>98</v>
      </c>
      <c r="K21" s="555">
        <v>99</v>
      </c>
      <c r="L21" s="555">
        <v>99</v>
      </c>
    </row>
    <row r="22" spans="1:13" ht="11.25" customHeight="1" x14ac:dyDescent="0.2">
      <c r="A22" s="143" t="s">
        <v>18</v>
      </c>
      <c r="B22" s="10">
        <v>131.6</v>
      </c>
      <c r="C22" s="10">
        <v>139.6</v>
      </c>
      <c r="D22" s="10">
        <v>271.3</v>
      </c>
      <c r="E22" s="11"/>
      <c r="F22" s="555">
        <v>62</v>
      </c>
      <c r="G22" s="555">
        <v>68</v>
      </c>
      <c r="H22" s="555">
        <v>65</v>
      </c>
      <c r="I22" s="555"/>
      <c r="J22" s="555">
        <v>99</v>
      </c>
      <c r="K22" s="555">
        <v>99</v>
      </c>
      <c r="L22" s="555">
        <v>99</v>
      </c>
    </row>
    <row r="23" spans="1:13" ht="11.25" customHeight="1" x14ac:dyDescent="0.2">
      <c r="A23" s="143" t="s">
        <v>600</v>
      </c>
      <c r="B23" s="10">
        <v>10.6</v>
      </c>
      <c r="C23" s="10">
        <v>10.4</v>
      </c>
      <c r="D23" s="10">
        <v>21</v>
      </c>
      <c r="E23" s="11"/>
      <c r="F23" s="555">
        <v>83</v>
      </c>
      <c r="G23" s="555">
        <v>85</v>
      </c>
      <c r="H23" s="555">
        <v>84</v>
      </c>
      <c r="I23" s="555"/>
      <c r="J23" s="555">
        <v>100</v>
      </c>
      <c r="K23" s="555">
        <v>100</v>
      </c>
      <c r="L23" s="555">
        <v>100</v>
      </c>
    </row>
    <row r="24" spans="1:13" ht="11.25" customHeight="1" x14ac:dyDescent="0.2">
      <c r="A24" s="143" t="s">
        <v>19</v>
      </c>
      <c r="B24" s="10">
        <v>6.3</v>
      </c>
      <c r="C24" s="10">
        <v>6.4</v>
      </c>
      <c r="D24" s="10">
        <v>12.7</v>
      </c>
      <c r="E24" s="11"/>
      <c r="F24" s="555">
        <v>26</v>
      </c>
      <c r="G24" s="555">
        <v>38</v>
      </c>
      <c r="H24" s="555">
        <v>32</v>
      </c>
      <c r="I24" s="555"/>
      <c r="J24" s="555">
        <v>97</v>
      </c>
      <c r="K24" s="555">
        <v>98</v>
      </c>
      <c r="L24" s="555">
        <v>98</v>
      </c>
    </row>
    <row r="25" spans="1:13" ht="11.25" customHeight="1" x14ac:dyDescent="0.2">
      <c r="A25" s="143"/>
      <c r="B25" s="10"/>
      <c r="C25" s="10"/>
      <c r="D25" s="10"/>
      <c r="E25" s="11"/>
      <c r="F25" s="555"/>
      <c r="G25" s="555"/>
      <c r="H25" s="555"/>
      <c r="I25" s="555"/>
      <c r="J25" s="555"/>
      <c r="K25" s="555"/>
      <c r="L25" s="555"/>
    </row>
    <row r="26" spans="1:13" ht="11.25" customHeight="1" x14ac:dyDescent="0.2">
      <c r="A26" s="143" t="s">
        <v>20</v>
      </c>
      <c r="B26" s="10">
        <v>65.099999999999994</v>
      </c>
      <c r="C26" s="10">
        <v>63.5</v>
      </c>
      <c r="D26" s="10">
        <v>128.6</v>
      </c>
      <c r="E26" s="11"/>
      <c r="F26" s="555">
        <v>91</v>
      </c>
      <c r="G26" s="555">
        <v>92</v>
      </c>
      <c r="H26" s="555">
        <v>92</v>
      </c>
      <c r="I26" s="555"/>
      <c r="J26" s="555">
        <v>100</v>
      </c>
      <c r="K26" s="555">
        <v>100</v>
      </c>
      <c r="L26" s="555">
        <v>100</v>
      </c>
    </row>
    <row r="27" spans="1:13" ht="11.25" customHeight="1" x14ac:dyDescent="0.2">
      <c r="A27" s="143" t="s">
        <v>21</v>
      </c>
      <c r="B27" s="10">
        <v>65.8</v>
      </c>
      <c r="C27" s="10">
        <v>63.8</v>
      </c>
      <c r="D27" s="10">
        <v>129.5</v>
      </c>
      <c r="E27" s="11"/>
      <c r="F27" s="555">
        <v>90</v>
      </c>
      <c r="G27" s="555">
        <v>92</v>
      </c>
      <c r="H27" s="555">
        <v>91</v>
      </c>
      <c r="I27" s="555"/>
      <c r="J27" s="555">
        <v>100</v>
      </c>
      <c r="K27" s="555">
        <v>100</v>
      </c>
      <c r="L27" s="555">
        <v>100</v>
      </c>
    </row>
    <row r="28" spans="1:13" ht="12" customHeight="1" x14ac:dyDescent="0.2">
      <c r="A28" s="143" t="s">
        <v>22</v>
      </c>
      <c r="B28" s="10">
        <v>67.099999999999994</v>
      </c>
      <c r="C28" s="10">
        <v>65.5</v>
      </c>
      <c r="D28" s="10">
        <v>132.69999999999999</v>
      </c>
      <c r="E28" s="11"/>
      <c r="F28" s="555">
        <v>89</v>
      </c>
      <c r="G28" s="555">
        <v>92</v>
      </c>
      <c r="H28" s="555">
        <v>91</v>
      </c>
      <c r="I28" s="555"/>
      <c r="J28" s="555">
        <v>100</v>
      </c>
      <c r="K28" s="555">
        <v>100</v>
      </c>
      <c r="L28" s="555">
        <v>100</v>
      </c>
    </row>
    <row r="29" spans="1:13" ht="12" customHeight="1" x14ac:dyDescent="0.2">
      <c r="A29" s="143" t="s">
        <v>731</v>
      </c>
      <c r="B29" s="10">
        <v>13.4</v>
      </c>
      <c r="C29" s="10">
        <v>2.4</v>
      </c>
      <c r="D29" s="10">
        <v>15.8</v>
      </c>
      <c r="E29" s="11"/>
      <c r="F29" s="555">
        <v>64</v>
      </c>
      <c r="G29" s="555">
        <v>70</v>
      </c>
      <c r="H29" s="555">
        <v>65</v>
      </c>
      <c r="I29" s="555"/>
      <c r="J29" s="555">
        <v>95</v>
      </c>
      <c r="K29" s="555">
        <v>96</v>
      </c>
      <c r="L29" s="555">
        <v>96</v>
      </c>
    </row>
    <row r="30" spans="1:13" ht="12" customHeight="1" x14ac:dyDescent="0.2">
      <c r="A30" s="143" t="s">
        <v>556</v>
      </c>
      <c r="B30" s="10">
        <v>4.2</v>
      </c>
      <c r="C30" s="10">
        <v>2.6</v>
      </c>
      <c r="D30" s="10">
        <v>6.8</v>
      </c>
      <c r="E30" s="11"/>
      <c r="F30" s="555">
        <v>57</v>
      </c>
      <c r="G30" s="555">
        <v>53</v>
      </c>
      <c r="H30" s="555">
        <v>56</v>
      </c>
      <c r="I30" s="555"/>
      <c r="J30" s="555">
        <v>97</v>
      </c>
      <c r="K30" s="555">
        <v>97</v>
      </c>
      <c r="L30" s="555">
        <v>97</v>
      </c>
    </row>
    <row r="31" spans="1:13" ht="11.25" customHeight="1" x14ac:dyDescent="0.2">
      <c r="A31" s="143"/>
      <c r="B31" s="10"/>
      <c r="C31" s="10"/>
      <c r="D31" s="10"/>
      <c r="E31" s="11"/>
      <c r="F31" s="555"/>
      <c r="G31" s="555"/>
      <c r="H31" s="555"/>
      <c r="I31" s="555"/>
      <c r="J31" s="555"/>
      <c r="K31" s="555"/>
      <c r="L31" s="555"/>
    </row>
    <row r="32" spans="1:13" ht="11.25" customHeight="1" x14ac:dyDescent="0.2">
      <c r="A32" s="143" t="s">
        <v>60</v>
      </c>
      <c r="B32" s="10">
        <v>111</v>
      </c>
      <c r="C32" s="10">
        <v>79.3</v>
      </c>
      <c r="D32" s="10">
        <v>190.3</v>
      </c>
      <c r="E32" s="11"/>
      <c r="F32" s="555">
        <v>54</v>
      </c>
      <c r="G32" s="555">
        <v>72</v>
      </c>
      <c r="H32" s="555">
        <v>62</v>
      </c>
      <c r="I32" s="555"/>
      <c r="J32" s="555">
        <v>98</v>
      </c>
      <c r="K32" s="555">
        <v>99</v>
      </c>
      <c r="L32" s="555">
        <v>98</v>
      </c>
    </row>
    <row r="33" spans="1:12" ht="11.25" customHeight="1" x14ac:dyDescent="0.2">
      <c r="A33" s="143" t="s">
        <v>24</v>
      </c>
      <c r="B33" s="10">
        <v>7.7</v>
      </c>
      <c r="C33" s="10">
        <v>0.6</v>
      </c>
      <c r="D33" s="10">
        <v>8.3000000000000007</v>
      </c>
      <c r="E33" s="11"/>
      <c r="F33" s="555">
        <v>64</v>
      </c>
      <c r="G33" s="555">
        <v>81</v>
      </c>
      <c r="H33" s="555">
        <v>65</v>
      </c>
      <c r="I33" s="555"/>
      <c r="J33" s="555">
        <v>98</v>
      </c>
      <c r="K33" s="555">
        <v>99</v>
      </c>
      <c r="L33" s="555">
        <v>98</v>
      </c>
    </row>
    <row r="34" spans="1:12" ht="11.25" customHeight="1" x14ac:dyDescent="0.2">
      <c r="A34" s="143" t="s">
        <v>25</v>
      </c>
      <c r="B34" s="10">
        <v>14.9</v>
      </c>
      <c r="C34" s="10">
        <v>25.6</v>
      </c>
      <c r="D34" s="10">
        <v>40.6</v>
      </c>
      <c r="E34" s="11"/>
      <c r="F34" s="555">
        <v>46</v>
      </c>
      <c r="G34" s="555">
        <v>71</v>
      </c>
      <c r="H34" s="555">
        <v>61</v>
      </c>
      <c r="I34" s="555"/>
      <c r="J34" s="555">
        <v>98</v>
      </c>
      <c r="K34" s="555">
        <v>99</v>
      </c>
      <c r="L34" s="555">
        <v>99</v>
      </c>
    </row>
    <row r="35" spans="1:12" ht="11.25" customHeight="1" x14ac:dyDescent="0.2">
      <c r="A35" s="143" t="s">
        <v>26</v>
      </c>
      <c r="B35" s="10">
        <v>20.9</v>
      </c>
      <c r="C35" s="10">
        <v>12.9</v>
      </c>
      <c r="D35" s="10">
        <v>33.9</v>
      </c>
      <c r="E35" s="11"/>
      <c r="F35" s="555">
        <v>51</v>
      </c>
      <c r="G35" s="555">
        <v>71</v>
      </c>
      <c r="H35" s="555">
        <v>58</v>
      </c>
      <c r="I35" s="555"/>
      <c r="J35" s="555">
        <v>97</v>
      </c>
      <c r="K35" s="555">
        <v>99</v>
      </c>
      <c r="L35" s="555">
        <v>98</v>
      </c>
    </row>
    <row r="36" spans="1:12" ht="12" customHeight="1" x14ac:dyDescent="0.2">
      <c r="A36" s="143" t="s">
        <v>27</v>
      </c>
      <c r="B36" s="10">
        <v>45</v>
      </c>
      <c r="C36" s="10">
        <v>7.8</v>
      </c>
      <c r="D36" s="10">
        <v>52.8</v>
      </c>
      <c r="E36" s="11"/>
      <c r="F36" s="555">
        <v>54</v>
      </c>
      <c r="G36" s="555">
        <v>72</v>
      </c>
      <c r="H36" s="555">
        <v>57</v>
      </c>
      <c r="I36" s="555"/>
      <c r="J36" s="555">
        <v>98</v>
      </c>
      <c r="K36" s="555">
        <v>99</v>
      </c>
      <c r="L36" s="555">
        <v>98</v>
      </c>
    </row>
    <row r="37" spans="1:12" ht="12" customHeight="1" x14ac:dyDescent="0.2">
      <c r="A37" s="143" t="s">
        <v>28</v>
      </c>
      <c r="B37" s="10">
        <v>3.1</v>
      </c>
      <c r="C37" s="10">
        <v>0.2</v>
      </c>
      <c r="D37" s="10">
        <v>3.2</v>
      </c>
      <c r="E37" s="11"/>
      <c r="F37" s="555">
        <v>64</v>
      </c>
      <c r="G37" s="555">
        <v>67</v>
      </c>
      <c r="H37" s="555">
        <v>64</v>
      </c>
      <c r="I37" s="555"/>
      <c r="J37" s="555">
        <v>99</v>
      </c>
      <c r="K37" s="555">
        <v>99</v>
      </c>
      <c r="L37" s="555">
        <v>99</v>
      </c>
    </row>
    <row r="38" spans="1:12" ht="11.25" customHeight="1" x14ac:dyDescent="0.2">
      <c r="A38" s="143" t="s">
        <v>29</v>
      </c>
      <c r="B38" s="10">
        <v>0.8</v>
      </c>
      <c r="C38" s="10">
        <v>24.8</v>
      </c>
      <c r="D38" s="10">
        <v>25.6</v>
      </c>
      <c r="E38" s="11"/>
      <c r="F38" s="555">
        <v>36</v>
      </c>
      <c r="G38" s="555">
        <v>72</v>
      </c>
      <c r="H38" s="555">
        <v>71</v>
      </c>
      <c r="I38" s="555"/>
      <c r="J38" s="555">
        <v>94</v>
      </c>
      <c r="K38" s="555">
        <v>99</v>
      </c>
      <c r="L38" s="555">
        <v>99</v>
      </c>
    </row>
    <row r="39" spans="1:12" ht="12" customHeight="1" x14ac:dyDescent="0.2">
      <c r="A39" s="143" t="s">
        <v>557</v>
      </c>
      <c r="B39" s="10">
        <v>26.1</v>
      </c>
      <c r="C39" s="10">
        <v>10.7</v>
      </c>
      <c r="D39" s="10">
        <v>36.799999999999997</v>
      </c>
      <c r="E39" s="11"/>
      <c r="F39" s="555">
        <v>52</v>
      </c>
      <c r="G39" s="555">
        <v>72</v>
      </c>
      <c r="H39" s="555">
        <v>57</v>
      </c>
      <c r="I39" s="555"/>
      <c r="J39" s="555">
        <v>98</v>
      </c>
      <c r="K39" s="555">
        <v>99</v>
      </c>
      <c r="L39" s="555">
        <v>98</v>
      </c>
    </row>
    <row r="40" spans="1:12" ht="11.25" customHeight="1" x14ac:dyDescent="0.2">
      <c r="A40" s="179" t="s">
        <v>486</v>
      </c>
      <c r="B40" s="10">
        <v>3.8</v>
      </c>
      <c r="C40" s="10">
        <v>0.2</v>
      </c>
      <c r="D40" s="10">
        <v>4</v>
      </c>
      <c r="E40" s="11"/>
      <c r="F40" s="555">
        <v>37</v>
      </c>
      <c r="G40" s="555">
        <v>54</v>
      </c>
      <c r="H40" s="555">
        <v>38</v>
      </c>
      <c r="I40" s="555"/>
      <c r="J40" s="555">
        <v>94</v>
      </c>
      <c r="K40" s="555">
        <v>100</v>
      </c>
      <c r="L40" s="555">
        <v>95</v>
      </c>
    </row>
    <row r="41" spans="1:12" ht="12.75" customHeight="1" x14ac:dyDescent="0.2">
      <c r="A41" s="143" t="s">
        <v>558</v>
      </c>
      <c r="B41" s="10">
        <v>46.5</v>
      </c>
      <c r="C41" s="10">
        <v>35.299999999999997</v>
      </c>
      <c r="D41" s="10">
        <v>81.8</v>
      </c>
      <c r="E41" s="11"/>
      <c r="F41" s="555">
        <v>65</v>
      </c>
      <c r="G41" s="555">
        <v>72</v>
      </c>
      <c r="H41" s="555">
        <v>68</v>
      </c>
      <c r="I41" s="555"/>
      <c r="J41" s="555">
        <v>97</v>
      </c>
      <c r="K41" s="555">
        <v>98</v>
      </c>
      <c r="L41" s="555">
        <v>97</v>
      </c>
    </row>
    <row r="42" spans="1:12" ht="11.25" customHeight="1" x14ac:dyDescent="0.2">
      <c r="A42" s="143" t="s">
        <v>30</v>
      </c>
      <c r="B42" s="10">
        <v>43.6</v>
      </c>
      <c r="C42" s="10">
        <v>30.4</v>
      </c>
      <c r="D42" s="10">
        <v>74</v>
      </c>
      <c r="E42" s="11"/>
      <c r="F42" s="555">
        <v>64</v>
      </c>
      <c r="G42" s="555">
        <v>70</v>
      </c>
      <c r="H42" s="555">
        <v>66</v>
      </c>
      <c r="I42" s="555"/>
      <c r="J42" s="555">
        <v>98</v>
      </c>
      <c r="K42" s="555">
        <v>99</v>
      </c>
      <c r="L42" s="555">
        <v>98</v>
      </c>
    </row>
    <row r="43" spans="1:12" ht="11.25" customHeight="1" x14ac:dyDescent="0.2">
      <c r="A43" s="180" t="s">
        <v>90</v>
      </c>
      <c r="B43" s="10">
        <v>4.8</v>
      </c>
      <c r="C43" s="10">
        <v>3.1</v>
      </c>
      <c r="D43" s="10">
        <v>7.9</v>
      </c>
      <c r="E43" s="11"/>
      <c r="F43" s="555">
        <v>52</v>
      </c>
      <c r="G43" s="555">
        <v>63</v>
      </c>
      <c r="H43" s="555">
        <v>57</v>
      </c>
      <c r="I43" s="555"/>
      <c r="J43" s="555">
        <v>94</v>
      </c>
      <c r="K43" s="555">
        <v>96</v>
      </c>
      <c r="L43" s="555">
        <v>95</v>
      </c>
    </row>
    <row r="44" spans="1:12" ht="11.25" customHeight="1" x14ac:dyDescent="0.2">
      <c r="A44" s="143" t="s">
        <v>31</v>
      </c>
      <c r="B44" s="10">
        <v>3.6</v>
      </c>
      <c r="C44" s="10">
        <v>24</v>
      </c>
      <c r="D44" s="10">
        <v>27.6</v>
      </c>
      <c r="E44" s="11"/>
      <c r="F44" s="555">
        <v>41</v>
      </c>
      <c r="G44" s="555">
        <v>57</v>
      </c>
      <c r="H44" s="555">
        <v>55</v>
      </c>
      <c r="I44" s="555"/>
      <c r="J44" s="555">
        <v>97</v>
      </c>
      <c r="K44" s="555">
        <v>98</v>
      </c>
      <c r="L44" s="555">
        <v>98</v>
      </c>
    </row>
    <row r="45" spans="1:12" ht="11.25" customHeight="1" x14ac:dyDescent="0.2">
      <c r="A45" s="143"/>
      <c r="B45" s="11"/>
      <c r="C45" s="11"/>
      <c r="D45" s="11"/>
      <c r="E45" s="11"/>
      <c r="F45" s="11"/>
      <c r="G45" s="11"/>
      <c r="H45" s="11"/>
      <c r="I45" s="11"/>
      <c r="J45" s="11"/>
      <c r="K45" s="11"/>
      <c r="L45" s="11"/>
    </row>
    <row r="46" spans="1:12" ht="11.25" customHeight="1" x14ac:dyDescent="0.2">
      <c r="A46" s="143" t="s">
        <v>32</v>
      </c>
      <c r="B46" s="10">
        <v>112.2</v>
      </c>
      <c r="C46" s="10">
        <v>96.8</v>
      </c>
      <c r="D46" s="10">
        <v>209</v>
      </c>
      <c r="E46" s="11"/>
      <c r="F46" s="555">
        <v>65</v>
      </c>
      <c r="G46" s="555">
        <v>73</v>
      </c>
      <c r="H46" s="555">
        <v>69</v>
      </c>
      <c r="I46" s="555"/>
      <c r="J46" s="555">
        <v>99</v>
      </c>
      <c r="K46" s="555">
        <v>99</v>
      </c>
      <c r="L46" s="555">
        <v>99</v>
      </c>
    </row>
    <row r="47" spans="1:12" ht="11.25" customHeight="1" x14ac:dyDescent="0.2">
      <c r="A47" s="143" t="s">
        <v>33</v>
      </c>
      <c r="B47" s="10">
        <v>115.3</v>
      </c>
      <c r="C47" s="10">
        <v>122.7</v>
      </c>
      <c r="D47" s="10">
        <v>238</v>
      </c>
      <c r="E47" s="11"/>
      <c r="F47" s="555">
        <v>64</v>
      </c>
      <c r="G47" s="555">
        <v>71</v>
      </c>
      <c r="H47" s="555">
        <v>68</v>
      </c>
      <c r="I47" s="555"/>
      <c r="J47" s="555">
        <v>98</v>
      </c>
      <c r="K47" s="555">
        <v>99</v>
      </c>
      <c r="L47" s="555">
        <v>98</v>
      </c>
    </row>
    <row r="48" spans="1:12" ht="11.25" customHeight="1" x14ac:dyDescent="0.2">
      <c r="A48" s="143" t="s">
        <v>34</v>
      </c>
      <c r="B48" s="10">
        <v>5.0999999999999996</v>
      </c>
      <c r="C48" s="10">
        <v>4.9000000000000004</v>
      </c>
      <c r="D48" s="10">
        <v>10.1</v>
      </c>
      <c r="E48" s="11"/>
      <c r="F48" s="555">
        <v>39</v>
      </c>
      <c r="G48" s="555">
        <v>51</v>
      </c>
      <c r="H48" s="555">
        <v>45</v>
      </c>
      <c r="I48" s="555"/>
      <c r="J48" s="555">
        <v>94</v>
      </c>
      <c r="K48" s="555">
        <v>97</v>
      </c>
      <c r="L48" s="555">
        <v>95</v>
      </c>
    </row>
    <row r="49" spans="1:12" ht="11.25" customHeight="1" x14ac:dyDescent="0.2">
      <c r="A49" s="143" t="s">
        <v>72</v>
      </c>
      <c r="B49" s="10">
        <v>3.5</v>
      </c>
      <c r="C49" s="10">
        <v>1.4</v>
      </c>
      <c r="D49" s="10">
        <v>4.9000000000000004</v>
      </c>
      <c r="E49" s="11"/>
      <c r="F49" s="555">
        <v>79</v>
      </c>
      <c r="G49" s="555">
        <v>79</v>
      </c>
      <c r="H49" s="555">
        <v>79</v>
      </c>
      <c r="I49" s="555"/>
      <c r="J49" s="555">
        <v>99</v>
      </c>
      <c r="K49" s="555">
        <v>99</v>
      </c>
      <c r="L49" s="555">
        <v>99</v>
      </c>
    </row>
    <row r="50" spans="1:12" ht="11.25" customHeight="1" x14ac:dyDescent="0.2">
      <c r="A50" s="143" t="s">
        <v>35</v>
      </c>
      <c r="B50" s="10">
        <v>19.8</v>
      </c>
      <c r="C50" s="10">
        <v>34.200000000000003</v>
      </c>
      <c r="D50" s="10">
        <v>54</v>
      </c>
      <c r="E50" s="11"/>
      <c r="F50" s="555">
        <v>53</v>
      </c>
      <c r="G50" s="555">
        <v>69</v>
      </c>
      <c r="H50" s="555">
        <v>63</v>
      </c>
      <c r="I50" s="555"/>
      <c r="J50" s="555">
        <v>96</v>
      </c>
      <c r="K50" s="555">
        <v>98</v>
      </c>
      <c r="L50" s="555">
        <v>98</v>
      </c>
    </row>
    <row r="51" spans="1:12" ht="11.25" customHeight="1" x14ac:dyDescent="0.2">
      <c r="A51" s="143"/>
      <c r="B51" s="11"/>
      <c r="C51" s="11"/>
      <c r="D51" s="11"/>
      <c r="E51" s="11"/>
      <c r="F51" s="11"/>
      <c r="G51" s="11"/>
      <c r="H51" s="11"/>
      <c r="I51" s="11"/>
      <c r="J51" s="11"/>
      <c r="K51" s="11"/>
      <c r="L51" s="11"/>
    </row>
    <row r="52" spans="1:12" ht="11.25" customHeight="1" x14ac:dyDescent="0.2">
      <c r="A52" s="143" t="s">
        <v>61</v>
      </c>
      <c r="B52" s="10">
        <v>136.5</v>
      </c>
      <c r="C52" s="10">
        <v>168.9</v>
      </c>
      <c r="D52" s="10">
        <v>305.39999999999998</v>
      </c>
      <c r="E52" s="11"/>
      <c r="F52" s="555">
        <v>64</v>
      </c>
      <c r="G52" s="555">
        <v>75</v>
      </c>
      <c r="H52" s="555">
        <v>70</v>
      </c>
      <c r="I52" s="555"/>
      <c r="J52" s="555">
        <v>99</v>
      </c>
      <c r="K52" s="555">
        <v>100</v>
      </c>
      <c r="L52" s="555">
        <v>99</v>
      </c>
    </row>
    <row r="53" spans="1:12" ht="11.25" customHeight="1" x14ac:dyDescent="0.2">
      <c r="A53" s="293" t="s">
        <v>547</v>
      </c>
      <c r="B53" s="10">
        <v>1.3</v>
      </c>
      <c r="C53" s="10">
        <v>1.5</v>
      </c>
      <c r="D53" s="10">
        <v>2.8</v>
      </c>
      <c r="E53" s="11"/>
      <c r="F53" s="555">
        <v>76</v>
      </c>
      <c r="G53" s="555">
        <v>77</v>
      </c>
      <c r="H53" s="555">
        <v>77</v>
      </c>
      <c r="I53" s="555"/>
      <c r="J53" s="555">
        <v>95</v>
      </c>
      <c r="K53" s="555">
        <v>96</v>
      </c>
      <c r="L53" s="555">
        <v>96</v>
      </c>
    </row>
    <row r="54" spans="1:12" ht="11.25" customHeight="1" x14ac:dyDescent="0.2">
      <c r="A54" s="293" t="s">
        <v>548</v>
      </c>
      <c r="B54" s="10">
        <v>1.4</v>
      </c>
      <c r="C54" s="10">
        <v>1.3</v>
      </c>
      <c r="D54" s="10">
        <v>2.7</v>
      </c>
      <c r="E54" s="11"/>
      <c r="F54" s="555">
        <v>93</v>
      </c>
      <c r="G54" s="555">
        <v>96</v>
      </c>
      <c r="H54" s="555">
        <v>95</v>
      </c>
      <c r="I54" s="555"/>
      <c r="J54" s="555">
        <v>100</v>
      </c>
      <c r="K54" s="555">
        <v>100</v>
      </c>
      <c r="L54" s="555">
        <v>100</v>
      </c>
    </row>
    <row r="55" spans="1:12" ht="11.25" customHeight="1" x14ac:dyDescent="0.2">
      <c r="A55" s="143" t="s">
        <v>37</v>
      </c>
      <c r="B55" s="10">
        <v>68.900000000000006</v>
      </c>
      <c r="C55" s="10">
        <v>91.6</v>
      </c>
      <c r="D55" s="10">
        <v>160.5</v>
      </c>
      <c r="E55" s="11"/>
      <c r="F55" s="555">
        <v>62</v>
      </c>
      <c r="G55" s="555">
        <v>74</v>
      </c>
      <c r="H55" s="555">
        <v>69</v>
      </c>
      <c r="I55" s="555"/>
      <c r="J55" s="555">
        <v>99</v>
      </c>
      <c r="K55" s="555">
        <v>100</v>
      </c>
      <c r="L55" s="555">
        <v>100</v>
      </c>
    </row>
    <row r="56" spans="1:12" ht="11.25" customHeight="1" x14ac:dyDescent="0.2">
      <c r="A56" s="143" t="s">
        <v>38</v>
      </c>
      <c r="B56" s="10">
        <v>27.9</v>
      </c>
      <c r="C56" s="10">
        <v>30.4</v>
      </c>
      <c r="D56" s="10">
        <v>58.3</v>
      </c>
      <c r="E56" s="11"/>
      <c r="F56" s="555">
        <v>68</v>
      </c>
      <c r="G56" s="555">
        <v>78</v>
      </c>
      <c r="H56" s="555">
        <v>73</v>
      </c>
      <c r="I56" s="555"/>
      <c r="J56" s="555">
        <v>99</v>
      </c>
      <c r="K56" s="555">
        <v>100</v>
      </c>
      <c r="L56" s="555">
        <v>100</v>
      </c>
    </row>
    <row r="57" spans="1:12" ht="11.25" customHeight="1" x14ac:dyDescent="0.2">
      <c r="A57" s="143" t="s">
        <v>40</v>
      </c>
      <c r="B57" s="10">
        <v>1.7</v>
      </c>
      <c r="C57" s="10">
        <v>2.2999999999999998</v>
      </c>
      <c r="D57" s="10">
        <v>4</v>
      </c>
      <c r="E57" s="11"/>
      <c r="F57" s="555">
        <v>86</v>
      </c>
      <c r="G57" s="555">
        <v>89</v>
      </c>
      <c r="H57" s="555">
        <v>88</v>
      </c>
      <c r="I57" s="555"/>
      <c r="J57" s="555">
        <v>99</v>
      </c>
      <c r="K57" s="555">
        <v>100</v>
      </c>
      <c r="L57" s="555">
        <v>100</v>
      </c>
    </row>
    <row r="58" spans="1:12" ht="11.25" customHeight="1" x14ac:dyDescent="0.2">
      <c r="A58" s="293" t="s">
        <v>549</v>
      </c>
      <c r="B58" s="10">
        <v>1.6</v>
      </c>
      <c r="C58" s="10">
        <v>1.7</v>
      </c>
      <c r="D58" s="10">
        <v>3.3</v>
      </c>
      <c r="E58" s="11"/>
      <c r="F58" s="555">
        <v>91</v>
      </c>
      <c r="G58" s="555">
        <v>96</v>
      </c>
      <c r="H58" s="555">
        <v>94</v>
      </c>
      <c r="I58" s="555"/>
      <c r="J58" s="555">
        <v>98</v>
      </c>
      <c r="K58" s="555">
        <v>99</v>
      </c>
      <c r="L58" s="555">
        <v>99</v>
      </c>
    </row>
    <row r="59" spans="1:12" ht="11.25" customHeight="1" x14ac:dyDescent="0.2">
      <c r="A59" s="143" t="s">
        <v>39</v>
      </c>
      <c r="B59" s="10">
        <v>38</v>
      </c>
      <c r="C59" s="10">
        <v>49.3</v>
      </c>
      <c r="D59" s="10">
        <v>87.3</v>
      </c>
      <c r="E59" s="11"/>
      <c r="F59" s="555">
        <v>65</v>
      </c>
      <c r="G59" s="555">
        <v>76</v>
      </c>
      <c r="H59" s="555">
        <v>71</v>
      </c>
      <c r="I59" s="555"/>
      <c r="J59" s="555">
        <v>99</v>
      </c>
      <c r="K59" s="555">
        <v>100</v>
      </c>
      <c r="L59" s="555">
        <v>99</v>
      </c>
    </row>
    <row r="60" spans="1:12" ht="11.25" customHeight="1" x14ac:dyDescent="0.2">
      <c r="A60" s="293" t="s">
        <v>550</v>
      </c>
      <c r="B60" s="10">
        <v>1.6</v>
      </c>
      <c r="C60" s="10">
        <v>2.4</v>
      </c>
      <c r="D60" s="10">
        <v>4</v>
      </c>
      <c r="E60" s="11"/>
      <c r="F60" s="555">
        <v>64</v>
      </c>
      <c r="G60" s="555">
        <v>83</v>
      </c>
      <c r="H60" s="555">
        <v>76</v>
      </c>
      <c r="I60" s="555"/>
      <c r="J60" s="555">
        <v>98</v>
      </c>
      <c r="K60" s="555">
        <v>99</v>
      </c>
      <c r="L60" s="555">
        <v>99</v>
      </c>
    </row>
    <row r="61" spans="1:12" ht="11.25" customHeight="1" x14ac:dyDescent="0.2">
      <c r="A61" s="143" t="s">
        <v>41</v>
      </c>
      <c r="B61" s="10">
        <v>4.5</v>
      </c>
      <c r="C61" s="10">
        <v>5.0999999999999996</v>
      </c>
      <c r="D61" s="10">
        <v>9.5</v>
      </c>
      <c r="E61" s="11"/>
      <c r="F61" s="555">
        <v>87</v>
      </c>
      <c r="G61" s="555">
        <v>91</v>
      </c>
      <c r="H61" s="555">
        <v>89</v>
      </c>
      <c r="I61" s="555"/>
      <c r="J61" s="555">
        <v>99</v>
      </c>
      <c r="K61" s="555">
        <v>99</v>
      </c>
      <c r="L61" s="555">
        <v>99</v>
      </c>
    </row>
    <row r="62" spans="1:12" ht="11.25" customHeight="1" x14ac:dyDescent="0.2">
      <c r="A62" s="143"/>
      <c r="B62" s="11"/>
      <c r="C62" s="11"/>
      <c r="D62" s="11"/>
      <c r="E62" s="11"/>
      <c r="F62" s="11"/>
      <c r="G62" s="11"/>
      <c r="H62" s="11"/>
      <c r="I62" s="11"/>
      <c r="J62" s="11"/>
      <c r="K62" s="11"/>
      <c r="L62" s="11"/>
    </row>
    <row r="63" spans="1:12" ht="11.25" customHeight="1" x14ac:dyDescent="0.2">
      <c r="A63" s="143" t="s">
        <v>546</v>
      </c>
      <c r="B63" s="10">
        <v>7.1</v>
      </c>
      <c r="C63" s="10">
        <v>7.3</v>
      </c>
      <c r="D63" s="10">
        <v>14.4</v>
      </c>
      <c r="E63" s="11"/>
      <c r="F63" s="555">
        <v>85</v>
      </c>
      <c r="G63" s="555">
        <v>89</v>
      </c>
      <c r="H63" s="555">
        <v>87</v>
      </c>
      <c r="I63" s="555"/>
      <c r="J63" s="555">
        <v>99</v>
      </c>
      <c r="K63" s="555">
        <v>99</v>
      </c>
      <c r="L63" s="555">
        <v>99</v>
      </c>
    </row>
    <row r="64" spans="1:12" ht="11.25" customHeight="1" x14ac:dyDescent="0.2">
      <c r="A64" s="32" t="s">
        <v>480</v>
      </c>
      <c r="B64" s="10">
        <v>2.1</v>
      </c>
      <c r="C64" s="10">
        <v>2</v>
      </c>
      <c r="D64" s="10">
        <v>4.0999999999999996</v>
      </c>
      <c r="E64" s="11"/>
      <c r="F64" s="555">
        <v>77</v>
      </c>
      <c r="G64" s="555">
        <v>84</v>
      </c>
      <c r="H64" s="555">
        <v>80</v>
      </c>
      <c r="I64" s="555"/>
      <c r="J64" s="555">
        <v>99</v>
      </c>
      <c r="K64" s="555">
        <v>99</v>
      </c>
      <c r="L64" s="555">
        <v>99</v>
      </c>
    </row>
    <row r="65" spans="1:12" ht="11.25" customHeight="1" x14ac:dyDescent="0.2">
      <c r="A65" s="32" t="s">
        <v>481</v>
      </c>
      <c r="B65" s="10">
        <v>0.7</v>
      </c>
      <c r="C65" s="10">
        <v>0.5</v>
      </c>
      <c r="D65" s="10">
        <v>1.2</v>
      </c>
      <c r="E65" s="11"/>
      <c r="F65" s="555">
        <v>95</v>
      </c>
      <c r="G65" s="555">
        <v>95</v>
      </c>
      <c r="H65" s="555">
        <v>95</v>
      </c>
      <c r="I65" s="555"/>
      <c r="J65" s="555">
        <v>99</v>
      </c>
      <c r="K65" s="555">
        <v>99</v>
      </c>
      <c r="L65" s="555">
        <v>99</v>
      </c>
    </row>
    <row r="66" spans="1:12" ht="11.25" customHeight="1" x14ac:dyDescent="0.2">
      <c r="A66" s="143" t="s">
        <v>482</v>
      </c>
      <c r="B66" s="10">
        <v>4.3</v>
      </c>
      <c r="C66" s="10">
        <v>4.5</v>
      </c>
      <c r="D66" s="10">
        <v>8.8000000000000007</v>
      </c>
      <c r="E66" s="11"/>
      <c r="F66" s="555">
        <v>91</v>
      </c>
      <c r="G66" s="555">
        <v>94</v>
      </c>
      <c r="H66" s="555">
        <v>93</v>
      </c>
      <c r="I66" s="555"/>
      <c r="J66" s="555">
        <v>100</v>
      </c>
      <c r="K66" s="555">
        <v>100</v>
      </c>
      <c r="L66" s="555">
        <v>100</v>
      </c>
    </row>
    <row r="67" spans="1:12" ht="11.25" customHeight="1" x14ac:dyDescent="0.2">
      <c r="A67" s="143" t="s">
        <v>551</v>
      </c>
      <c r="B67" s="10">
        <v>0.7</v>
      </c>
      <c r="C67" s="10">
        <v>0.8</v>
      </c>
      <c r="D67" s="10">
        <v>1.6</v>
      </c>
      <c r="E67" s="11"/>
      <c r="F67" s="555">
        <v>72</v>
      </c>
      <c r="G67" s="555">
        <v>79</v>
      </c>
      <c r="H67" s="555">
        <v>76</v>
      </c>
      <c r="I67" s="555"/>
      <c r="J67" s="555">
        <v>96</v>
      </c>
      <c r="K67" s="555">
        <v>97</v>
      </c>
      <c r="L67" s="555">
        <v>97</v>
      </c>
    </row>
    <row r="68" spans="1:12" ht="11.25" customHeight="1" x14ac:dyDescent="0.2">
      <c r="A68" s="143"/>
      <c r="B68" s="11"/>
      <c r="C68" s="11"/>
      <c r="D68" s="11"/>
      <c r="E68" s="11"/>
      <c r="F68" s="11"/>
      <c r="G68" s="11"/>
      <c r="H68" s="11"/>
      <c r="I68" s="11"/>
      <c r="J68" s="11"/>
      <c r="K68" s="11"/>
      <c r="L68" s="11"/>
    </row>
    <row r="69" spans="1:12" ht="11.25" customHeight="1" x14ac:dyDescent="0.2">
      <c r="A69" s="179" t="s">
        <v>89</v>
      </c>
      <c r="B69" s="10">
        <v>0.4</v>
      </c>
      <c r="C69" s="10">
        <v>0.5</v>
      </c>
      <c r="D69" s="10">
        <v>0.8</v>
      </c>
      <c r="E69" s="11"/>
      <c r="F69" s="555">
        <v>61</v>
      </c>
      <c r="G69" s="555">
        <v>79</v>
      </c>
      <c r="H69" s="555">
        <v>71</v>
      </c>
      <c r="I69" s="555"/>
      <c r="J69" s="555">
        <v>98</v>
      </c>
      <c r="K69" s="555">
        <v>99</v>
      </c>
      <c r="L69" s="555">
        <v>98</v>
      </c>
    </row>
    <row r="70" spans="1:12" ht="11.25" customHeight="1" x14ac:dyDescent="0.2">
      <c r="A70" s="181" t="s">
        <v>101</v>
      </c>
      <c r="B70" s="260" t="s">
        <v>308</v>
      </c>
      <c r="C70" s="260" t="s">
        <v>308</v>
      </c>
      <c r="D70" s="260" t="s">
        <v>308</v>
      </c>
      <c r="E70" s="260"/>
      <c r="F70" s="260" t="s">
        <v>308</v>
      </c>
      <c r="G70" s="260" t="s">
        <v>308</v>
      </c>
      <c r="H70" s="260" t="s">
        <v>308</v>
      </c>
      <c r="I70" s="260"/>
      <c r="J70" s="260" t="s">
        <v>308</v>
      </c>
      <c r="K70" s="260" t="s">
        <v>308</v>
      </c>
      <c r="L70" s="260" t="s">
        <v>308</v>
      </c>
    </row>
    <row r="71" spans="1:12" ht="11.25" customHeight="1" x14ac:dyDescent="0.2">
      <c r="A71" s="143" t="s">
        <v>42</v>
      </c>
      <c r="B71" s="10">
        <v>56.4</v>
      </c>
      <c r="C71" s="10">
        <v>108.2</v>
      </c>
      <c r="D71" s="10">
        <v>164.6</v>
      </c>
      <c r="E71" s="11"/>
      <c r="F71" s="555">
        <v>63</v>
      </c>
      <c r="G71" s="555">
        <v>83</v>
      </c>
      <c r="H71" s="555">
        <v>76</v>
      </c>
      <c r="I71" s="555"/>
      <c r="J71" s="555">
        <v>98</v>
      </c>
      <c r="K71" s="555">
        <v>99</v>
      </c>
      <c r="L71" s="555">
        <v>99</v>
      </c>
    </row>
    <row r="72" spans="1:12" ht="11.25" customHeight="1" x14ac:dyDescent="0.2">
      <c r="A72" s="143" t="s">
        <v>46</v>
      </c>
      <c r="B72" s="10">
        <v>4.7</v>
      </c>
      <c r="C72" s="10">
        <v>5</v>
      </c>
      <c r="D72" s="10">
        <v>9.6</v>
      </c>
      <c r="E72" s="11"/>
      <c r="F72" s="555">
        <v>51</v>
      </c>
      <c r="G72" s="555">
        <v>69</v>
      </c>
      <c r="H72" s="555">
        <v>60</v>
      </c>
      <c r="I72" s="555"/>
      <c r="J72" s="555">
        <v>96</v>
      </c>
      <c r="K72" s="555">
        <v>98</v>
      </c>
      <c r="L72" s="555">
        <v>97</v>
      </c>
    </row>
    <row r="73" spans="1:12" ht="11.25" customHeight="1" x14ac:dyDescent="0.2">
      <c r="A73" s="181" t="s">
        <v>94</v>
      </c>
      <c r="B73" s="10">
        <v>0</v>
      </c>
      <c r="C73" s="10">
        <v>0</v>
      </c>
      <c r="D73" s="10">
        <v>0</v>
      </c>
      <c r="E73" s="11"/>
      <c r="F73" s="555">
        <v>0</v>
      </c>
      <c r="G73" s="555">
        <v>0</v>
      </c>
      <c r="H73" s="555">
        <v>0</v>
      </c>
      <c r="I73" s="555"/>
      <c r="J73" s="555">
        <v>0</v>
      </c>
      <c r="K73" s="555">
        <v>0</v>
      </c>
      <c r="L73" s="555">
        <v>0</v>
      </c>
    </row>
    <row r="74" spans="1:12" ht="11.25" customHeight="1" x14ac:dyDescent="0.2">
      <c r="A74" s="143" t="s">
        <v>44</v>
      </c>
      <c r="B74" s="10">
        <v>26.8</v>
      </c>
      <c r="C74" s="10">
        <v>43</v>
      </c>
      <c r="D74" s="10">
        <v>69.8</v>
      </c>
      <c r="E74" s="11"/>
      <c r="F74" s="555">
        <v>65</v>
      </c>
      <c r="G74" s="555">
        <v>77</v>
      </c>
      <c r="H74" s="555">
        <v>73</v>
      </c>
      <c r="I74" s="555"/>
      <c r="J74" s="555">
        <v>99</v>
      </c>
      <c r="K74" s="555">
        <v>99</v>
      </c>
      <c r="L74" s="555">
        <v>99</v>
      </c>
    </row>
    <row r="75" spans="1:12" ht="11.25" customHeight="1" x14ac:dyDescent="0.2">
      <c r="A75" s="143" t="s">
        <v>43</v>
      </c>
      <c r="B75" s="10">
        <v>193.3</v>
      </c>
      <c r="C75" s="10">
        <v>214.4</v>
      </c>
      <c r="D75" s="10">
        <v>407.7</v>
      </c>
      <c r="E75" s="11"/>
      <c r="F75" s="555">
        <v>70</v>
      </c>
      <c r="G75" s="555">
        <v>84</v>
      </c>
      <c r="H75" s="555">
        <v>77</v>
      </c>
      <c r="I75" s="555"/>
      <c r="J75" s="555">
        <v>99</v>
      </c>
      <c r="K75" s="555">
        <v>99</v>
      </c>
      <c r="L75" s="555">
        <v>99</v>
      </c>
    </row>
    <row r="76" spans="1:12" ht="11.25" customHeight="1" x14ac:dyDescent="0.2">
      <c r="A76" s="163" t="s">
        <v>479</v>
      </c>
      <c r="B76" s="10">
        <v>0.4</v>
      </c>
      <c r="C76" s="10">
        <v>0.3</v>
      </c>
      <c r="D76" s="10">
        <v>0.8</v>
      </c>
      <c r="E76" s="11"/>
      <c r="F76" s="555">
        <v>38</v>
      </c>
      <c r="G76" s="555">
        <v>51</v>
      </c>
      <c r="H76" s="555">
        <v>43</v>
      </c>
      <c r="I76" s="555"/>
      <c r="J76" s="555">
        <v>97</v>
      </c>
      <c r="K76" s="555">
        <v>96</v>
      </c>
      <c r="L76" s="555">
        <v>97</v>
      </c>
    </row>
    <row r="77" spans="1:12" ht="11.25" customHeight="1" x14ac:dyDescent="0.2">
      <c r="A77" s="163" t="s">
        <v>487</v>
      </c>
      <c r="B77" s="10">
        <v>4.5999999999999996</v>
      </c>
      <c r="C77" s="10">
        <v>4.4000000000000004</v>
      </c>
      <c r="D77" s="10">
        <v>9</v>
      </c>
      <c r="E77" s="11"/>
      <c r="F77" s="555">
        <v>35</v>
      </c>
      <c r="G77" s="555">
        <v>45</v>
      </c>
      <c r="H77" s="555">
        <v>40</v>
      </c>
      <c r="I77" s="555"/>
      <c r="J77" s="555">
        <v>91</v>
      </c>
      <c r="K77" s="555">
        <v>95</v>
      </c>
      <c r="L77" s="555">
        <v>93</v>
      </c>
    </row>
    <row r="78" spans="1:12" ht="11.25" customHeight="1" x14ac:dyDescent="0.2">
      <c r="A78" s="179" t="s">
        <v>91</v>
      </c>
      <c r="B78" s="10">
        <v>0.7</v>
      </c>
      <c r="C78" s="10">
        <v>12.7</v>
      </c>
      <c r="D78" s="10">
        <v>13.5</v>
      </c>
      <c r="E78" s="11"/>
      <c r="F78" s="555">
        <v>26</v>
      </c>
      <c r="G78" s="555">
        <v>55</v>
      </c>
      <c r="H78" s="555">
        <v>53</v>
      </c>
      <c r="I78" s="555"/>
      <c r="J78" s="555">
        <v>88</v>
      </c>
      <c r="K78" s="555">
        <v>97</v>
      </c>
      <c r="L78" s="555">
        <v>96</v>
      </c>
    </row>
    <row r="79" spans="1:12" ht="11.25" customHeight="1" x14ac:dyDescent="0.2">
      <c r="A79" s="181" t="s">
        <v>95</v>
      </c>
      <c r="B79" s="10">
        <v>0.9</v>
      </c>
      <c r="C79" s="10">
        <v>1.4</v>
      </c>
      <c r="D79" s="10">
        <v>2.2000000000000002</v>
      </c>
      <c r="E79" s="11"/>
      <c r="F79" s="555">
        <v>46</v>
      </c>
      <c r="G79" s="555">
        <v>67</v>
      </c>
      <c r="H79" s="555">
        <v>59</v>
      </c>
      <c r="I79" s="555"/>
      <c r="J79" s="555">
        <v>99</v>
      </c>
      <c r="K79" s="555">
        <v>99</v>
      </c>
      <c r="L79" s="555">
        <v>99</v>
      </c>
    </row>
    <row r="80" spans="1:12" ht="11.25" customHeight="1" x14ac:dyDescent="0.2">
      <c r="A80" s="181" t="s">
        <v>92</v>
      </c>
      <c r="B80" s="10">
        <v>3.2</v>
      </c>
      <c r="C80" s="10">
        <v>3.2</v>
      </c>
      <c r="D80" s="10">
        <v>6.4</v>
      </c>
      <c r="E80" s="11"/>
      <c r="F80" s="555">
        <v>22</v>
      </c>
      <c r="G80" s="555">
        <v>41</v>
      </c>
      <c r="H80" s="555">
        <v>31</v>
      </c>
      <c r="I80" s="555"/>
      <c r="J80" s="555">
        <v>85</v>
      </c>
      <c r="K80" s="555">
        <v>92</v>
      </c>
      <c r="L80" s="555">
        <v>88</v>
      </c>
    </row>
    <row r="81" spans="1:13" ht="11.25" customHeight="1" x14ac:dyDescent="0.2">
      <c r="A81" s="181" t="s">
        <v>93</v>
      </c>
      <c r="B81" s="10">
        <v>0.1</v>
      </c>
      <c r="C81" s="10">
        <v>0</v>
      </c>
      <c r="D81" s="10">
        <v>0.1</v>
      </c>
      <c r="E81" s="11"/>
      <c r="F81" s="555">
        <v>27</v>
      </c>
      <c r="G81" s="555">
        <v>71</v>
      </c>
      <c r="H81" s="555">
        <v>32</v>
      </c>
      <c r="I81" s="555"/>
      <c r="J81" s="555">
        <v>98</v>
      </c>
      <c r="K81" s="555">
        <v>100</v>
      </c>
      <c r="L81" s="555">
        <v>99</v>
      </c>
    </row>
    <row r="82" spans="1:13" ht="11.25" customHeight="1" x14ac:dyDescent="0.2">
      <c r="A82" s="143" t="s">
        <v>45</v>
      </c>
      <c r="B82" s="10">
        <v>26.2</v>
      </c>
      <c r="C82" s="10">
        <v>24.9</v>
      </c>
      <c r="D82" s="10">
        <v>51.1</v>
      </c>
      <c r="E82" s="11"/>
      <c r="F82" s="555">
        <v>55</v>
      </c>
      <c r="G82" s="555">
        <v>75</v>
      </c>
      <c r="H82" s="555">
        <v>65</v>
      </c>
      <c r="I82" s="555"/>
      <c r="J82" s="555">
        <v>98</v>
      </c>
      <c r="K82" s="555">
        <v>99</v>
      </c>
      <c r="L82" s="555">
        <v>98</v>
      </c>
    </row>
    <row r="83" spans="1:13" ht="11.25" customHeight="1" x14ac:dyDescent="0.2">
      <c r="A83" s="181" t="s">
        <v>99</v>
      </c>
      <c r="B83" s="260" t="s">
        <v>308</v>
      </c>
      <c r="C83" s="260" t="s">
        <v>308</v>
      </c>
      <c r="D83" s="260" t="s">
        <v>308</v>
      </c>
      <c r="E83" s="260"/>
      <c r="F83" s="260" t="s">
        <v>308</v>
      </c>
      <c r="G83" s="260" t="s">
        <v>308</v>
      </c>
      <c r="H83" s="260" t="s">
        <v>308</v>
      </c>
      <c r="I83" s="260"/>
      <c r="J83" s="260" t="s">
        <v>308</v>
      </c>
      <c r="K83" s="260" t="s">
        <v>308</v>
      </c>
      <c r="L83" s="260" t="s">
        <v>308</v>
      </c>
    </row>
    <row r="84" spans="1:13" ht="11.25" customHeight="1" x14ac:dyDescent="0.2">
      <c r="A84" s="143" t="s">
        <v>36</v>
      </c>
      <c r="B84" s="10">
        <v>20.6</v>
      </c>
      <c r="C84" s="10">
        <v>21.3</v>
      </c>
      <c r="D84" s="10">
        <v>41.9</v>
      </c>
      <c r="E84" s="11"/>
      <c r="F84" s="555">
        <v>72</v>
      </c>
      <c r="G84" s="555">
        <v>79</v>
      </c>
      <c r="H84" s="555">
        <v>75</v>
      </c>
      <c r="I84" s="555"/>
      <c r="J84" s="555">
        <v>98</v>
      </c>
      <c r="K84" s="555">
        <v>99</v>
      </c>
      <c r="L84" s="555">
        <v>99</v>
      </c>
    </row>
    <row r="85" spans="1:13" ht="11.25" customHeight="1" x14ac:dyDescent="0.2">
      <c r="A85" s="179" t="s">
        <v>100</v>
      </c>
      <c r="B85" s="10">
        <v>1.3</v>
      </c>
      <c r="C85" s="10">
        <v>3.1</v>
      </c>
      <c r="D85" s="10">
        <v>4.4000000000000004</v>
      </c>
      <c r="E85" s="11"/>
      <c r="F85" s="555">
        <v>48</v>
      </c>
      <c r="G85" s="555">
        <v>67</v>
      </c>
      <c r="H85" s="555">
        <v>61</v>
      </c>
      <c r="I85" s="555"/>
      <c r="J85" s="555">
        <v>97</v>
      </c>
      <c r="K85" s="555">
        <v>99</v>
      </c>
      <c r="L85" s="555">
        <v>98</v>
      </c>
    </row>
    <row r="86" spans="1:13" ht="11.25" customHeight="1" x14ac:dyDescent="0.2">
      <c r="A86" s="143" t="s">
        <v>47</v>
      </c>
      <c r="B86" s="10">
        <v>64.7</v>
      </c>
      <c r="C86" s="10">
        <v>42.6</v>
      </c>
      <c r="D86" s="10">
        <v>107.3</v>
      </c>
      <c r="E86" s="11"/>
      <c r="F86" s="555">
        <v>69</v>
      </c>
      <c r="G86" s="555">
        <v>71</v>
      </c>
      <c r="H86" s="555">
        <v>70</v>
      </c>
      <c r="I86" s="555"/>
      <c r="J86" s="555">
        <v>100</v>
      </c>
      <c r="K86" s="555">
        <v>100</v>
      </c>
      <c r="L86" s="555">
        <v>100</v>
      </c>
    </row>
    <row r="87" spans="1:13" ht="11.25" customHeight="1" x14ac:dyDescent="0.2">
      <c r="A87" s="143" t="s">
        <v>48</v>
      </c>
      <c r="B87" s="10">
        <v>120.3</v>
      </c>
      <c r="C87" s="10">
        <v>138.4</v>
      </c>
      <c r="D87" s="10">
        <v>258.7</v>
      </c>
      <c r="E87" s="11"/>
      <c r="F87" s="555">
        <v>64</v>
      </c>
      <c r="G87" s="555">
        <v>78</v>
      </c>
      <c r="H87" s="555">
        <v>71</v>
      </c>
      <c r="I87" s="555"/>
      <c r="J87" s="555">
        <v>97</v>
      </c>
      <c r="K87" s="555">
        <v>98</v>
      </c>
      <c r="L87" s="555">
        <v>98</v>
      </c>
    </row>
    <row r="88" spans="1:13" ht="11.25" customHeight="1" x14ac:dyDescent="0.2">
      <c r="A88" s="143" t="s">
        <v>71</v>
      </c>
      <c r="B88" s="10">
        <v>26.1</v>
      </c>
      <c r="C88" s="10">
        <v>22.9</v>
      </c>
      <c r="D88" s="10">
        <v>49</v>
      </c>
      <c r="E88" s="11"/>
      <c r="F88" s="555">
        <v>72</v>
      </c>
      <c r="G88" s="555">
        <v>77</v>
      </c>
      <c r="H88" s="555">
        <v>74</v>
      </c>
      <c r="I88" s="555"/>
      <c r="J88" s="555">
        <v>97</v>
      </c>
      <c r="K88" s="555">
        <v>98</v>
      </c>
      <c r="L88" s="555">
        <v>98</v>
      </c>
    </row>
    <row r="89" spans="1:13" ht="11.25" customHeight="1" x14ac:dyDescent="0.2">
      <c r="A89" s="143" t="s">
        <v>73</v>
      </c>
      <c r="B89" s="10">
        <v>18.600000000000001</v>
      </c>
      <c r="C89" s="10">
        <v>20.6</v>
      </c>
      <c r="D89" s="10">
        <v>39.200000000000003</v>
      </c>
      <c r="E89" s="11"/>
      <c r="F89" s="555">
        <v>50</v>
      </c>
      <c r="G89" s="555">
        <v>68</v>
      </c>
      <c r="H89" s="555">
        <v>59</v>
      </c>
      <c r="I89" s="555"/>
      <c r="J89" s="555">
        <v>98</v>
      </c>
      <c r="K89" s="555">
        <v>99</v>
      </c>
      <c r="L89" s="555">
        <v>99</v>
      </c>
    </row>
    <row r="90" spans="1:13" ht="11.25" customHeight="1" x14ac:dyDescent="0.2">
      <c r="A90" s="7"/>
      <c r="B90" s="7"/>
      <c r="C90" s="7"/>
      <c r="D90" s="7"/>
      <c r="E90" s="7"/>
      <c r="F90" s="7"/>
      <c r="G90" s="7"/>
      <c r="H90" s="7"/>
      <c r="I90" s="7"/>
      <c r="J90" s="7"/>
      <c r="K90" s="7"/>
      <c r="L90" s="7"/>
    </row>
    <row r="91" spans="1:13" ht="11.25" customHeight="1" x14ac:dyDescent="0.2">
      <c r="A91" s="161"/>
      <c r="B91" s="187"/>
      <c r="C91" s="187"/>
      <c r="D91" s="187"/>
      <c r="E91" s="187"/>
      <c r="F91" s="187"/>
      <c r="G91" s="187"/>
      <c r="H91" s="187"/>
      <c r="I91" s="187"/>
      <c r="J91" s="187"/>
      <c r="K91" s="187"/>
      <c r="L91" s="165" t="s">
        <v>608</v>
      </c>
    </row>
    <row r="92" spans="1:13" ht="33.75" customHeight="1" x14ac:dyDescent="0.2">
      <c r="A92" s="577" t="s">
        <v>679</v>
      </c>
      <c r="B92" s="577"/>
      <c r="C92" s="577"/>
      <c r="D92" s="577"/>
      <c r="E92" s="577"/>
      <c r="F92" s="577"/>
      <c r="G92" s="577"/>
      <c r="H92" s="577"/>
      <c r="I92" s="577"/>
      <c r="J92" s="577"/>
      <c r="K92" s="577"/>
      <c r="L92" s="550"/>
      <c r="M92" s="550"/>
    </row>
    <row r="93" spans="1:13" ht="23.25" customHeight="1" x14ac:dyDescent="0.2">
      <c r="A93" s="575" t="s">
        <v>689</v>
      </c>
      <c r="B93" s="575"/>
      <c r="C93" s="575"/>
      <c r="D93" s="575"/>
      <c r="E93" s="575"/>
      <c r="F93" s="575"/>
      <c r="G93" s="575"/>
      <c r="H93" s="575"/>
      <c r="I93" s="575"/>
      <c r="J93" s="575"/>
      <c r="K93" s="575"/>
      <c r="L93" s="219"/>
    </row>
    <row r="94" spans="1:13" x14ac:dyDescent="0.2">
      <c r="A94" s="266" t="s">
        <v>509</v>
      </c>
      <c r="B94" s="266"/>
      <c r="C94" s="266"/>
      <c r="D94" s="266"/>
      <c r="E94" s="266"/>
      <c r="F94" s="186"/>
      <c r="G94" s="186"/>
      <c r="H94" s="186"/>
      <c r="I94" s="186"/>
      <c r="J94" s="186"/>
      <c r="K94" s="186"/>
      <c r="L94" s="186"/>
    </row>
    <row r="95" spans="1:13" x14ac:dyDescent="0.2">
      <c r="A95" s="266" t="s">
        <v>575</v>
      </c>
      <c r="B95" s="266"/>
      <c r="C95" s="266"/>
      <c r="D95" s="266"/>
      <c r="E95" s="266"/>
      <c r="F95" s="186"/>
      <c r="G95" s="186"/>
      <c r="H95" s="186"/>
      <c r="I95" s="186"/>
      <c r="J95" s="186"/>
      <c r="K95" s="186"/>
      <c r="L95" s="186"/>
    </row>
    <row r="96" spans="1:13" x14ac:dyDescent="0.2">
      <c r="A96" s="565" t="s">
        <v>732</v>
      </c>
      <c r="B96" s="565"/>
      <c r="C96" s="565"/>
      <c r="D96" s="565"/>
      <c r="E96" s="565"/>
      <c r="F96" s="186"/>
      <c r="G96" s="186"/>
      <c r="H96" s="186"/>
      <c r="I96" s="186"/>
      <c r="J96" s="186"/>
      <c r="K96" s="186"/>
      <c r="L96" s="186"/>
    </row>
    <row r="97" spans="1:12" x14ac:dyDescent="0.2">
      <c r="A97" s="573" t="s">
        <v>494</v>
      </c>
      <c r="B97" s="573"/>
      <c r="C97" s="573"/>
      <c r="D97" s="186"/>
      <c r="E97" s="186"/>
      <c r="F97" s="186"/>
      <c r="G97" s="186"/>
      <c r="H97" s="186"/>
      <c r="I97" s="186"/>
      <c r="J97" s="186"/>
      <c r="K97" s="186"/>
      <c r="L97" s="186"/>
    </row>
    <row r="98" spans="1:12" x14ac:dyDescent="0.2">
      <c r="A98" s="574" t="s">
        <v>495</v>
      </c>
      <c r="B98" s="574"/>
      <c r="C98" s="574"/>
      <c r="D98" s="574"/>
      <c r="E98" s="574"/>
      <c r="F98" s="574"/>
      <c r="G98" s="186"/>
      <c r="H98" s="186"/>
      <c r="I98" s="186"/>
      <c r="J98" s="186"/>
      <c r="K98" s="186"/>
      <c r="L98" s="186"/>
    </row>
    <row r="99" spans="1:12" ht="11.25" customHeight="1" x14ac:dyDescent="0.2">
      <c r="A99" s="574" t="s">
        <v>496</v>
      </c>
      <c r="B99" s="574"/>
      <c r="C99" s="574"/>
      <c r="D99" s="574"/>
      <c r="E99" s="574"/>
      <c r="F99" s="574"/>
      <c r="G99" s="574"/>
      <c r="H99" s="574"/>
      <c r="I99" s="574"/>
      <c r="J99" s="574"/>
      <c r="K99" s="574"/>
      <c r="L99" s="186"/>
    </row>
    <row r="100" spans="1:12" ht="5.25" customHeight="1" x14ac:dyDescent="0.2">
      <c r="A100" s="143"/>
      <c r="B100" s="186"/>
      <c r="C100" s="186"/>
      <c r="D100" s="186"/>
      <c r="E100" s="186"/>
      <c r="F100" s="186"/>
      <c r="G100" s="186"/>
      <c r="H100" s="186"/>
      <c r="I100" s="186"/>
      <c r="J100" s="186"/>
      <c r="K100" s="186"/>
      <c r="L100" s="186"/>
    </row>
    <row r="101" spans="1:12" x14ac:dyDescent="0.2">
      <c r="A101" s="32" t="s">
        <v>462</v>
      </c>
      <c r="B101" s="186"/>
      <c r="C101" s="186"/>
      <c r="D101" s="186"/>
      <c r="E101" s="186"/>
      <c r="F101" s="186"/>
      <c r="G101" s="186"/>
      <c r="H101" s="186"/>
      <c r="I101" s="186"/>
      <c r="J101" s="186"/>
      <c r="K101" s="186"/>
      <c r="L101" s="186"/>
    </row>
    <row r="102" spans="1:12" ht="6.75" customHeight="1" x14ac:dyDescent="0.2">
      <c r="A102" s="143"/>
      <c r="B102" s="186"/>
      <c r="C102" s="186"/>
      <c r="D102" s="186"/>
      <c r="E102" s="186"/>
      <c r="F102" s="186"/>
      <c r="G102" s="186"/>
      <c r="H102" s="186"/>
      <c r="I102" s="186"/>
      <c r="J102" s="186"/>
      <c r="K102" s="186"/>
      <c r="L102" s="186"/>
    </row>
    <row r="103" spans="1:12" ht="22.5" customHeight="1" x14ac:dyDescent="0.2">
      <c r="A103" s="572" t="s">
        <v>511</v>
      </c>
      <c r="B103" s="572"/>
      <c r="C103" s="572"/>
      <c r="D103" s="572"/>
      <c r="E103" s="572"/>
      <c r="F103" s="572"/>
      <c r="G103" s="572"/>
      <c r="H103" s="572"/>
      <c r="I103" s="572"/>
      <c r="J103" s="572"/>
      <c r="K103" s="572"/>
      <c r="L103" s="572"/>
    </row>
    <row r="104" spans="1:12" x14ac:dyDescent="0.2">
      <c r="A104" s="143"/>
      <c r="B104" s="186"/>
      <c r="C104" s="186"/>
      <c r="D104" s="186"/>
      <c r="E104" s="186"/>
      <c r="F104" s="186"/>
      <c r="G104" s="186"/>
      <c r="H104" s="186"/>
      <c r="I104" s="186"/>
      <c r="J104" s="186"/>
      <c r="K104" s="186"/>
      <c r="L104" s="186"/>
    </row>
  </sheetData>
  <sheetProtection sheet="1" objects="1" scenarios="1"/>
  <mergeCells count="12">
    <mergeCell ref="A103:L103"/>
    <mergeCell ref="A1:L1"/>
    <mergeCell ref="J5:L5"/>
    <mergeCell ref="F5:H5"/>
    <mergeCell ref="B5:D5"/>
    <mergeCell ref="A2:B2"/>
    <mergeCell ref="A97:C97"/>
    <mergeCell ref="A98:F98"/>
    <mergeCell ref="A99:K99"/>
    <mergeCell ref="E4:L4"/>
    <mergeCell ref="A92:K92"/>
    <mergeCell ref="A93:K93"/>
  </mergeCells>
  <phoneticPr fontId="27" type="noConversion"/>
  <conditionalFormatting sqref="E34:E43 B57:D57 B59:E61 B65:E67 E46:E50 E53:E61 B69:E69 B84:E89 B71:E82 E22:E30">
    <cfRule type="cellIs" dxfId="16" priority="19" stopIfTrue="1" operator="equal">
      <formula>"LOW"</formula>
    </cfRule>
    <cfRule type="cellIs" dxfId="15" priority="20" stopIfTrue="1" operator="equal">
      <formula>"HIGH"</formula>
    </cfRule>
  </conditionalFormatting>
  <conditionalFormatting sqref="B54:D55 B59:D61 B65:D67">
    <cfRule type="cellIs" dxfId="14" priority="17" stopIfTrue="1" operator="equal">
      <formula>"LOW"</formula>
    </cfRule>
    <cfRule type="cellIs" dxfId="13" priority="18" stopIfTrue="1" operator="equal">
      <formula>"HIGH"</formula>
    </cfRule>
  </conditionalFormatting>
  <conditionalFormatting sqref="B64:E67">
    <cfRule type="cellIs" dxfId="12" priority="11" stopIfTrue="1" operator="equal">
      <formula>"LOW"</formula>
    </cfRule>
    <cfRule type="cellIs" dxfId="11" priority="12" stopIfTrue="1" operator="equal">
      <formula>"HIGH"</formula>
    </cfRule>
  </conditionalFormatting>
  <conditionalFormatting sqref="B64:D67">
    <cfRule type="cellIs" dxfId="10" priority="9" stopIfTrue="1" operator="equal">
      <formula>"LOW"</formula>
    </cfRule>
    <cfRule type="cellIs" dxfId="9" priority="10" stopIfTrue="1" operator="equal">
      <formula>"HIGH"</formula>
    </cfRule>
  </conditionalFormatting>
  <pageMargins left="0.31496062992125984" right="0.27559055118110237" top="0.51181102362204722" bottom="0.51181102362204722" header="0.51181102362204722" footer="0.51181102362204722"/>
  <pageSetup paperSize="9" scale="64" orientation="portrait" r:id="rId1"/>
  <headerFooter alignWithMargins="0">
    <oddHeader xml:space="preserve">&amp;C&amp;"Arial,Bold"&amp;12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indexed="26"/>
  </sheetPr>
  <dimension ref="A1:M107"/>
  <sheetViews>
    <sheetView showGridLines="0" zoomScaleNormal="100" workbookViewId="0">
      <selection sqref="A1:L1"/>
    </sheetView>
  </sheetViews>
  <sheetFormatPr defaultRowHeight="11.25" x14ac:dyDescent="0.2"/>
  <cols>
    <col min="1" max="1" width="30" style="1" customWidth="1"/>
    <col min="2" max="4" width="8.140625" style="14" customWidth="1"/>
    <col min="5" max="5" width="1.7109375" style="14" customWidth="1"/>
    <col min="6" max="8" width="7.42578125" style="14" customWidth="1"/>
    <col min="9" max="9" width="1.7109375" style="14" customWidth="1"/>
    <col min="10" max="12" width="8.85546875" style="14" customWidth="1"/>
    <col min="13" max="16384" width="9.140625" style="1"/>
  </cols>
  <sheetData>
    <row r="1" spans="1:12" ht="24.75" customHeight="1" x14ac:dyDescent="0.2">
      <c r="A1" s="580" t="s">
        <v>657</v>
      </c>
      <c r="B1" s="580"/>
      <c r="C1" s="580"/>
      <c r="D1" s="580"/>
      <c r="E1" s="580"/>
      <c r="F1" s="580"/>
      <c r="G1" s="580"/>
      <c r="H1" s="580"/>
      <c r="I1" s="580"/>
      <c r="J1" s="580"/>
      <c r="K1" s="580"/>
      <c r="L1" s="580"/>
    </row>
    <row r="2" spans="1:12" ht="13.5" customHeight="1" x14ac:dyDescent="0.2">
      <c r="A2" s="579" t="s">
        <v>610</v>
      </c>
      <c r="B2" s="579"/>
      <c r="C2" s="186"/>
      <c r="D2" s="186"/>
      <c r="E2" s="186"/>
      <c r="F2" s="186"/>
      <c r="G2" s="186"/>
      <c r="H2" s="186"/>
      <c r="I2" s="186"/>
      <c r="J2" s="186"/>
      <c r="K2" s="186"/>
      <c r="L2" s="186"/>
    </row>
    <row r="3" spans="1:12" ht="12.75" customHeight="1" x14ac:dyDescent="0.2">
      <c r="A3" s="2" t="s">
        <v>49</v>
      </c>
      <c r="B3" s="186"/>
      <c r="C3" s="186"/>
      <c r="D3" s="186"/>
      <c r="E3" s="186"/>
      <c r="F3" s="186"/>
      <c r="G3" s="186"/>
      <c r="H3" s="186"/>
      <c r="I3" s="186"/>
      <c r="J3" s="186"/>
      <c r="K3" s="186"/>
      <c r="L3" s="186"/>
    </row>
    <row r="4" spans="1:12" ht="11.25" customHeight="1" x14ac:dyDescent="0.2">
      <c r="A4" s="67"/>
      <c r="B4" s="186"/>
      <c r="C4" s="210"/>
      <c r="D4" s="186"/>
      <c r="E4" s="186"/>
      <c r="F4" s="582" t="s">
        <v>514</v>
      </c>
      <c r="G4" s="582"/>
      <c r="H4" s="582"/>
      <c r="I4" s="582"/>
      <c r="J4" s="582"/>
      <c r="K4" s="582"/>
      <c r="L4" s="582"/>
    </row>
    <row r="5" spans="1:12" s="6" customFormat="1" ht="11.25" customHeight="1" x14ac:dyDescent="0.2">
      <c r="A5" s="5"/>
      <c r="B5" s="578" t="s">
        <v>574</v>
      </c>
      <c r="C5" s="578"/>
      <c r="D5" s="578"/>
      <c r="E5" s="213"/>
      <c r="F5" s="578" t="s">
        <v>51</v>
      </c>
      <c r="G5" s="578"/>
      <c r="H5" s="578"/>
      <c r="I5" s="213"/>
      <c r="J5" s="578" t="s">
        <v>52</v>
      </c>
      <c r="K5" s="578"/>
      <c r="L5" s="578"/>
    </row>
    <row r="6" spans="1:12" ht="11.25" customHeight="1" x14ac:dyDescent="0.2">
      <c r="A6" s="166"/>
      <c r="B6" s="214" t="s">
        <v>53</v>
      </c>
      <c r="C6" s="214" t="s">
        <v>54</v>
      </c>
      <c r="D6" s="214" t="s">
        <v>14</v>
      </c>
      <c r="E6" s="170"/>
      <c r="F6" s="214" t="s">
        <v>53</v>
      </c>
      <c r="G6" s="214" t="s">
        <v>54</v>
      </c>
      <c r="H6" s="214" t="s">
        <v>14</v>
      </c>
      <c r="I6" s="170"/>
      <c r="J6" s="214" t="s">
        <v>53</v>
      </c>
      <c r="K6" s="214" t="s">
        <v>54</v>
      </c>
      <c r="L6" s="214" t="s">
        <v>14</v>
      </c>
    </row>
    <row r="7" spans="1:12" ht="11.25" customHeight="1" x14ac:dyDescent="0.2">
      <c r="A7" s="8"/>
      <c r="B7" s="17"/>
      <c r="C7" s="17"/>
      <c r="D7" s="17"/>
      <c r="E7" s="17"/>
      <c r="F7" s="17"/>
      <c r="G7" s="17"/>
      <c r="H7" s="17"/>
      <c r="I7" s="17"/>
      <c r="J7" s="17"/>
      <c r="K7" s="17"/>
      <c r="L7" s="17"/>
    </row>
    <row r="8" spans="1:12" ht="11.25" customHeight="1" x14ac:dyDescent="0.2">
      <c r="A8" s="143" t="s">
        <v>64</v>
      </c>
      <c r="B8" s="10">
        <v>309.3</v>
      </c>
      <c r="C8" s="10">
        <v>298.39999999999998</v>
      </c>
      <c r="D8" s="10">
        <v>607.70000000000005</v>
      </c>
      <c r="E8" s="11"/>
      <c r="F8" s="10">
        <v>252.5</v>
      </c>
      <c r="G8" s="10">
        <v>264.39999999999998</v>
      </c>
      <c r="H8" s="10">
        <v>516.79999999999995</v>
      </c>
      <c r="I8" s="11"/>
      <c r="J8" s="10">
        <v>305.7</v>
      </c>
      <c r="K8" s="10">
        <v>296.2</v>
      </c>
      <c r="L8" s="10">
        <v>601.79999999999995</v>
      </c>
    </row>
    <row r="9" spans="1:12" ht="11.25" customHeight="1" x14ac:dyDescent="0.2">
      <c r="A9" s="143" t="s">
        <v>55</v>
      </c>
      <c r="B9" s="555">
        <v>97</v>
      </c>
      <c r="C9" s="555">
        <v>99</v>
      </c>
      <c r="D9" s="555">
        <v>98</v>
      </c>
      <c r="E9" s="555"/>
      <c r="F9" s="555">
        <v>79</v>
      </c>
      <c r="G9" s="555">
        <v>87</v>
      </c>
      <c r="H9" s="555">
        <v>83</v>
      </c>
      <c r="I9" s="555"/>
      <c r="J9" s="555">
        <v>96</v>
      </c>
      <c r="K9" s="555">
        <v>98</v>
      </c>
      <c r="L9" s="555">
        <v>97</v>
      </c>
    </row>
    <row r="10" spans="1:12" ht="11.25" customHeight="1" x14ac:dyDescent="0.2">
      <c r="A10" s="143"/>
      <c r="B10" s="555"/>
      <c r="C10" s="555"/>
      <c r="D10" s="555"/>
      <c r="E10" s="555"/>
      <c r="F10" s="555"/>
      <c r="G10" s="555"/>
      <c r="H10" s="555"/>
      <c r="I10" s="555"/>
      <c r="J10" s="555"/>
      <c r="K10" s="555"/>
      <c r="L10" s="555"/>
    </row>
    <row r="11" spans="1:12" ht="11.25" customHeight="1" x14ac:dyDescent="0.2">
      <c r="A11" s="143" t="s">
        <v>56</v>
      </c>
      <c r="B11" s="555">
        <v>70</v>
      </c>
      <c r="C11" s="555">
        <v>76</v>
      </c>
      <c r="D11" s="555">
        <v>73</v>
      </c>
      <c r="E11" s="555"/>
      <c r="F11" s="555">
        <v>41</v>
      </c>
      <c r="G11" s="555">
        <v>51</v>
      </c>
      <c r="H11" s="555">
        <v>46</v>
      </c>
      <c r="I11" s="555"/>
      <c r="J11" s="555">
        <v>68</v>
      </c>
      <c r="K11" s="555">
        <v>73</v>
      </c>
      <c r="L11" s="555">
        <v>71</v>
      </c>
    </row>
    <row r="12" spans="1:12" ht="11.25" customHeight="1" x14ac:dyDescent="0.2">
      <c r="A12" s="143" t="s">
        <v>57</v>
      </c>
      <c r="B12" s="555">
        <v>75</v>
      </c>
      <c r="C12" s="555">
        <v>79</v>
      </c>
      <c r="D12" s="555">
        <v>77</v>
      </c>
      <c r="E12" s="555"/>
      <c r="F12" s="555">
        <v>49</v>
      </c>
      <c r="G12" s="555">
        <v>55</v>
      </c>
      <c r="H12" s="555">
        <v>52</v>
      </c>
      <c r="I12" s="555"/>
      <c r="J12" s="555">
        <v>73</v>
      </c>
      <c r="K12" s="555">
        <v>77</v>
      </c>
      <c r="L12" s="555">
        <v>75</v>
      </c>
    </row>
    <row r="13" spans="1:12" ht="11.25" customHeight="1" x14ac:dyDescent="0.2">
      <c r="A13" s="143" t="s">
        <v>58</v>
      </c>
      <c r="B13" s="555">
        <v>60</v>
      </c>
      <c r="C13" s="555">
        <v>65</v>
      </c>
      <c r="D13" s="555">
        <v>63</v>
      </c>
      <c r="E13" s="555"/>
      <c r="F13" s="555">
        <v>36</v>
      </c>
      <c r="G13" s="555">
        <v>45</v>
      </c>
      <c r="H13" s="555">
        <v>41</v>
      </c>
      <c r="I13" s="555"/>
      <c r="J13" s="555">
        <v>59</v>
      </c>
      <c r="K13" s="555">
        <v>64</v>
      </c>
      <c r="L13" s="555">
        <v>61</v>
      </c>
    </row>
    <row r="14" spans="1:12" ht="11.25" customHeight="1" x14ac:dyDescent="0.2">
      <c r="A14" s="168"/>
      <c r="B14" s="555"/>
      <c r="C14" s="555"/>
      <c r="D14" s="555"/>
      <c r="E14" s="555"/>
      <c r="F14" s="555"/>
      <c r="G14" s="555"/>
      <c r="H14" s="555"/>
      <c r="I14" s="555"/>
      <c r="J14" s="555"/>
      <c r="K14" s="555"/>
      <c r="L14" s="555"/>
    </row>
    <row r="15" spans="1:12" s="13" customFormat="1" ht="11.25" customHeight="1" x14ac:dyDescent="0.2">
      <c r="A15" s="143" t="s">
        <v>554</v>
      </c>
      <c r="B15" s="555">
        <v>72</v>
      </c>
      <c r="C15" s="555">
        <v>77</v>
      </c>
      <c r="D15" s="555">
        <v>74</v>
      </c>
      <c r="E15" s="555"/>
      <c r="F15" s="555">
        <v>46</v>
      </c>
      <c r="G15" s="555">
        <v>61</v>
      </c>
      <c r="H15" s="555">
        <v>53</v>
      </c>
      <c r="I15" s="555"/>
      <c r="J15" s="555">
        <v>71</v>
      </c>
      <c r="K15" s="555">
        <v>77</v>
      </c>
      <c r="L15" s="555">
        <v>74</v>
      </c>
    </row>
    <row r="16" spans="1:12" s="13" customFormat="1" ht="11.25" customHeight="1" x14ac:dyDescent="0.2">
      <c r="A16" s="182" t="s">
        <v>15</v>
      </c>
      <c r="B16" s="555">
        <v>20</v>
      </c>
      <c r="C16" s="555">
        <v>15</v>
      </c>
      <c r="D16" s="555">
        <v>17</v>
      </c>
      <c r="E16" s="555"/>
      <c r="F16" s="555">
        <v>7</v>
      </c>
      <c r="G16" s="555">
        <v>7</v>
      </c>
      <c r="H16" s="555">
        <v>7</v>
      </c>
      <c r="I16" s="555"/>
      <c r="J16" s="555">
        <v>20</v>
      </c>
      <c r="K16" s="555">
        <v>14</v>
      </c>
      <c r="L16" s="555">
        <v>17</v>
      </c>
    </row>
    <row r="17" spans="1:12" s="13" customFormat="1" ht="12.75" customHeight="1" x14ac:dyDescent="0.2">
      <c r="A17" s="182" t="s">
        <v>555</v>
      </c>
      <c r="B17" s="555">
        <v>52</v>
      </c>
      <c r="C17" s="555">
        <v>62</v>
      </c>
      <c r="D17" s="555">
        <v>57</v>
      </c>
      <c r="E17" s="555"/>
      <c r="F17" s="555">
        <v>39</v>
      </c>
      <c r="G17" s="555">
        <v>55</v>
      </c>
      <c r="H17" s="555">
        <v>47</v>
      </c>
      <c r="I17" s="555"/>
      <c r="J17" s="555">
        <v>51</v>
      </c>
      <c r="K17" s="555">
        <v>62</v>
      </c>
      <c r="L17" s="555">
        <v>57</v>
      </c>
    </row>
    <row r="18" spans="1:12" s="13" customFormat="1" ht="11.25" customHeight="1" x14ac:dyDescent="0.2">
      <c r="A18" s="182"/>
      <c r="B18" s="12"/>
      <c r="C18" s="12"/>
      <c r="D18" s="12"/>
      <c r="E18" s="12"/>
      <c r="F18" s="12"/>
      <c r="G18" s="12"/>
      <c r="H18" s="12"/>
      <c r="I18" s="12"/>
      <c r="J18" s="12"/>
      <c r="K18" s="12"/>
      <c r="L18" s="12"/>
    </row>
    <row r="19" spans="1:12" ht="11.25" customHeight="1" x14ac:dyDescent="0.2">
      <c r="A19" s="143" t="s">
        <v>16</v>
      </c>
      <c r="B19" s="555">
        <v>92</v>
      </c>
      <c r="C19" s="555">
        <v>94</v>
      </c>
      <c r="D19" s="555">
        <v>93</v>
      </c>
      <c r="E19" s="555"/>
      <c r="F19" s="555">
        <v>62</v>
      </c>
      <c r="G19" s="555">
        <v>65</v>
      </c>
      <c r="H19" s="555">
        <v>64</v>
      </c>
      <c r="I19" s="555"/>
      <c r="J19" s="555">
        <v>88</v>
      </c>
      <c r="K19" s="555">
        <v>90</v>
      </c>
      <c r="L19" s="555">
        <v>89</v>
      </c>
    </row>
    <row r="20" spans="1:12" ht="11.25" customHeight="1" x14ac:dyDescent="0.2">
      <c r="A20" s="143"/>
      <c r="B20" s="11"/>
      <c r="C20" s="11"/>
      <c r="D20" s="11"/>
      <c r="E20" s="11"/>
      <c r="F20" s="11"/>
      <c r="G20" s="11"/>
      <c r="H20" s="11"/>
      <c r="I20" s="11"/>
      <c r="J20" s="11"/>
      <c r="K20" s="11"/>
      <c r="L20" s="11"/>
    </row>
    <row r="21" spans="1:12" ht="11.25" customHeight="1" x14ac:dyDescent="0.2">
      <c r="A21" s="143" t="s">
        <v>59</v>
      </c>
      <c r="B21" s="555">
        <v>77</v>
      </c>
      <c r="C21" s="555">
        <v>81</v>
      </c>
      <c r="D21" s="555">
        <v>79</v>
      </c>
      <c r="E21" s="555"/>
      <c r="F21" s="555">
        <v>55</v>
      </c>
      <c r="G21" s="555">
        <v>61</v>
      </c>
      <c r="H21" s="555">
        <v>58</v>
      </c>
      <c r="I21" s="555"/>
      <c r="J21" s="555">
        <v>76</v>
      </c>
      <c r="K21" s="555">
        <v>80</v>
      </c>
      <c r="L21" s="555">
        <v>78</v>
      </c>
    </row>
    <row r="22" spans="1:12" ht="11.25" customHeight="1" x14ac:dyDescent="0.2">
      <c r="A22" s="143" t="s">
        <v>17</v>
      </c>
      <c r="B22" s="555">
        <v>54</v>
      </c>
      <c r="C22" s="555">
        <v>58</v>
      </c>
      <c r="D22" s="555">
        <v>56</v>
      </c>
      <c r="E22" s="555"/>
      <c r="F22" s="555">
        <v>32</v>
      </c>
      <c r="G22" s="555">
        <v>38</v>
      </c>
      <c r="H22" s="555">
        <v>35</v>
      </c>
      <c r="I22" s="555"/>
      <c r="J22" s="555">
        <v>53</v>
      </c>
      <c r="K22" s="555">
        <v>57</v>
      </c>
      <c r="L22" s="555">
        <v>55</v>
      </c>
    </row>
    <row r="23" spans="1:12" ht="11.25" customHeight="1" x14ac:dyDescent="0.2">
      <c r="A23" s="143" t="s">
        <v>18</v>
      </c>
      <c r="B23" s="555">
        <v>41</v>
      </c>
      <c r="C23" s="555">
        <v>46</v>
      </c>
      <c r="D23" s="555">
        <v>44</v>
      </c>
      <c r="E23" s="555"/>
      <c r="F23" s="555">
        <v>26</v>
      </c>
      <c r="G23" s="555">
        <v>32</v>
      </c>
      <c r="H23" s="555">
        <v>29</v>
      </c>
      <c r="I23" s="555"/>
      <c r="J23" s="555">
        <v>41</v>
      </c>
      <c r="K23" s="555">
        <v>46</v>
      </c>
      <c r="L23" s="555">
        <v>43</v>
      </c>
    </row>
    <row r="24" spans="1:12" ht="11.25" customHeight="1" x14ac:dyDescent="0.2">
      <c r="A24" s="143" t="s">
        <v>600</v>
      </c>
      <c r="B24" s="555">
        <v>3</v>
      </c>
      <c r="C24" s="555">
        <v>3</v>
      </c>
      <c r="D24" s="555">
        <v>3</v>
      </c>
      <c r="E24" s="555"/>
      <c r="F24" s="555">
        <v>3</v>
      </c>
      <c r="G24" s="555">
        <v>3</v>
      </c>
      <c r="H24" s="555">
        <v>3</v>
      </c>
      <c r="I24" s="555"/>
      <c r="J24" s="555">
        <v>3</v>
      </c>
      <c r="K24" s="555">
        <v>3</v>
      </c>
      <c r="L24" s="555">
        <v>3</v>
      </c>
    </row>
    <row r="25" spans="1:12" ht="11.25" customHeight="1" x14ac:dyDescent="0.2">
      <c r="A25" s="143" t="s">
        <v>19</v>
      </c>
      <c r="B25" s="555">
        <v>2</v>
      </c>
      <c r="C25" s="555">
        <v>2</v>
      </c>
      <c r="D25" s="555">
        <v>2</v>
      </c>
      <c r="E25" s="555"/>
      <c r="F25" s="555">
        <v>1</v>
      </c>
      <c r="G25" s="555">
        <v>1</v>
      </c>
      <c r="H25" s="555">
        <v>1</v>
      </c>
      <c r="I25" s="555"/>
      <c r="J25" s="555">
        <v>2</v>
      </c>
      <c r="K25" s="555">
        <v>2</v>
      </c>
      <c r="L25" s="555">
        <v>2</v>
      </c>
    </row>
    <row r="26" spans="1:12" ht="11.25" customHeight="1" x14ac:dyDescent="0.2">
      <c r="A26" s="143"/>
      <c r="B26" s="555"/>
      <c r="C26" s="555"/>
      <c r="D26" s="555"/>
      <c r="E26" s="555"/>
      <c r="F26" s="555"/>
      <c r="G26" s="555"/>
      <c r="H26" s="555"/>
      <c r="I26" s="555"/>
      <c r="J26" s="555"/>
      <c r="K26" s="555"/>
      <c r="L26" s="555"/>
    </row>
    <row r="27" spans="1:12" ht="11.25" customHeight="1" x14ac:dyDescent="0.2">
      <c r="A27" s="143" t="s">
        <v>20</v>
      </c>
      <c r="B27" s="555">
        <v>20</v>
      </c>
      <c r="C27" s="555">
        <v>21</v>
      </c>
      <c r="D27" s="555">
        <v>21</v>
      </c>
      <c r="E27" s="555"/>
      <c r="F27" s="555">
        <v>19</v>
      </c>
      <c r="G27" s="555">
        <v>19</v>
      </c>
      <c r="H27" s="555">
        <v>19</v>
      </c>
      <c r="I27" s="555"/>
      <c r="J27" s="555">
        <v>20</v>
      </c>
      <c r="K27" s="555">
        <v>21</v>
      </c>
      <c r="L27" s="555">
        <v>21</v>
      </c>
    </row>
    <row r="28" spans="1:12" ht="11.25" customHeight="1" x14ac:dyDescent="0.2">
      <c r="A28" s="143" t="s">
        <v>21</v>
      </c>
      <c r="B28" s="555">
        <v>21</v>
      </c>
      <c r="C28" s="555">
        <v>21</v>
      </c>
      <c r="D28" s="555">
        <v>21</v>
      </c>
      <c r="E28" s="555"/>
      <c r="F28" s="555">
        <v>19</v>
      </c>
      <c r="G28" s="555">
        <v>19</v>
      </c>
      <c r="H28" s="555">
        <v>19</v>
      </c>
      <c r="I28" s="555"/>
      <c r="J28" s="555">
        <v>21</v>
      </c>
      <c r="K28" s="555">
        <v>21</v>
      </c>
      <c r="L28" s="555">
        <v>21</v>
      </c>
    </row>
    <row r="29" spans="1:12" ht="11.25" customHeight="1" x14ac:dyDescent="0.2">
      <c r="A29" s="143" t="s">
        <v>22</v>
      </c>
      <c r="B29" s="555">
        <v>21</v>
      </c>
      <c r="C29" s="555">
        <v>22</v>
      </c>
      <c r="D29" s="555">
        <v>21</v>
      </c>
      <c r="E29" s="555"/>
      <c r="F29" s="555">
        <v>19</v>
      </c>
      <c r="G29" s="555">
        <v>20</v>
      </c>
      <c r="H29" s="555">
        <v>19</v>
      </c>
      <c r="I29" s="555"/>
      <c r="J29" s="555">
        <v>21</v>
      </c>
      <c r="K29" s="555">
        <v>22</v>
      </c>
      <c r="L29" s="555">
        <v>21</v>
      </c>
    </row>
    <row r="30" spans="1:12" ht="11.25" customHeight="1" x14ac:dyDescent="0.2">
      <c r="A30" s="143" t="s">
        <v>733</v>
      </c>
      <c r="B30" s="555">
        <v>4</v>
      </c>
      <c r="C30" s="555">
        <v>1</v>
      </c>
      <c r="D30" s="555">
        <v>3</v>
      </c>
      <c r="E30" s="555"/>
      <c r="F30" s="555">
        <v>3</v>
      </c>
      <c r="G30" s="555">
        <v>1</v>
      </c>
      <c r="H30" s="555">
        <v>2</v>
      </c>
      <c r="I30" s="555"/>
      <c r="J30" s="555">
        <v>4</v>
      </c>
      <c r="K30" s="555">
        <v>1</v>
      </c>
      <c r="L30" s="555">
        <v>2</v>
      </c>
    </row>
    <row r="31" spans="1:12" ht="12" customHeight="1" x14ac:dyDescent="0.2">
      <c r="A31" s="143" t="s">
        <v>734</v>
      </c>
      <c r="B31" s="555">
        <v>1</v>
      </c>
      <c r="C31" s="555">
        <v>1</v>
      </c>
      <c r="D31" s="555">
        <v>1</v>
      </c>
      <c r="E31" s="555"/>
      <c r="F31" s="555">
        <v>1</v>
      </c>
      <c r="G31" s="555">
        <v>0</v>
      </c>
      <c r="H31" s="555">
        <v>1</v>
      </c>
      <c r="I31" s="555"/>
      <c r="J31" s="555">
        <v>1</v>
      </c>
      <c r="K31" s="555">
        <v>1</v>
      </c>
      <c r="L31" s="555">
        <v>1</v>
      </c>
    </row>
    <row r="32" spans="1:12" ht="12" customHeight="1" x14ac:dyDescent="0.2">
      <c r="A32" s="143"/>
      <c r="B32" s="555"/>
      <c r="C32" s="555"/>
      <c r="D32" s="555"/>
      <c r="E32" s="555"/>
      <c r="F32" s="555"/>
      <c r="G32" s="555"/>
      <c r="H32" s="555"/>
      <c r="I32" s="555"/>
      <c r="J32" s="555"/>
      <c r="K32" s="555"/>
      <c r="L32" s="555"/>
    </row>
    <row r="33" spans="1:12" ht="11.25" customHeight="1" x14ac:dyDescent="0.2">
      <c r="A33" s="143" t="s">
        <v>60</v>
      </c>
      <c r="B33" s="555">
        <v>35</v>
      </c>
      <c r="C33" s="555">
        <v>26</v>
      </c>
      <c r="D33" s="555">
        <v>31</v>
      </c>
      <c r="E33" s="555"/>
      <c r="F33" s="555">
        <v>19</v>
      </c>
      <c r="G33" s="555">
        <v>19</v>
      </c>
      <c r="H33" s="555">
        <v>19</v>
      </c>
      <c r="I33" s="555"/>
      <c r="J33" s="555">
        <v>34</v>
      </c>
      <c r="K33" s="555">
        <v>26</v>
      </c>
      <c r="L33" s="555">
        <v>30</v>
      </c>
    </row>
    <row r="34" spans="1:12" ht="11.25" customHeight="1" x14ac:dyDescent="0.2">
      <c r="A34" s="143" t="s">
        <v>24</v>
      </c>
      <c r="B34" s="555">
        <v>2</v>
      </c>
      <c r="C34" s="555">
        <v>0</v>
      </c>
      <c r="D34" s="555">
        <v>1</v>
      </c>
      <c r="E34" s="555"/>
      <c r="F34" s="555">
        <v>2</v>
      </c>
      <c r="G34" s="555">
        <v>0</v>
      </c>
      <c r="H34" s="555">
        <v>1</v>
      </c>
      <c r="I34" s="555"/>
      <c r="J34" s="555">
        <v>2</v>
      </c>
      <c r="K34" s="555">
        <v>0</v>
      </c>
      <c r="L34" s="555">
        <v>1</v>
      </c>
    </row>
    <row r="35" spans="1:12" ht="11.25" customHeight="1" x14ac:dyDescent="0.2">
      <c r="A35" s="143" t="s">
        <v>25</v>
      </c>
      <c r="B35" s="555">
        <v>5</v>
      </c>
      <c r="C35" s="555">
        <v>8</v>
      </c>
      <c r="D35" s="555">
        <v>7</v>
      </c>
      <c r="E35" s="555"/>
      <c r="F35" s="555">
        <v>2</v>
      </c>
      <c r="G35" s="555">
        <v>6</v>
      </c>
      <c r="H35" s="555">
        <v>4</v>
      </c>
      <c r="I35" s="555"/>
      <c r="J35" s="555">
        <v>5</v>
      </c>
      <c r="K35" s="555">
        <v>8</v>
      </c>
      <c r="L35" s="555">
        <v>6</v>
      </c>
    </row>
    <row r="36" spans="1:12" ht="11.25" customHeight="1" x14ac:dyDescent="0.2">
      <c r="A36" s="143" t="s">
        <v>26</v>
      </c>
      <c r="B36" s="555">
        <v>7</v>
      </c>
      <c r="C36" s="555">
        <v>4</v>
      </c>
      <c r="D36" s="555">
        <v>5</v>
      </c>
      <c r="E36" s="555"/>
      <c r="F36" s="555">
        <v>3</v>
      </c>
      <c r="G36" s="555">
        <v>3</v>
      </c>
      <c r="H36" s="555">
        <v>3</v>
      </c>
      <c r="I36" s="555"/>
      <c r="J36" s="555">
        <v>6</v>
      </c>
      <c r="K36" s="555">
        <v>4</v>
      </c>
      <c r="L36" s="555">
        <v>5</v>
      </c>
    </row>
    <row r="37" spans="1:12" ht="11.25" customHeight="1" x14ac:dyDescent="0.2">
      <c r="A37" s="143" t="s">
        <v>27</v>
      </c>
      <c r="B37" s="555">
        <v>14</v>
      </c>
      <c r="C37" s="555">
        <v>3</v>
      </c>
      <c r="D37" s="555">
        <v>9</v>
      </c>
      <c r="E37" s="555"/>
      <c r="F37" s="555">
        <v>8</v>
      </c>
      <c r="G37" s="555">
        <v>2</v>
      </c>
      <c r="H37" s="555">
        <v>5</v>
      </c>
      <c r="I37" s="555"/>
      <c r="J37" s="555">
        <v>14</v>
      </c>
      <c r="K37" s="555">
        <v>3</v>
      </c>
      <c r="L37" s="555">
        <v>8</v>
      </c>
    </row>
    <row r="38" spans="1:12" ht="11.25" customHeight="1" x14ac:dyDescent="0.2">
      <c r="A38" s="143" t="s">
        <v>28</v>
      </c>
      <c r="B38" s="555">
        <v>1</v>
      </c>
      <c r="C38" s="555">
        <v>0</v>
      </c>
      <c r="D38" s="555">
        <v>1</v>
      </c>
      <c r="E38" s="555"/>
      <c r="F38" s="555">
        <v>1</v>
      </c>
      <c r="G38" s="555">
        <v>0</v>
      </c>
      <c r="H38" s="555">
        <v>0</v>
      </c>
      <c r="I38" s="555"/>
      <c r="J38" s="555">
        <v>1</v>
      </c>
      <c r="K38" s="555">
        <v>0</v>
      </c>
      <c r="L38" s="555">
        <v>1</v>
      </c>
    </row>
    <row r="39" spans="1:12" ht="11.25" customHeight="1" x14ac:dyDescent="0.2">
      <c r="A39" s="143" t="s">
        <v>29</v>
      </c>
      <c r="B39" s="555">
        <v>0</v>
      </c>
      <c r="C39" s="555">
        <v>8</v>
      </c>
      <c r="D39" s="555">
        <v>4</v>
      </c>
      <c r="E39" s="555"/>
      <c r="F39" s="555">
        <v>0</v>
      </c>
      <c r="G39" s="555">
        <v>6</v>
      </c>
      <c r="H39" s="555">
        <v>3</v>
      </c>
      <c r="I39" s="555"/>
      <c r="J39" s="555">
        <v>0</v>
      </c>
      <c r="K39" s="555">
        <v>8</v>
      </c>
      <c r="L39" s="555">
        <v>4</v>
      </c>
    </row>
    <row r="40" spans="1:12" ht="12" customHeight="1" x14ac:dyDescent="0.2">
      <c r="A40" s="143" t="s">
        <v>735</v>
      </c>
      <c r="B40" s="555">
        <v>8</v>
      </c>
      <c r="C40" s="555">
        <v>4</v>
      </c>
      <c r="D40" s="555">
        <v>6</v>
      </c>
      <c r="E40" s="555"/>
      <c r="F40" s="555">
        <v>4</v>
      </c>
      <c r="G40" s="555">
        <v>3</v>
      </c>
      <c r="H40" s="555">
        <v>3</v>
      </c>
      <c r="I40" s="555"/>
      <c r="J40" s="555">
        <v>8</v>
      </c>
      <c r="K40" s="555">
        <v>4</v>
      </c>
      <c r="L40" s="555">
        <v>6</v>
      </c>
    </row>
    <row r="41" spans="1:12" ht="12" customHeight="1" x14ac:dyDescent="0.2">
      <c r="A41" s="179" t="s">
        <v>486</v>
      </c>
      <c r="B41" s="555">
        <v>1</v>
      </c>
      <c r="C41" s="555">
        <v>0</v>
      </c>
      <c r="D41" s="555">
        <v>1</v>
      </c>
      <c r="E41" s="555"/>
      <c r="F41" s="555">
        <v>0</v>
      </c>
      <c r="G41" s="555">
        <v>0</v>
      </c>
      <c r="H41" s="555">
        <v>0</v>
      </c>
      <c r="I41" s="555"/>
      <c r="J41" s="555">
        <v>1</v>
      </c>
      <c r="K41" s="555">
        <v>0</v>
      </c>
      <c r="L41" s="555">
        <v>1</v>
      </c>
    </row>
    <row r="42" spans="1:12" ht="12" customHeight="1" x14ac:dyDescent="0.2">
      <c r="A42" s="143" t="s">
        <v>736</v>
      </c>
      <c r="B42" s="555">
        <v>15</v>
      </c>
      <c r="C42" s="555">
        <v>12</v>
      </c>
      <c r="D42" s="555">
        <v>13</v>
      </c>
      <c r="E42" s="555"/>
      <c r="F42" s="555">
        <v>9</v>
      </c>
      <c r="G42" s="555">
        <v>8</v>
      </c>
      <c r="H42" s="555">
        <v>9</v>
      </c>
      <c r="I42" s="555"/>
      <c r="J42" s="555">
        <v>14</v>
      </c>
      <c r="K42" s="555">
        <v>11</v>
      </c>
      <c r="L42" s="555">
        <v>13</v>
      </c>
    </row>
    <row r="43" spans="1:12" ht="11.25" customHeight="1" x14ac:dyDescent="0.2">
      <c r="A43" s="143" t="s">
        <v>30</v>
      </c>
      <c r="B43" s="555">
        <v>14</v>
      </c>
      <c r="C43" s="555">
        <v>10</v>
      </c>
      <c r="D43" s="555">
        <v>12</v>
      </c>
      <c r="E43" s="555"/>
      <c r="F43" s="555">
        <v>9</v>
      </c>
      <c r="G43" s="555">
        <v>7</v>
      </c>
      <c r="H43" s="555">
        <v>8</v>
      </c>
      <c r="I43" s="555"/>
      <c r="J43" s="555">
        <v>13</v>
      </c>
      <c r="K43" s="555">
        <v>10</v>
      </c>
      <c r="L43" s="555">
        <v>12</v>
      </c>
    </row>
    <row r="44" spans="1:12" ht="11.25" customHeight="1" x14ac:dyDescent="0.2">
      <c r="A44" s="180" t="s">
        <v>90</v>
      </c>
      <c r="B44" s="555">
        <v>2</v>
      </c>
      <c r="C44" s="555">
        <v>1</v>
      </c>
      <c r="D44" s="555">
        <v>1</v>
      </c>
      <c r="E44" s="555"/>
      <c r="F44" s="555">
        <v>1</v>
      </c>
      <c r="G44" s="555">
        <v>1</v>
      </c>
      <c r="H44" s="555">
        <v>1</v>
      </c>
      <c r="I44" s="555"/>
      <c r="J44" s="555">
        <v>1</v>
      </c>
      <c r="K44" s="555">
        <v>1</v>
      </c>
      <c r="L44" s="555">
        <v>1</v>
      </c>
    </row>
    <row r="45" spans="1:12" ht="11.25" customHeight="1" x14ac:dyDescent="0.2">
      <c r="A45" s="143" t="s">
        <v>31</v>
      </c>
      <c r="B45" s="555">
        <v>1</v>
      </c>
      <c r="C45" s="555">
        <v>8</v>
      </c>
      <c r="D45" s="555">
        <v>4</v>
      </c>
      <c r="E45" s="555"/>
      <c r="F45" s="555">
        <v>0</v>
      </c>
      <c r="G45" s="555">
        <v>5</v>
      </c>
      <c r="H45" s="555">
        <v>2</v>
      </c>
      <c r="I45" s="555"/>
      <c r="J45" s="555">
        <v>1</v>
      </c>
      <c r="K45" s="555">
        <v>8</v>
      </c>
      <c r="L45" s="555">
        <v>4</v>
      </c>
    </row>
    <row r="46" spans="1:12" ht="11.25" customHeight="1" x14ac:dyDescent="0.2">
      <c r="A46" s="143"/>
      <c r="B46" s="11"/>
      <c r="C46" s="11"/>
      <c r="D46" s="11"/>
      <c r="E46" s="11"/>
      <c r="F46" s="11"/>
      <c r="G46" s="11"/>
      <c r="H46" s="11"/>
      <c r="I46" s="11"/>
      <c r="J46" s="11"/>
      <c r="K46" s="11"/>
      <c r="L46" s="11"/>
    </row>
    <row r="47" spans="1:12" ht="11.25" customHeight="1" x14ac:dyDescent="0.2">
      <c r="A47" s="143" t="s">
        <v>32</v>
      </c>
      <c r="B47" s="555">
        <v>35</v>
      </c>
      <c r="C47" s="555">
        <v>32</v>
      </c>
      <c r="D47" s="555">
        <v>34</v>
      </c>
      <c r="E47" s="555"/>
      <c r="F47" s="555">
        <v>23</v>
      </c>
      <c r="G47" s="555">
        <v>23</v>
      </c>
      <c r="H47" s="555">
        <v>23</v>
      </c>
      <c r="I47" s="555"/>
      <c r="J47" s="555">
        <v>35</v>
      </c>
      <c r="K47" s="555">
        <v>32</v>
      </c>
      <c r="L47" s="555">
        <v>33</v>
      </c>
    </row>
    <row r="48" spans="1:12" ht="11.25" customHeight="1" x14ac:dyDescent="0.2">
      <c r="A48" s="143" t="s">
        <v>33</v>
      </c>
      <c r="B48" s="555">
        <v>36</v>
      </c>
      <c r="C48" s="555">
        <v>41</v>
      </c>
      <c r="D48" s="555">
        <v>38</v>
      </c>
      <c r="E48" s="555"/>
      <c r="F48" s="555">
        <v>23</v>
      </c>
      <c r="G48" s="555">
        <v>29</v>
      </c>
      <c r="H48" s="555">
        <v>26</v>
      </c>
      <c r="I48" s="555"/>
      <c r="J48" s="555">
        <v>35</v>
      </c>
      <c r="K48" s="555">
        <v>40</v>
      </c>
      <c r="L48" s="555">
        <v>38</v>
      </c>
    </row>
    <row r="49" spans="1:13" ht="11.25" customHeight="1" x14ac:dyDescent="0.2">
      <c r="A49" s="143" t="s">
        <v>34</v>
      </c>
      <c r="B49" s="555">
        <v>2</v>
      </c>
      <c r="C49" s="555">
        <v>2</v>
      </c>
      <c r="D49" s="555">
        <v>2</v>
      </c>
      <c r="E49" s="555"/>
      <c r="F49" s="555">
        <v>1</v>
      </c>
      <c r="G49" s="555">
        <v>1</v>
      </c>
      <c r="H49" s="555">
        <v>1</v>
      </c>
      <c r="I49" s="555"/>
      <c r="J49" s="555">
        <v>2</v>
      </c>
      <c r="K49" s="555">
        <v>2</v>
      </c>
      <c r="L49" s="555">
        <v>2</v>
      </c>
    </row>
    <row r="50" spans="1:13" ht="11.25" customHeight="1" x14ac:dyDescent="0.2">
      <c r="A50" s="143" t="s">
        <v>72</v>
      </c>
      <c r="B50" s="555">
        <v>1</v>
      </c>
      <c r="C50" s="555">
        <v>0</v>
      </c>
      <c r="D50" s="555">
        <v>1</v>
      </c>
      <c r="E50" s="555"/>
      <c r="F50" s="555">
        <v>1</v>
      </c>
      <c r="G50" s="555">
        <v>0</v>
      </c>
      <c r="H50" s="555">
        <v>1</v>
      </c>
      <c r="I50" s="555"/>
      <c r="J50" s="555">
        <v>1</v>
      </c>
      <c r="K50" s="555">
        <v>0</v>
      </c>
      <c r="L50" s="555">
        <v>1</v>
      </c>
    </row>
    <row r="51" spans="1:13" ht="11.25" customHeight="1" x14ac:dyDescent="0.2">
      <c r="A51" s="143" t="s">
        <v>35</v>
      </c>
      <c r="B51" s="555">
        <v>6</v>
      </c>
      <c r="C51" s="555">
        <v>11</v>
      </c>
      <c r="D51" s="555">
        <v>9</v>
      </c>
      <c r="E51" s="555"/>
      <c r="F51" s="555">
        <v>3</v>
      </c>
      <c r="G51" s="555">
        <v>8</v>
      </c>
      <c r="H51" s="555">
        <v>5</v>
      </c>
      <c r="I51" s="555"/>
      <c r="J51" s="555">
        <v>6</v>
      </c>
      <c r="K51" s="555">
        <v>11</v>
      </c>
      <c r="L51" s="555">
        <v>8</v>
      </c>
    </row>
    <row r="52" spans="1:13" ht="11.25" customHeight="1" x14ac:dyDescent="0.2">
      <c r="A52" s="143"/>
      <c r="B52" s="11"/>
      <c r="C52" s="11"/>
      <c r="D52" s="11"/>
      <c r="E52" s="11"/>
      <c r="F52" s="11"/>
      <c r="G52" s="11"/>
      <c r="H52" s="11"/>
      <c r="I52" s="11"/>
      <c r="J52" s="11"/>
      <c r="K52" s="11"/>
      <c r="L52" s="11"/>
    </row>
    <row r="53" spans="1:13" ht="11.25" customHeight="1" x14ac:dyDescent="0.2">
      <c r="A53" s="143" t="s">
        <v>61</v>
      </c>
      <c r="B53" s="555">
        <v>43</v>
      </c>
      <c r="C53" s="555">
        <v>56</v>
      </c>
      <c r="D53" s="555">
        <v>49</v>
      </c>
      <c r="E53" s="555"/>
      <c r="F53" s="555">
        <v>28</v>
      </c>
      <c r="G53" s="555">
        <v>42</v>
      </c>
      <c r="H53" s="555">
        <v>34</v>
      </c>
      <c r="I53" s="555"/>
      <c r="J53" s="555">
        <v>43</v>
      </c>
      <c r="K53" s="555">
        <v>56</v>
      </c>
      <c r="L53" s="555">
        <v>49</v>
      </c>
      <c r="M53" s="13"/>
    </row>
    <row r="54" spans="1:13" ht="11.25" customHeight="1" x14ac:dyDescent="0.2">
      <c r="A54" s="293" t="s">
        <v>547</v>
      </c>
      <c r="B54" s="555">
        <v>0</v>
      </c>
      <c r="C54" s="555">
        <v>0</v>
      </c>
      <c r="D54" s="555">
        <v>0</v>
      </c>
      <c r="E54" s="555"/>
      <c r="F54" s="555">
        <v>0</v>
      </c>
      <c r="G54" s="555">
        <v>0</v>
      </c>
      <c r="H54" s="555">
        <v>0</v>
      </c>
      <c r="I54" s="555"/>
      <c r="J54" s="555">
        <v>0</v>
      </c>
      <c r="K54" s="555">
        <v>0</v>
      </c>
      <c r="L54" s="555">
        <v>0</v>
      </c>
    </row>
    <row r="55" spans="1:13" ht="11.25" customHeight="1" x14ac:dyDescent="0.2">
      <c r="A55" s="293" t="s">
        <v>548</v>
      </c>
      <c r="B55" s="555">
        <v>0</v>
      </c>
      <c r="C55" s="555">
        <v>0</v>
      </c>
      <c r="D55" s="555">
        <v>0</v>
      </c>
      <c r="E55" s="555"/>
      <c r="F55" s="555">
        <v>0</v>
      </c>
      <c r="G55" s="555">
        <v>0</v>
      </c>
      <c r="H55" s="555">
        <v>0</v>
      </c>
      <c r="I55" s="555"/>
      <c r="J55" s="555">
        <v>0</v>
      </c>
      <c r="K55" s="555">
        <v>0</v>
      </c>
      <c r="L55" s="555">
        <v>0</v>
      </c>
    </row>
    <row r="56" spans="1:13" ht="11.25" customHeight="1" x14ac:dyDescent="0.2">
      <c r="A56" s="143" t="s">
        <v>37</v>
      </c>
      <c r="B56" s="555">
        <v>22</v>
      </c>
      <c r="C56" s="555">
        <v>30</v>
      </c>
      <c r="D56" s="555">
        <v>26</v>
      </c>
      <c r="E56" s="555"/>
      <c r="F56" s="555">
        <v>13</v>
      </c>
      <c r="G56" s="555">
        <v>22</v>
      </c>
      <c r="H56" s="555">
        <v>18</v>
      </c>
      <c r="I56" s="555"/>
      <c r="J56" s="555">
        <v>22</v>
      </c>
      <c r="K56" s="555">
        <v>30</v>
      </c>
      <c r="L56" s="555">
        <v>26</v>
      </c>
    </row>
    <row r="57" spans="1:13" ht="11.25" customHeight="1" x14ac:dyDescent="0.2">
      <c r="A57" s="143" t="s">
        <v>38</v>
      </c>
      <c r="B57" s="555">
        <v>9</v>
      </c>
      <c r="C57" s="555">
        <v>10</v>
      </c>
      <c r="D57" s="555">
        <v>9</v>
      </c>
      <c r="E57" s="555"/>
      <c r="F57" s="555">
        <v>6</v>
      </c>
      <c r="G57" s="555">
        <v>8</v>
      </c>
      <c r="H57" s="555">
        <v>7</v>
      </c>
      <c r="I57" s="555"/>
      <c r="J57" s="555">
        <v>9</v>
      </c>
      <c r="K57" s="555">
        <v>10</v>
      </c>
      <c r="L57" s="555">
        <v>9</v>
      </c>
    </row>
    <row r="58" spans="1:13" ht="11.25" customHeight="1" x14ac:dyDescent="0.2">
      <c r="A58" s="143" t="s">
        <v>40</v>
      </c>
      <c r="B58" s="555">
        <v>1</v>
      </c>
      <c r="C58" s="555">
        <v>1</v>
      </c>
      <c r="D58" s="555">
        <v>1</v>
      </c>
      <c r="E58" s="555"/>
      <c r="F58" s="555">
        <v>0</v>
      </c>
      <c r="G58" s="555">
        <v>1</v>
      </c>
      <c r="H58" s="555">
        <v>1</v>
      </c>
      <c r="I58" s="555"/>
      <c r="J58" s="555">
        <v>1</v>
      </c>
      <c r="K58" s="555">
        <v>1</v>
      </c>
      <c r="L58" s="555">
        <v>1</v>
      </c>
    </row>
    <row r="59" spans="1:13" ht="11.25" customHeight="1" x14ac:dyDescent="0.2">
      <c r="A59" s="293" t="s">
        <v>549</v>
      </c>
      <c r="B59" s="555">
        <v>1</v>
      </c>
      <c r="C59" s="555">
        <v>1</v>
      </c>
      <c r="D59" s="555">
        <v>1</v>
      </c>
      <c r="E59" s="555"/>
      <c r="F59" s="555">
        <v>0</v>
      </c>
      <c r="G59" s="555">
        <v>1</v>
      </c>
      <c r="H59" s="555">
        <v>1</v>
      </c>
      <c r="I59" s="555"/>
      <c r="J59" s="555">
        <v>1</v>
      </c>
      <c r="K59" s="555">
        <v>1</v>
      </c>
      <c r="L59" s="555">
        <v>1</v>
      </c>
    </row>
    <row r="60" spans="1:13" ht="11.25" customHeight="1" x14ac:dyDescent="0.2">
      <c r="A60" s="143" t="s">
        <v>39</v>
      </c>
      <c r="B60" s="555">
        <v>12</v>
      </c>
      <c r="C60" s="555">
        <v>16</v>
      </c>
      <c r="D60" s="555">
        <v>14</v>
      </c>
      <c r="E60" s="555"/>
      <c r="F60" s="555">
        <v>8</v>
      </c>
      <c r="G60" s="555">
        <v>12</v>
      </c>
      <c r="H60" s="555">
        <v>10</v>
      </c>
      <c r="I60" s="555"/>
      <c r="J60" s="555">
        <v>12</v>
      </c>
      <c r="K60" s="555">
        <v>16</v>
      </c>
      <c r="L60" s="555">
        <v>14</v>
      </c>
    </row>
    <row r="61" spans="1:13" ht="11.25" customHeight="1" x14ac:dyDescent="0.2">
      <c r="A61" s="293" t="s">
        <v>550</v>
      </c>
      <c r="B61" s="555">
        <v>0</v>
      </c>
      <c r="C61" s="555">
        <v>1</v>
      </c>
      <c r="D61" s="555">
        <v>1</v>
      </c>
      <c r="E61" s="555"/>
      <c r="F61" s="555">
        <v>0</v>
      </c>
      <c r="G61" s="555">
        <v>1</v>
      </c>
      <c r="H61" s="555">
        <v>0</v>
      </c>
      <c r="I61" s="555"/>
      <c r="J61" s="555">
        <v>0</v>
      </c>
      <c r="K61" s="555">
        <v>1</v>
      </c>
      <c r="L61" s="555">
        <v>1</v>
      </c>
    </row>
    <row r="62" spans="1:13" ht="11.25" customHeight="1" x14ac:dyDescent="0.2">
      <c r="A62" s="143" t="s">
        <v>41</v>
      </c>
      <c r="B62" s="555">
        <v>1</v>
      </c>
      <c r="C62" s="555">
        <v>2</v>
      </c>
      <c r="D62" s="555">
        <v>2</v>
      </c>
      <c r="E62" s="555"/>
      <c r="F62" s="555">
        <v>1</v>
      </c>
      <c r="G62" s="555">
        <v>2</v>
      </c>
      <c r="H62" s="555">
        <v>1</v>
      </c>
      <c r="I62" s="555"/>
      <c r="J62" s="555">
        <v>1</v>
      </c>
      <c r="K62" s="555">
        <v>2</v>
      </c>
      <c r="L62" s="555">
        <v>2</v>
      </c>
    </row>
    <row r="63" spans="1:13" ht="11.25" customHeight="1" x14ac:dyDescent="0.2">
      <c r="A63" s="143"/>
      <c r="B63" s="11"/>
      <c r="C63" s="11"/>
      <c r="D63" s="11"/>
      <c r="E63" s="11"/>
      <c r="F63" s="11"/>
      <c r="G63" s="11"/>
      <c r="H63" s="11"/>
      <c r="I63" s="11"/>
      <c r="J63" s="11"/>
      <c r="K63" s="11"/>
      <c r="L63" s="11"/>
    </row>
    <row r="64" spans="1:13" ht="11.25" customHeight="1" x14ac:dyDescent="0.2">
      <c r="A64" s="143" t="s">
        <v>546</v>
      </c>
      <c r="B64" s="555">
        <v>2</v>
      </c>
      <c r="C64" s="555">
        <v>2</v>
      </c>
      <c r="D64" s="555">
        <v>2</v>
      </c>
      <c r="E64" s="555"/>
      <c r="F64" s="555">
        <v>2</v>
      </c>
      <c r="G64" s="555">
        <v>2</v>
      </c>
      <c r="H64" s="555">
        <v>2</v>
      </c>
      <c r="I64" s="555"/>
      <c r="J64" s="555">
        <v>2</v>
      </c>
      <c r="K64" s="555">
        <v>2</v>
      </c>
      <c r="L64" s="555">
        <v>2</v>
      </c>
    </row>
    <row r="65" spans="1:13" ht="11.25" customHeight="1" x14ac:dyDescent="0.2">
      <c r="A65" s="32" t="s">
        <v>480</v>
      </c>
      <c r="B65" s="555">
        <v>1</v>
      </c>
      <c r="C65" s="555">
        <v>1</v>
      </c>
      <c r="D65" s="555">
        <v>1</v>
      </c>
      <c r="E65" s="555"/>
      <c r="F65" s="555">
        <v>1</v>
      </c>
      <c r="G65" s="555">
        <v>1</v>
      </c>
      <c r="H65" s="555">
        <v>1</v>
      </c>
      <c r="I65" s="555"/>
      <c r="J65" s="555">
        <v>1</v>
      </c>
      <c r="K65" s="555">
        <v>1</v>
      </c>
      <c r="L65" s="555">
        <v>1</v>
      </c>
    </row>
    <row r="66" spans="1:13" ht="11.25" customHeight="1" x14ac:dyDescent="0.2">
      <c r="A66" s="32" t="s">
        <v>481</v>
      </c>
      <c r="B66" s="555">
        <v>0</v>
      </c>
      <c r="C66" s="555">
        <v>0</v>
      </c>
      <c r="D66" s="555">
        <v>0</v>
      </c>
      <c r="E66" s="555"/>
      <c r="F66" s="555">
        <v>0</v>
      </c>
      <c r="G66" s="555">
        <v>0</v>
      </c>
      <c r="H66" s="555">
        <v>0</v>
      </c>
      <c r="I66" s="555"/>
      <c r="J66" s="555">
        <v>0</v>
      </c>
      <c r="K66" s="555">
        <v>0</v>
      </c>
      <c r="L66" s="555">
        <v>0</v>
      </c>
      <c r="M66" s="14"/>
    </row>
    <row r="67" spans="1:13" ht="11.25" customHeight="1" x14ac:dyDescent="0.2">
      <c r="A67" s="143" t="s">
        <v>482</v>
      </c>
      <c r="B67" s="555">
        <v>1</v>
      </c>
      <c r="C67" s="555">
        <v>2</v>
      </c>
      <c r="D67" s="555">
        <v>1</v>
      </c>
      <c r="E67" s="555"/>
      <c r="F67" s="555">
        <v>1</v>
      </c>
      <c r="G67" s="555">
        <v>1</v>
      </c>
      <c r="H67" s="555">
        <v>1</v>
      </c>
      <c r="I67" s="555"/>
      <c r="J67" s="555">
        <v>1</v>
      </c>
      <c r="K67" s="555">
        <v>1</v>
      </c>
      <c r="L67" s="555">
        <v>1</v>
      </c>
    </row>
    <row r="68" spans="1:13" ht="11.25" customHeight="1" x14ac:dyDescent="0.2">
      <c r="A68" s="143" t="s">
        <v>551</v>
      </c>
      <c r="B68" s="555">
        <v>0</v>
      </c>
      <c r="C68" s="555">
        <v>0</v>
      </c>
      <c r="D68" s="555">
        <v>0</v>
      </c>
      <c r="E68" s="555"/>
      <c r="F68" s="555">
        <v>0</v>
      </c>
      <c r="G68" s="555">
        <v>0</v>
      </c>
      <c r="H68" s="555">
        <v>0</v>
      </c>
      <c r="I68" s="555"/>
      <c r="J68" s="555">
        <v>0</v>
      </c>
      <c r="K68" s="555">
        <v>0</v>
      </c>
      <c r="L68" s="555">
        <v>0</v>
      </c>
    </row>
    <row r="69" spans="1:13" ht="11.25" customHeight="1" x14ac:dyDescent="0.2">
      <c r="A69" s="143"/>
      <c r="B69" s="11"/>
      <c r="C69" s="11"/>
      <c r="D69" s="11"/>
      <c r="E69" s="11"/>
      <c r="F69" s="11"/>
      <c r="G69" s="11"/>
      <c r="H69" s="11"/>
      <c r="I69" s="11"/>
      <c r="J69" s="11"/>
      <c r="K69" s="11"/>
      <c r="L69" s="11"/>
    </row>
    <row r="70" spans="1:13" ht="11.25" customHeight="1" x14ac:dyDescent="0.2">
      <c r="A70" s="179" t="s">
        <v>89</v>
      </c>
      <c r="B70" s="555">
        <v>0</v>
      </c>
      <c r="C70" s="555">
        <v>0</v>
      </c>
      <c r="D70" s="555">
        <v>0</v>
      </c>
      <c r="E70" s="555"/>
      <c r="F70" s="555">
        <v>0</v>
      </c>
      <c r="G70" s="555">
        <v>0</v>
      </c>
      <c r="H70" s="555">
        <v>0</v>
      </c>
      <c r="I70" s="555"/>
      <c r="J70" s="555">
        <v>0</v>
      </c>
      <c r="K70" s="555">
        <v>0</v>
      </c>
      <c r="L70" s="555">
        <v>0</v>
      </c>
    </row>
    <row r="71" spans="1:13" ht="11.25" customHeight="1" x14ac:dyDescent="0.2">
      <c r="A71" s="181" t="s">
        <v>101</v>
      </c>
      <c r="B71" s="260" t="s">
        <v>308</v>
      </c>
      <c r="C71" s="260" t="s">
        <v>308</v>
      </c>
      <c r="D71" s="260" t="s">
        <v>308</v>
      </c>
      <c r="E71" s="260" t="s">
        <v>308</v>
      </c>
      <c r="F71" s="260" t="s">
        <v>308</v>
      </c>
      <c r="G71" s="260" t="s">
        <v>308</v>
      </c>
      <c r="H71" s="260" t="s">
        <v>308</v>
      </c>
      <c r="I71" s="260" t="s">
        <v>308</v>
      </c>
      <c r="J71" s="260" t="s">
        <v>308</v>
      </c>
      <c r="K71" s="260" t="s">
        <v>308</v>
      </c>
      <c r="L71" s="260" t="s">
        <v>308</v>
      </c>
    </row>
    <row r="72" spans="1:13" ht="11.25" customHeight="1" x14ac:dyDescent="0.2">
      <c r="A72" s="143" t="s">
        <v>42</v>
      </c>
      <c r="B72" s="555">
        <v>18</v>
      </c>
      <c r="C72" s="555">
        <v>36</v>
      </c>
      <c r="D72" s="555">
        <v>27</v>
      </c>
      <c r="E72" s="555"/>
      <c r="F72" s="555">
        <v>11</v>
      </c>
      <c r="G72" s="555">
        <v>30</v>
      </c>
      <c r="H72" s="555">
        <v>20</v>
      </c>
      <c r="I72" s="555"/>
      <c r="J72" s="555">
        <v>17</v>
      </c>
      <c r="K72" s="555">
        <v>36</v>
      </c>
      <c r="L72" s="555">
        <v>26</v>
      </c>
    </row>
    <row r="73" spans="1:13" ht="11.25" customHeight="1" x14ac:dyDescent="0.2">
      <c r="A73" s="143" t="s">
        <v>46</v>
      </c>
      <c r="B73" s="555">
        <v>1</v>
      </c>
      <c r="C73" s="555">
        <v>2</v>
      </c>
      <c r="D73" s="555">
        <v>2</v>
      </c>
      <c r="E73" s="555"/>
      <c r="F73" s="555">
        <v>1</v>
      </c>
      <c r="G73" s="555">
        <v>1</v>
      </c>
      <c r="H73" s="555">
        <v>1</v>
      </c>
      <c r="I73" s="555"/>
      <c r="J73" s="555">
        <v>1</v>
      </c>
      <c r="K73" s="555">
        <v>2</v>
      </c>
      <c r="L73" s="555">
        <v>2</v>
      </c>
    </row>
    <row r="74" spans="1:13" ht="11.25" customHeight="1" x14ac:dyDescent="0.2">
      <c r="A74" s="181" t="s">
        <v>94</v>
      </c>
      <c r="B74" s="555">
        <v>0</v>
      </c>
      <c r="C74" s="555">
        <v>0</v>
      </c>
      <c r="D74" s="555">
        <v>0</v>
      </c>
      <c r="E74" s="555"/>
      <c r="F74" s="555">
        <v>0</v>
      </c>
      <c r="G74" s="555">
        <v>0</v>
      </c>
      <c r="H74" s="555">
        <v>0</v>
      </c>
      <c r="I74" s="555"/>
      <c r="J74" s="555">
        <v>0</v>
      </c>
      <c r="K74" s="555">
        <v>0</v>
      </c>
      <c r="L74" s="555">
        <v>0</v>
      </c>
    </row>
    <row r="75" spans="1:13" ht="11.25" customHeight="1" x14ac:dyDescent="0.2">
      <c r="A75" s="143" t="s">
        <v>44</v>
      </c>
      <c r="B75" s="555">
        <v>8</v>
      </c>
      <c r="C75" s="555">
        <v>14</v>
      </c>
      <c r="D75" s="555">
        <v>11</v>
      </c>
      <c r="E75" s="555"/>
      <c r="F75" s="555">
        <v>5</v>
      </c>
      <c r="G75" s="555">
        <v>11</v>
      </c>
      <c r="H75" s="555">
        <v>8</v>
      </c>
      <c r="I75" s="555"/>
      <c r="J75" s="555">
        <v>8</v>
      </c>
      <c r="K75" s="555">
        <v>14</v>
      </c>
      <c r="L75" s="555">
        <v>11</v>
      </c>
    </row>
    <row r="76" spans="1:13" ht="11.25" customHeight="1" x14ac:dyDescent="0.2">
      <c r="A76" s="143" t="s">
        <v>43</v>
      </c>
      <c r="B76" s="555">
        <v>61</v>
      </c>
      <c r="C76" s="555">
        <v>71</v>
      </c>
      <c r="D76" s="555">
        <v>66</v>
      </c>
      <c r="E76" s="555"/>
      <c r="F76" s="555">
        <v>43</v>
      </c>
      <c r="G76" s="555">
        <v>59</v>
      </c>
      <c r="H76" s="555">
        <v>51</v>
      </c>
      <c r="I76" s="555"/>
      <c r="J76" s="555">
        <v>60</v>
      </c>
      <c r="K76" s="555">
        <v>70</v>
      </c>
      <c r="L76" s="555">
        <v>65</v>
      </c>
    </row>
    <row r="77" spans="1:13" ht="11.25" customHeight="1" x14ac:dyDescent="0.2">
      <c r="A77" s="163" t="s">
        <v>479</v>
      </c>
      <c r="B77" s="555">
        <v>0</v>
      </c>
      <c r="C77" s="555">
        <v>0</v>
      </c>
      <c r="D77" s="555">
        <v>0</v>
      </c>
      <c r="E77" s="555"/>
      <c r="F77" s="555">
        <v>0</v>
      </c>
      <c r="G77" s="555">
        <v>0</v>
      </c>
      <c r="H77" s="555">
        <v>0</v>
      </c>
      <c r="I77" s="555"/>
      <c r="J77" s="555">
        <v>0</v>
      </c>
      <c r="K77" s="555">
        <v>0</v>
      </c>
      <c r="L77" s="555">
        <v>0</v>
      </c>
    </row>
    <row r="78" spans="1:13" ht="11.25" customHeight="1" x14ac:dyDescent="0.2">
      <c r="A78" s="163" t="s">
        <v>487</v>
      </c>
      <c r="B78" s="555">
        <v>1</v>
      </c>
      <c r="C78" s="555">
        <v>1</v>
      </c>
      <c r="D78" s="555">
        <v>1</v>
      </c>
      <c r="E78" s="555"/>
      <c r="F78" s="555">
        <v>0</v>
      </c>
      <c r="G78" s="555">
        <v>1</v>
      </c>
      <c r="H78" s="555">
        <v>1</v>
      </c>
      <c r="I78" s="555"/>
      <c r="J78" s="555">
        <v>1</v>
      </c>
      <c r="K78" s="555">
        <v>1</v>
      </c>
      <c r="L78" s="555">
        <v>1</v>
      </c>
    </row>
    <row r="79" spans="1:13" ht="11.25" customHeight="1" x14ac:dyDescent="0.2">
      <c r="A79" s="179" t="s">
        <v>91</v>
      </c>
      <c r="B79" s="555">
        <v>0</v>
      </c>
      <c r="C79" s="555">
        <v>4</v>
      </c>
      <c r="D79" s="555">
        <v>2</v>
      </c>
      <c r="E79" s="555"/>
      <c r="F79" s="555">
        <v>0</v>
      </c>
      <c r="G79" s="555">
        <v>2</v>
      </c>
      <c r="H79" s="555">
        <v>1</v>
      </c>
      <c r="I79" s="555"/>
      <c r="J79" s="555">
        <v>0</v>
      </c>
      <c r="K79" s="555">
        <v>4</v>
      </c>
      <c r="L79" s="555">
        <v>2</v>
      </c>
    </row>
    <row r="80" spans="1:13" ht="11.25" customHeight="1" x14ac:dyDescent="0.2">
      <c r="A80" s="181" t="s">
        <v>95</v>
      </c>
      <c r="B80" s="555">
        <v>0</v>
      </c>
      <c r="C80" s="555">
        <v>0</v>
      </c>
      <c r="D80" s="555">
        <v>0</v>
      </c>
      <c r="E80" s="555"/>
      <c r="F80" s="555">
        <v>0</v>
      </c>
      <c r="G80" s="555">
        <v>0</v>
      </c>
      <c r="H80" s="555">
        <v>0</v>
      </c>
      <c r="I80" s="555"/>
      <c r="J80" s="555">
        <v>0</v>
      </c>
      <c r="K80" s="555">
        <v>0</v>
      </c>
      <c r="L80" s="555">
        <v>0</v>
      </c>
    </row>
    <row r="81" spans="1:13" ht="11.25" customHeight="1" x14ac:dyDescent="0.2">
      <c r="A81" s="181" t="s">
        <v>92</v>
      </c>
      <c r="B81" s="555">
        <v>1</v>
      </c>
      <c r="C81" s="555">
        <v>1</v>
      </c>
      <c r="D81" s="555">
        <v>1</v>
      </c>
      <c r="E81" s="555"/>
      <c r="F81" s="555">
        <v>0</v>
      </c>
      <c r="G81" s="555">
        <v>0</v>
      </c>
      <c r="H81" s="555">
        <v>0</v>
      </c>
      <c r="I81" s="555"/>
      <c r="J81" s="555">
        <v>1</v>
      </c>
      <c r="K81" s="555">
        <v>1</v>
      </c>
      <c r="L81" s="555">
        <v>1</v>
      </c>
    </row>
    <row r="82" spans="1:13" ht="11.25" customHeight="1" x14ac:dyDescent="0.2">
      <c r="A82" s="181" t="s">
        <v>93</v>
      </c>
      <c r="B82" s="555">
        <v>0</v>
      </c>
      <c r="C82" s="555">
        <v>0</v>
      </c>
      <c r="D82" s="555">
        <v>0</v>
      </c>
      <c r="E82" s="555"/>
      <c r="F82" s="555">
        <v>0</v>
      </c>
      <c r="G82" s="555">
        <v>0</v>
      </c>
      <c r="H82" s="555">
        <v>0</v>
      </c>
      <c r="I82" s="555"/>
      <c r="J82" s="555">
        <v>0</v>
      </c>
      <c r="K82" s="555">
        <v>0</v>
      </c>
      <c r="L82" s="555">
        <v>0</v>
      </c>
    </row>
    <row r="83" spans="1:13" ht="11.25" customHeight="1" x14ac:dyDescent="0.2">
      <c r="A83" s="143" t="s">
        <v>45</v>
      </c>
      <c r="B83" s="555">
        <v>8</v>
      </c>
      <c r="C83" s="555">
        <v>8</v>
      </c>
      <c r="D83" s="555">
        <v>8</v>
      </c>
      <c r="E83" s="555"/>
      <c r="F83" s="555">
        <v>4</v>
      </c>
      <c r="G83" s="555">
        <v>6</v>
      </c>
      <c r="H83" s="555">
        <v>5</v>
      </c>
      <c r="I83" s="555"/>
      <c r="J83" s="555">
        <v>8</v>
      </c>
      <c r="K83" s="555">
        <v>8</v>
      </c>
      <c r="L83" s="555">
        <v>8</v>
      </c>
    </row>
    <row r="84" spans="1:13" ht="11.25" customHeight="1" x14ac:dyDescent="0.2">
      <c r="A84" s="181" t="s">
        <v>99</v>
      </c>
      <c r="B84" s="260" t="s">
        <v>308</v>
      </c>
      <c r="C84" s="260" t="s">
        <v>308</v>
      </c>
      <c r="D84" s="260" t="s">
        <v>308</v>
      </c>
      <c r="E84" s="260"/>
      <c r="F84" s="260" t="s">
        <v>308</v>
      </c>
      <c r="G84" s="260" t="s">
        <v>308</v>
      </c>
      <c r="H84" s="260" t="s">
        <v>308</v>
      </c>
      <c r="I84" s="260"/>
      <c r="J84" s="260" t="s">
        <v>308</v>
      </c>
      <c r="K84" s="260" t="s">
        <v>308</v>
      </c>
      <c r="L84" s="260" t="s">
        <v>308</v>
      </c>
    </row>
    <row r="85" spans="1:13" ht="11.25" customHeight="1" x14ac:dyDescent="0.2">
      <c r="A85" s="143" t="s">
        <v>36</v>
      </c>
      <c r="B85" s="555">
        <v>6</v>
      </c>
      <c r="C85" s="555">
        <v>7</v>
      </c>
      <c r="D85" s="555">
        <v>7</v>
      </c>
      <c r="E85" s="555"/>
      <c r="F85" s="555">
        <v>5</v>
      </c>
      <c r="G85" s="555">
        <v>6</v>
      </c>
      <c r="H85" s="555">
        <v>5</v>
      </c>
      <c r="I85" s="555"/>
      <c r="J85" s="555">
        <v>6</v>
      </c>
      <c r="K85" s="555">
        <v>7</v>
      </c>
      <c r="L85" s="555">
        <v>7</v>
      </c>
    </row>
    <row r="86" spans="1:13" ht="11.25" customHeight="1" x14ac:dyDescent="0.2">
      <c r="A86" s="179" t="s">
        <v>100</v>
      </c>
      <c r="B86" s="555">
        <v>0</v>
      </c>
      <c r="C86" s="555">
        <v>1</v>
      </c>
      <c r="D86" s="555">
        <v>1</v>
      </c>
      <c r="E86" s="555"/>
      <c r="F86" s="555">
        <v>0</v>
      </c>
      <c r="G86" s="555">
        <v>1</v>
      </c>
      <c r="H86" s="555">
        <v>0</v>
      </c>
      <c r="I86" s="555"/>
      <c r="J86" s="555">
        <v>0</v>
      </c>
      <c r="K86" s="555">
        <v>1</v>
      </c>
      <c r="L86" s="555">
        <v>1</v>
      </c>
    </row>
    <row r="87" spans="1:13" ht="11.25" customHeight="1" x14ac:dyDescent="0.2">
      <c r="A87" s="143" t="s">
        <v>47</v>
      </c>
      <c r="B87" s="555">
        <v>20</v>
      </c>
      <c r="C87" s="555">
        <v>14</v>
      </c>
      <c r="D87" s="555">
        <v>17</v>
      </c>
      <c r="E87" s="555"/>
      <c r="F87" s="555">
        <v>14</v>
      </c>
      <c r="G87" s="555">
        <v>10</v>
      </c>
      <c r="H87" s="555">
        <v>12</v>
      </c>
      <c r="I87" s="555"/>
      <c r="J87" s="555">
        <v>20</v>
      </c>
      <c r="K87" s="555">
        <v>14</v>
      </c>
      <c r="L87" s="555">
        <v>17</v>
      </c>
    </row>
    <row r="88" spans="1:13" ht="11.25" customHeight="1" x14ac:dyDescent="0.2">
      <c r="A88" s="143" t="s">
        <v>48</v>
      </c>
      <c r="B88" s="555">
        <v>38</v>
      </c>
      <c r="C88" s="555">
        <v>46</v>
      </c>
      <c r="D88" s="555">
        <v>42</v>
      </c>
      <c r="E88" s="555"/>
      <c r="F88" s="555">
        <v>24</v>
      </c>
      <c r="G88" s="555">
        <v>36</v>
      </c>
      <c r="H88" s="555">
        <v>30</v>
      </c>
      <c r="I88" s="555"/>
      <c r="J88" s="555">
        <v>37</v>
      </c>
      <c r="K88" s="555">
        <v>45</v>
      </c>
      <c r="L88" s="555">
        <v>41</v>
      </c>
    </row>
    <row r="89" spans="1:13" ht="11.25" customHeight="1" x14ac:dyDescent="0.2">
      <c r="A89" s="143" t="s">
        <v>71</v>
      </c>
      <c r="B89" s="555">
        <v>8</v>
      </c>
      <c r="C89" s="555">
        <v>8</v>
      </c>
      <c r="D89" s="555">
        <v>8</v>
      </c>
      <c r="E89" s="555"/>
      <c r="F89" s="555">
        <v>6</v>
      </c>
      <c r="G89" s="555">
        <v>6</v>
      </c>
      <c r="H89" s="555">
        <v>6</v>
      </c>
      <c r="I89" s="555"/>
      <c r="J89" s="555">
        <v>8</v>
      </c>
      <c r="K89" s="555">
        <v>7</v>
      </c>
      <c r="L89" s="555">
        <v>8</v>
      </c>
    </row>
    <row r="90" spans="1:13" ht="11.25" customHeight="1" x14ac:dyDescent="0.2">
      <c r="A90" s="143" t="s">
        <v>73</v>
      </c>
      <c r="B90" s="555">
        <v>6</v>
      </c>
      <c r="C90" s="555">
        <v>7</v>
      </c>
      <c r="D90" s="555">
        <v>6</v>
      </c>
      <c r="E90" s="555"/>
      <c r="F90" s="555">
        <v>3</v>
      </c>
      <c r="G90" s="555">
        <v>5</v>
      </c>
      <c r="H90" s="555">
        <v>4</v>
      </c>
      <c r="I90" s="555"/>
      <c r="J90" s="555">
        <v>6</v>
      </c>
      <c r="K90" s="555">
        <v>7</v>
      </c>
      <c r="L90" s="555">
        <v>6</v>
      </c>
    </row>
    <row r="91" spans="1:13" ht="11.25" customHeight="1" x14ac:dyDescent="0.2">
      <c r="A91" s="7"/>
      <c r="B91" s="7"/>
      <c r="C91" s="7"/>
      <c r="D91" s="7"/>
      <c r="E91" s="7"/>
      <c r="F91" s="7"/>
      <c r="G91" s="7"/>
      <c r="H91" s="7"/>
      <c r="I91" s="7"/>
      <c r="J91" s="7"/>
      <c r="K91" s="7"/>
      <c r="L91" s="7"/>
    </row>
    <row r="92" spans="1:13" ht="11.25" customHeight="1" x14ac:dyDescent="0.2">
      <c r="A92" s="161"/>
      <c r="B92" s="187"/>
      <c r="C92" s="187"/>
      <c r="D92" s="187"/>
      <c r="E92" s="187"/>
      <c r="F92" s="187"/>
      <c r="G92" s="187"/>
      <c r="H92" s="187"/>
      <c r="I92" s="187"/>
      <c r="J92" s="187"/>
      <c r="K92" s="187"/>
      <c r="L92" s="165" t="s">
        <v>608</v>
      </c>
    </row>
    <row r="93" spans="1:13" ht="11.25" customHeight="1" x14ac:dyDescent="0.2">
      <c r="A93" s="161"/>
      <c r="B93" s="187"/>
      <c r="C93" s="187"/>
      <c r="D93" s="187"/>
      <c r="E93" s="187"/>
      <c r="F93" s="187"/>
      <c r="G93" s="187"/>
      <c r="H93" s="187"/>
      <c r="I93" s="187"/>
      <c r="J93" s="187"/>
      <c r="K93" s="187"/>
      <c r="L93" s="165"/>
    </row>
    <row r="94" spans="1:13" ht="45" customHeight="1" x14ac:dyDescent="0.2">
      <c r="A94" s="577" t="s">
        <v>679</v>
      </c>
      <c r="B94" s="577"/>
      <c r="C94" s="577"/>
      <c r="D94" s="577"/>
      <c r="E94" s="577"/>
      <c r="F94" s="577"/>
      <c r="G94" s="577"/>
      <c r="H94" s="577"/>
      <c r="I94" s="577"/>
      <c r="J94" s="577"/>
      <c r="K94" s="577"/>
      <c r="L94" s="550"/>
      <c r="M94" s="550"/>
    </row>
    <row r="95" spans="1:13" ht="21.75" customHeight="1" x14ac:dyDescent="0.2">
      <c r="A95" s="575" t="s">
        <v>689</v>
      </c>
      <c r="B95" s="575"/>
      <c r="C95" s="575"/>
      <c r="D95" s="575"/>
      <c r="E95" s="575"/>
      <c r="F95" s="575"/>
      <c r="G95" s="575"/>
      <c r="H95" s="575"/>
      <c r="I95" s="575"/>
      <c r="J95" s="575"/>
      <c r="K95" s="575"/>
      <c r="L95" s="219"/>
    </row>
    <row r="96" spans="1:13" x14ac:dyDescent="0.2">
      <c r="A96" s="266" t="s">
        <v>512</v>
      </c>
      <c r="B96" s="266"/>
      <c r="C96" s="266"/>
      <c r="D96" s="266"/>
      <c r="E96" s="266"/>
      <c r="F96" s="266"/>
      <c r="G96" s="186"/>
      <c r="H96" s="186"/>
      <c r="I96" s="186"/>
      <c r="J96" s="186"/>
      <c r="K96" s="186"/>
      <c r="L96" s="186"/>
    </row>
    <row r="97" spans="1:12" ht="11.25" customHeight="1" x14ac:dyDescent="0.2">
      <c r="A97" s="266" t="s">
        <v>513</v>
      </c>
      <c r="B97" s="266"/>
      <c r="C97" s="266"/>
      <c r="D97" s="266"/>
      <c r="E97" s="266"/>
      <c r="F97" s="266"/>
      <c r="G97" s="186"/>
      <c r="H97" s="186"/>
      <c r="I97" s="186"/>
      <c r="J97" s="186"/>
      <c r="K97" s="186"/>
      <c r="L97" s="186"/>
    </row>
    <row r="98" spans="1:12" ht="11.25" customHeight="1" x14ac:dyDescent="0.2">
      <c r="A98" s="266" t="s">
        <v>576</v>
      </c>
      <c r="B98" s="266"/>
      <c r="C98" s="266"/>
      <c r="D98" s="266"/>
      <c r="E98" s="266"/>
      <c r="F98" s="266"/>
      <c r="G98" s="186"/>
      <c r="H98" s="186"/>
      <c r="I98" s="186"/>
      <c r="J98" s="186"/>
      <c r="K98" s="186"/>
      <c r="L98" s="186"/>
    </row>
    <row r="99" spans="1:12" ht="11.25" customHeight="1" x14ac:dyDescent="0.2">
      <c r="A99" s="565" t="s">
        <v>737</v>
      </c>
      <c r="B99" s="565"/>
      <c r="C99" s="565"/>
      <c r="D99" s="565"/>
      <c r="E99" s="565"/>
      <c r="F99" s="565"/>
      <c r="G99" s="186"/>
      <c r="H99" s="186"/>
      <c r="I99" s="186"/>
      <c r="J99" s="186"/>
      <c r="K99" s="186"/>
      <c r="L99" s="186"/>
    </row>
    <row r="100" spans="1:12" x14ac:dyDescent="0.2">
      <c r="A100" s="573" t="s">
        <v>738</v>
      </c>
      <c r="B100" s="573"/>
      <c r="C100" s="573"/>
      <c r="D100" s="186"/>
      <c r="E100" s="186"/>
      <c r="F100" s="186"/>
      <c r="G100" s="186"/>
      <c r="H100" s="186"/>
      <c r="I100" s="186"/>
      <c r="J100" s="186"/>
      <c r="K100" s="186"/>
      <c r="L100" s="186"/>
    </row>
    <row r="101" spans="1:12" ht="11.25" customHeight="1" x14ac:dyDescent="0.2">
      <c r="A101" s="574" t="s">
        <v>739</v>
      </c>
      <c r="B101" s="574"/>
      <c r="C101" s="574"/>
      <c r="D101" s="574"/>
      <c r="E101" s="574"/>
      <c r="F101" s="574"/>
      <c r="G101" s="186"/>
      <c r="H101" s="186"/>
      <c r="I101" s="186"/>
      <c r="J101" s="186"/>
      <c r="K101" s="186"/>
      <c r="L101" s="186"/>
    </row>
    <row r="102" spans="1:12" x14ac:dyDescent="0.2">
      <c r="A102" s="574" t="s">
        <v>740</v>
      </c>
      <c r="B102" s="574"/>
      <c r="C102" s="574"/>
      <c r="D102" s="574"/>
      <c r="E102" s="574"/>
      <c r="F102" s="574"/>
      <c r="G102" s="574"/>
      <c r="H102" s="574"/>
      <c r="I102" s="574"/>
      <c r="J102" s="574"/>
      <c r="K102" s="574"/>
      <c r="L102" s="186"/>
    </row>
    <row r="103" spans="1:12" ht="5.25" customHeight="1" x14ac:dyDescent="0.2">
      <c r="A103" s="143"/>
      <c r="B103" s="186"/>
      <c r="C103" s="186"/>
      <c r="D103" s="186"/>
      <c r="E103" s="186"/>
      <c r="F103" s="186"/>
      <c r="G103" s="186"/>
      <c r="H103" s="186"/>
      <c r="I103" s="186"/>
      <c r="J103" s="186"/>
      <c r="K103" s="186"/>
      <c r="L103" s="186"/>
    </row>
    <row r="104" spans="1:12" x14ac:dyDescent="0.2">
      <c r="A104" s="32" t="s">
        <v>711</v>
      </c>
      <c r="B104" s="186"/>
      <c r="C104" s="186"/>
      <c r="D104" s="186"/>
      <c r="E104" s="186"/>
      <c r="F104" s="186"/>
      <c r="G104" s="186"/>
      <c r="H104" s="186"/>
      <c r="I104" s="186"/>
      <c r="J104" s="186"/>
      <c r="K104" s="186"/>
      <c r="L104" s="186"/>
    </row>
    <row r="105" spans="1:12" ht="6.75" customHeight="1" x14ac:dyDescent="0.2">
      <c r="A105" s="143"/>
      <c r="B105" s="186"/>
      <c r="C105" s="186"/>
      <c r="D105" s="186"/>
      <c r="E105" s="186"/>
      <c r="F105" s="186"/>
      <c r="G105" s="186"/>
      <c r="H105" s="186"/>
      <c r="I105" s="186"/>
      <c r="J105" s="186"/>
      <c r="K105" s="186"/>
      <c r="L105" s="186"/>
    </row>
    <row r="106" spans="1:12" ht="22.5" customHeight="1" x14ac:dyDescent="0.2">
      <c r="A106" s="572" t="s">
        <v>511</v>
      </c>
      <c r="B106" s="572"/>
      <c r="C106" s="572"/>
      <c r="D106" s="572"/>
      <c r="E106" s="572"/>
      <c r="F106" s="572"/>
      <c r="G106" s="572"/>
      <c r="H106" s="572"/>
      <c r="I106" s="572"/>
      <c r="J106" s="572"/>
      <c r="K106" s="572"/>
      <c r="L106" s="572"/>
    </row>
    <row r="107" spans="1:12" x14ac:dyDescent="0.2">
      <c r="A107" s="143"/>
      <c r="B107" s="186"/>
      <c r="C107" s="186"/>
      <c r="D107" s="186"/>
      <c r="E107" s="186"/>
      <c r="F107" s="186"/>
      <c r="G107" s="186"/>
      <c r="H107" s="186"/>
      <c r="I107" s="186"/>
      <c r="J107" s="186"/>
      <c r="K107" s="186"/>
      <c r="L107" s="186"/>
    </row>
  </sheetData>
  <sheetProtection sheet="1" objects="1" scenarios="1"/>
  <mergeCells count="12">
    <mergeCell ref="A106:L106"/>
    <mergeCell ref="A102:K102"/>
    <mergeCell ref="A1:L1"/>
    <mergeCell ref="A2:B2"/>
    <mergeCell ref="F4:L4"/>
    <mergeCell ref="J5:L5"/>
    <mergeCell ref="F5:H5"/>
    <mergeCell ref="B5:D5"/>
    <mergeCell ref="A100:C100"/>
    <mergeCell ref="A101:F101"/>
    <mergeCell ref="A94:K94"/>
    <mergeCell ref="A95:K95"/>
  </mergeCells>
  <phoneticPr fontId="27" type="noConversion"/>
  <conditionalFormatting sqref="B55:L56 B61:L62 B65:L68 B70:L70 B72:L83 B85:L90">
    <cfRule type="cellIs" dxfId="8" priority="1" stopIfTrue="1" operator="equal">
      <formula>"LOW"</formula>
    </cfRule>
    <cfRule type="cellIs" dxfId="7" priority="2" stopIfTrue="1" operator="equal">
      <formula>"HIGH"</formula>
    </cfRule>
  </conditionalFormatting>
  <pageMargins left="0.31496062992125984" right="0.27559055118110237" top="0.51181102362204722" bottom="0.51181102362204722" header="0.51181102362204722" footer="0.51181102362204722"/>
  <pageSetup paperSize="9" scale="61" orientation="portrait" r:id="rId1"/>
  <headerFooter alignWithMargins="0">
    <oddHeader xml:space="preserve">&amp;C&amp;"Arial,Bold"&amp;12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6"/>
    <pageSetUpPr fitToPage="1"/>
  </sheetPr>
  <dimension ref="A1:Z110"/>
  <sheetViews>
    <sheetView showGridLines="0" zoomScaleNormal="100" workbookViewId="0"/>
  </sheetViews>
  <sheetFormatPr defaultRowHeight="11.25" x14ac:dyDescent="0.2"/>
  <cols>
    <col min="1" max="1" width="27.42578125" style="1" customWidth="1"/>
    <col min="2" max="4" width="12.140625" style="1" customWidth="1"/>
    <col min="5" max="5" width="10.7109375" style="1" customWidth="1"/>
    <col min="6" max="6" width="10.28515625" style="1" customWidth="1"/>
    <col min="7" max="10" width="10.7109375" style="1" customWidth="1"/>
    <col min="11" max="12" width="11.85546875" style="1" customWidth="1"/>
    <col min="13" max="13" width="12.7109375" style="1" customWidth="1"/>
    <col min="14" max="15" width="11.85546875" style="1" customWidth="1"/>
    <col min="16" max="17" width="10.7109375" style="1" customWidth="1"/>
    <col min="18" max="18" width="9.28515625" style="1" customWidth="1"/>
    <col min="19" max="19" width="9.7109375" style="1" customWidth="1"/>
    <col min="20" max="16384" width="9.140625" style="8"/>
  </cols>
  <sheetData>
    <row r="1" spans="1:20" ht="13.5" customHeight="1" x14ac:dyDescent="0.2">
      <c r="A1" s="369" t="s">
        <v>729</v>
      </c>
      <c r="B1" s="369"/>
      <c r="C1" s="369"/>
      <c r="D1" s="369"/>
      <c r="E1" s="369"/>
      <c r="F1" s="369"/>
      <c r="G1" s="369"/>
      <c r="H1" s="387"/>
      <c r="I1" s="387"/>
      <c r="J1" s="369"/>
      <c r="K1" s="369"/>
      <c r="L1" s="215"/>
      <c r="M1" s="215"/>
      <c r="N1" s="215"/>
      <c r="O1" s="215"/>
      <c r="P1" s="215"/>
      <c r="Q1" s="215"/>
      <c r="R1" s="215"/>
      <c r="S1" s="161"/>
    </row>
    <row r="2" spans="1:20" ht="13.5" customHeight="1" x14ac:dyDescent="0.2">
      <c r="A2" s="579" t="s">
        <v>606</v>
      </c>
      <c r="B2" s="579"/>
      <c r="C2" s="331"/>
      <c r="D2" s="331"/>
      <c r="E2" s="143"/>
      <c r="F2" s="143"/>
      <c r="G2" s="143"/>
      <c r="H2" s="143"/>
      <c r="I2" s="143"/>
      <c r="J2" s="143"/>
      <c r="K2" s="143"/>
      <c r="L2" s="143"/>
      <c r="M2" s="143"/>
      <c r="N2" s="143"/>
      <c r="O2" s="143"/>
      <c r="P2" s="143"/>
      <c r="Q2" s="143"/>
      <c r="R2" s="143"/>
      <c r="S2" s="161"/>
    </row>
    <row r="3" spans="1:20" ht="12.75" customHeight="1" x14ac:dyDescent="0.2">
      <c r="A3" s="2" t="s">
        <v>49</v>
      </c>
      <c r="B3" s="161"/>
      <c r="C3" s="161"/>
      <c r="D3" s="161"/>
      <c r="E3" s="161"/>
      <c r="F3" s="161"/>
      <c r="G3" s="161"/>
      <c r="H3" s="161"/>
      <c r="I3" s="161"/>
      <c r="J3" s="161"/>
      <c r="K3" s="161"/>
      <c r="L3" s="161"/>
      <c r="M3" s="161"/>
      <c r="N3" s="161"/>
      <c r="O3" s="161"/>
      <c r="P3" s="161"/>
      <c r="Q3" s="161"/>
      <c r="R3" s="161"/>
      <c r="S3" s="161"/>
    </row>
    <row r="4" spans="1:20" ht="11.25" customHeight="1" x14ac:dyDescent="0.2">
      <c r="A4" s="66"/>
      <c r="B4" s="274"/>
      <c r="C4" s="274"/>
      <c r="D4" s="274"/>
      <c r="E4" s="274"/>
      <c r="F4" s="274"/>
      <c r="G4" s="274"/>
      <c r="H4" s="390"/>
      <c r="I4" s="390"/>
      <c r="J4" s="274"/>
      <c r="K4" s="274"/>
      <c r="L4" s="216"/>
      <c r="M4" s="274"/>
      <c r="N4" s="217"/>
      <c r="O4" s="274"/>
      <c r="P4" s="274"/>
      <c r="Q4" s="274"/>
      <c r="R4" s="274"/>
      <c r="S4" s="170" t="s">
        <v>515</v>
      </c>
      <c r="T4" s="142"/>
    </row>
    <row r="5" spans="1:20" s="55" customFormat="1" ht="136.5" customHeight="1" x14ac:dyDescent="0.2">
      <c r="A5" s="18"/>
      <c r="B5" s="275" t="s">
        <v>516</v>
      </c>
      <c r="C5" s="275" t="s">
        <v>517</v>
      </c>
      <c r="D5" s="275" t="s">
        <v>518</v>
      </c>
      <c r="E5" s="275" t="s">
        <v>519</v>
      </c>
      <c r="F5" s="275" t="s">
        <v>520</v>
      </c>
      <c r="G5" s="276" t="s">
        <v>650</v>
      </c>
      <c r="H5" s="391" t="s">
        <v>648</v>
      </c>
      <c r="I5" s="391" t="s">
        <v>649</v>
      </c>
      <c r="J5" s="275" t="s">
        <v>472</v>
      </c>
      <c r="K5" s="275" t="s">
        <v>521</v>
      </c>
      <c r="L5" s="218" t="s">
        <v>522</v>
      </c>
      <c r="M5" s="275" t="s">
        <v>523</v>
      </c>
      <c r="N5" s="147" t="s">
        <v>473</v>
      </c>
      <c r="O5" s="275" t="s">
        <v>475</v>
      </c>
      <c r="P5" s="275" t="s">
        <v>471</v>
      </c>
      <c r="Q5" s="275" t="s">
        <v>524</v>
      </c>
      <c r="R5" s="275" t="s">
        <v>476</v>
      </c>
      <c r="S5" s="275" t="s">
        <v>525</v>
      </c>
    </row>
    <row r="6" spans="1:20" ht="11.25" customHeight="1" x14ac:dyDescent="0.2">
      <c r="A6" s="8"/>
      <c r="B6" s="4"/>
      <c r="C6" s="4"/>
      <c r="D6" s="4"/>
      <c r="E6" s="4"/>
      <c r="F6" s="4"/>
      <c r="G6" s="4"/>
      <c r="H6" s="4"/>
      <c r="I6" s="4"/>
      <c r="J6" s="4"/>
      <c r="K6" s="4"/>
      <c r="L6" s="4"/>
      <c r="M6" s="4"/>
      <c r="N6" s="4"/>
      <c r="O6" s="4"/>
      <c r="P6" s="4"/>
      <c r="Q6" s="4"/>
      <c r="R6" s="4"/>
      <c r="S6" s="4"/>
    </row>
    <row r="7" spans="1:20" ht="11.25" customHeight="1" x14ac:dyDescent="0.2">
      <c r="A7" s="143" t="s">
        <v>55</v>
      </c>
      <c r="B7" s="505">
        <v>100</v>
      </c>
      <c r="C7" s="505">
        <v>100</v>
      </c>
      <c r="D7" s="505">
        <v>100</v>
      </c>
      <c r="E7" s="505">
        <v>100</v>
      </c>
      <c r="F7" s="505">
        <v>100</v>
      </c>
      <c r="G7" s="505">
        <v>100</v>
      </c>
      <c r="H7" s="505">
        <v>99</v>
      </c>
      <c r="I7" s="505">
        <v>98</v>
      </c>
      <c r="J7" s="505">
        <v>38</v>
      </c>
      <c r="K7" s="505">
        <v>99</v>
      </c>
      <c r="L7" s="505">
        <v>67</v>
      </c>
      <c r="M7" s="505">
        <v>98</v>
      </c>
      <c r="N7" s="505">
        <v>47</v>
      </c>
      <c r="O7" s="505">
        <v>93</v>
      </c>
      <c r="P7" s="505">
        <v>47</v>
      </c>
      <c r="Q7" s="505">
        <v>90</v>
      </c>
      <c r="R7" s="505">
        <v>40</v>
      </c>
      <c r="S7" s="505">
        <v>97</v>
      </c>
      <c r="T7"/>
    </row>
    <row r="8" spans="1:20" ht="11.25" customHeight="1" x14ac:dyDescent="0.2">
      <c r="A8" s="143"/>
      <c r="B8" s="11"/>
      <c r="C8" s="11"/>
      <c r="D8" s="11"/>
      <c r="E8" s="11"/>
      <c r="F8" s="11"/>
      <c r="G8" s="11"/>
      <c r="H8" s="11"/>
      <c r="I8" s="11"/>
      <c r="J8" s="11"/>
      <c r="K8" s="11"/>
      <c r="L8" s="11"/>
      <c r="M8" s="11"/>
      <c r="N8" s="11"/>
      <c r="O8" s="11"/>
      <c r="P8" s="11"/>
      <c r="Q8" s="11"/>
      <c r="R8" s="11"/>
      <c r="S8" s="11"/>
      <c r="T8"/>
    </row>
    <row r="9" spans="1:20" ht="11.25" customHeight="1" x14ac:dyDescent="0.2">
      <c r="A9" s="143" t="s">
        <v>56</v>
      </c>
      <c r="B9" s="505">
        <v>79</v>
      </c>
      <c r="C9" s="505">
        <v>81</v>
      </c>
      <c r="D9" s="505">
        <v>77</v>
      </c>
      <c r="E9" s="505">
        <v>62</v>
      </c>
      <c r="F9" s="505">
        <v>81</v>
      </c>
      <c r="G9" s="505">
        <v>88</v>
      </c>
      <c r="H9" s="505">
        <v>98</v>
      </c>
      <c r="I9" s="505">
        <v>70</v>
      </c>
      <c r="J9" s="505">
        <v>15</v>
      </c>
      <c r="K9" s="505">
        <v>77</v>
      </c>
      <c r="L9" s="505">
        <v>28</v>
      </c>
      <c r="M9" s="505">
        <v>77</v>
      </c>
      <c r="N9" s="505">
        <v>20</v>
      </c>
      <c r="O9" s="505">
        <v>31</v>
      </c>
      <c r="P9" s="505">
        <v>23</v>
      </c>
      <c r="Q9" s="505">
        <v>31</v>
      </c>
      <c r="R9" s="505">
        <v>17</v>
      </c>
      <c r="S9" s="505">
        <v>73</v>
      </c>
      <c r="T9"/>
    </row>
    <row r="10" spans="1:20" ht="11.25" customHeight="1" x14ac:dyDescent="0.2">
      <c r="A10" s="143" t="s">
        <v>57</v>
      </c>
      <c r="B10" s="505">
        <v>83</v>
      </c>
      <c r="C10" s="505">
        <v>83</v>
      </c>
      <c r="D10" s="505">
        <v>82</v>
      </c>
      <c r="E10" s="505">
        <v>74</v>
      </c>
      <c r="F10" s="505">
        <v>85</v>
      </c>
      <c r="G10" s="505">
        <v>78</v>
      </c>
      <c r="H10" s="505">
        <v>97</v>
      </c>
      <c r="I10" s="505">
        <v>79</v>
      </c>
      <c r="J10" s="505">
        <v>16</v>
      </c>
      <c r="K10" s="505">
        <v>81</v>
      </c>
      <c r="L10" s="505">
        <v>31</v>
      </c>
      <c r="M10" s="505">
        <v>81</v>
      </c>
      <c r="N10" s="505">
        <v>25</v>
      </c>
      <c r="O10" s="505">
        <v>34</v>
      </c>
      <c r="P10" s="505">
        <v>25</v>
      </c>
      <c r="Q10" s="505">
        <v>33</v>
      </c>
      <c r="R10" s="505">
        <v>18</v>
      </c>
      <c r="S10" s="505">
        <v>77</v>
      </c>
      <c r="T10"/>
    </row>
    <row r="11" spans="1:20" ht="11.25" customHeight="1" x14ac:dyDescent="0.2">
      <c r="A11" s="143" t="s">
        <v>58</v>
      </c>
      <c r="B11" s="505">
        <v>68</v>
      </c>
      <c r="C11" s="505">
        <v>70</v>
      </c>
      <c r="D11" s="505">
        <v>66</v>
      </c>
      <c r="E11" s="505">
        <v>48</v>
      </c>
      <c r="F11" s="505">
        <v>71</v>
      </c>
      <c r="G11" s="505">
        <v>73</v>
      </c>
      <c r="H11" s="505">
        <v>96</v>
      </c>
      <c r="I11" s="505">
        <v>57</v>
      </c>
      <c r="J11" s="505">
        <v>10</v>
      </c>
      <c r="K11" s="505">
        <v>67</v>
      </c>
      <c r="L11" s="505">
        <v>17</v>
      </c>
      <c r="M11" s="505">
        <v>66</v>
      </c>
      <c r="N11" s="505">
        <v>17</v>
      </c>
      <c r="O11" s="505">
        <v>26</v>
      </c>
      <c r="P11" s="505">
        <v>17</v>
      </c>
      <c r="Q11" s="505">
        <v>25</v>
      </c>
      <c r="R11" s="505">
        <v>11</v>
      </c>
      <c r="S11" s="505">
        <v>63</v>
      </c>
      <c r="T11"/>
    </row>
    <row r="12" spans="1:20" s="56" customFormat="1" ht="11.25" customHeight="1" x14ac:dyDescent="0.2">
      <c r="A12" s="168"/>
      <c r="B12" s="506"/>
      <c r="C12" s="506"/>
      <c r="D12" s="506"/>
      <c r="E12" s="506"/>
      <c r="F12" s="506"/>
      <c r="G12" s="506"/>
      <c r="H12" s="506"/>
      <c r="I12" s="506"/>
      <c r="J12" s="506"/>
      <c r="K12" s="506"/>
      <c r="L12" s="506"/>
      <c r="M12" s="506"/>
      <c r="N12" s="506"/>
      <c r="O12" s="506"/>
      <c r="P12" s="506"/>
      <c r="Q12" s="506"/>
      <c r="R12" s="506"/>
      <c r="S12" s="506"/>
    </row>
    <row r="13" spans="1:20" ht="11.25" customHeight="1" x14ac:dyDescent="0.2">
      <c r="A13" s="143" t="s">
        <v>559</v>
      </c>
      <c r="B13" s="505">
        <v>79</v>
      </c>
      <c r="C13" s="505">
        <v>81</v>
      </c>
      <c r="D13" s="505">
        <v>78</v>
      </c>
      <c r="E13" s="505">
        <v>62</v>
      </c>
      <c r="F13" s="505">
        <v>82</v>
      </c>
      <c r="G13" s="505">
        <v>93</v>
      </c>
      <c r="H13" s="505">
        <v>98</v>
      </c>
      <c r="I13" s="505">
        <v>70</v>
      </c>
      <c r="J13" s="505">
        <v>17</v>
      </c>
      <c r="K13" s="505">
        <v>78</v>
      </c>
      <c r="L13" s="505">
        <v>29</v>
      </c>
      <c r="M13" s="505">
        <v>77</v>
      </c>
      <c r="N13" s="505">
        <v>23</v>
      </c>
      <c r="O13" s="505">
        <v>41</v>
      </c>
      <c r="P13" s="505">
        <v>28</v>
      </c>
      <c r="Q13" s="505">
        <v>40</v>
      </c>
      <c r="R13" s="505">
        <v>19</v>
      </c>
      <c r="S13" s="505">
        <v>74</v>
      </c>
      <c r="T13"/>
    </row>
    <row r="14" spans="1:20" ht="11.25" customHeight="1" x14ac:dyDescent="0.2">
      <c r="A14" s="182" t="s">
        <v>15</v>
      </c>
      <c r="B14" s="505">
        <v>18</v>
      </c>
      <c r="C14" s="505">
        <v>19</v>
      </c>
      <c r="D14" s="505">
        <v>18</v>
      </c>
      <c r="E14" s="505">
        <v>24</v>
      </c>
      <c r="F14" s="505">
        <v>16</v>
      </c>
      <c r="G14" s="505">
        <v>15</v>
      </c>
      <c r="H14" s="505">
        <v>10</v>
      </c>
      <c r="I14" s="505">
        <v>48</v>
      </c>
      <c r="J14" s="505">
        <v>15</v>
      </c>
      <c r="K14" s="505">
        <v>18</v>
      </c>
      <c r="L14" s="505">
        <v>24</v>
      </c>
      <c r="M14" s="505">
        <v>19</v>
      </c>
      <c r="N14" s="505">
        <v>16</v>
      </c>
      <c r="O14" s="505">
        <v>4</v>
      </c>
      <c r="P14" s="505">
        <v>21</v>
      </c>
      <c r="Q14" s="505">
        <v>5</v>
      </c>
      <c r="R14" s="505">
        <v>16</v>
      </c>
      <c r="S14" s="505">
        <v>17</v>
      </c>
      <c r="T14"/>
    </row>
    <row r="15" spans="1:20" ht="11.25" customHeight="1" x14ac:dyDescent="0.2">
      <c r="A15" s="182" t="s">
        <v>560</v>
      </c>
      <c r="B15" s="505">
        <v>61</v>
      </c>
      <c r="C15" s="505">
        <v>62</v>
      </c>
      <c r="D15" s="505">
        <v>59</v>
      </c>
      <c r="E15" s="505">
        <v>38</v>
      </c>
      <c r="F15" s="505">
        <v>66</v>
      </c>
      <c r="G15" s="505">
        <v>78</v>
      </c>
      <c r="H15" s="505">
        <v>88</v>
      </c>
      <c r="I15" s="505">
        <v>22</v>
      </c>
      <c r="J15" s="505">
        <v>2</v>
      </c>
      <c r="K15" s="505">
        <v>60</v>
      </c>
      <c r="L15" s="505">
        <v>6</v>
      </c>
      <c r="M15" s="505">
        <v>59</v>
      </c>
      <c r="N15" s="505">
        <v>7</v>
      </c>
      <c r="O15" s="505">
        <v>37</v>
      </c>
      <c r="P15" s="505">
        <v>7</v>
      </c>
      <c r="Q15" s="505">
        <v>35</v>
      </c>
      <c r="R15" s="505">
        <v>3</v>
      </c>
      <c r="S15" s="505">
        <v>57</v>
      </c>
      <c r="T15"/>
    </row>
    <row r="16" spans="1:20" ht="11.25" customHeight="1" x14ac:dyDescent="0.2">
      <c r="A16" s="182"/>
      <c r="B16" s="11"/>
      <c r="C16" s="11"/>
      <c r="D16" s="11"/>
      <c r="E16" s="11"/>
      <c r="F16" s="11"/>
      <c r="G16" s="11"/>
      <c r="H16" s="11"/>
      <c r="I16" s="11"/>
      <c r="J16" s="11"/>
      <c r="K16" s="11"/>
      <c r="L16" s="11"/>
      <c r="M16" s="11"/>
      <c r="N16" s="11"/>
      <c r="O16" s="11"/>
      <c r="P16" s="11"/>
      <c r="Q16" s="11"/>
      <c r="R16" s="11"/>
      <c r="S16" s="11"/>
      <c r="T16"/>
    </row>
    <row r="17" spans="1:26" ht="11.25" customHeight="1" x14ac:dyDescent="0.2">
      <c r="A17" s="143" t="s">
        <v>16</v>
      </c>
      <c r="B17" s="505">
        <v>99</v>
      </c>
      <c r="C17" s="505">
        <v>99</v>
      </c>
      <c r="D17" s="505">
        <v>98</v>
      </c>
      <c r="E17" s="505">
        <v>99</v>
      </c>
      <c r="F17" s="505">
        <v>98</v>
      </c>
      <c r="G17" s="505">
        <v>94</v>
      </c>
      <c r="H17" s="505">
        <v>99</v>
      </c>
      <c r="I17" s="505">
        <v>96</v>
      </c>
      <c r="J17" s="505">
        <v>29</v>
      </c>
      <c r="K17" s="505">
        <v>97</v>
      </c>
      <c r="L17" s="505">
        <v>62</v>
      </c>
      <c r="M17" s="505">
        <v>97</v>
      </c>
      <c r="N17" s="505">
        <v>38</v>
      </c>
      <c r="O17" s="505">
        <v>45</v>
      </c>
      <c r="P17" s="505">
        <v>38</v>
      </c>
      <c r="Q17" s="505">
        <v>45</v>
      </c>
      <c r="R17" s="505">
        <v>31</v>
      </c>
      <c r="S17" s="505">
        <v>92</v>
      </c>
      <c r="T17" s="56"/>
      <c r="U17" s="56"/>
      <c r="V17" s="56"/>
      <c r="W17" s="56"/>
      <c r="X17" s="56"/>
      <c r="Y17" s="56"/>
      <c r="Z17" s="56"/>
    </row>
    <row r="18" spans="1:26" ht="11.25" customHeight="1" x14ac:dyDescent="0.2">
      <c r="A18" s="143"/>
      <c r="B18" s="11"/>
      <c r="C18" s="11"/>
      <c r="D18" s="11"/>
      <c r="E18" s="11"/>
      <c r="F18" s="11"/>
      <c r="G18" s="11"/>
      <c r="H18" s="11"/>
      <c r="I18" s="11"/>
      <c r="J18" s="11"/>
      <c r="K18" s="11"/>
      <c r="L18" s="11"/>
      <c r="M18" s="11"/>
      <c r="N18" s="11"/>
      <c r="O18" s="11"/>
      <c r="P18" s="11"/>
      <c r="Q18" s="11"/>
      <c r="R18" s="11"/>
      <c r="S18" s="11"/>
    </row>
    <row r="19" spans="1:26" ht="11.25" customHeight="1" x14ac:dyDescent="0.2">
      <c r="A19" s="143" t="s">
        <v>59</v>
      </c>
      <c r="B19" s="505">
        <v>83</v>
      </c>
      <c r="C19" s="505">
        <v>84</v>
      </c>
      <c r="D19" s="505">
        <v>83</v>
      </c>
      <c r="E19" s="505">
        <v>74</v>
      </c>
      <c r="F19" s="505">
        <v>86</v>
      </c>
      <c r="G19" s="505">
        <v>78</v>
      </c>
      <c r="H19" s="505">
        <v>97</v>
      </c>
      <c r="I19" s="505">
        <v>80</v>
      </c>
      <c r="J19" s="505">
        <v>18</v>
      </c>
      <c r="K19" s="505">
        <v>82</v>
      </c>
      <c r="L19" s="505">
        <v>34</v>
      </c>
      <c r="M19" s="505">
        <v>81</v>
      </c>
      <c r="N19" s="505">
        <v>30</v>
      </c>
      <c r="O19" s="505">
        <v>49</v>
      </c>
      <c r="P19" s="505">
        <v>28</v>
      </c>
      <c r="Q19" s="505">
        <v>48</v>
      </c>
      <c r="R19" s="505">
        <v>21</v>
      </c>
      <c r="S19" s="505">
        <v>79</v>
      </c>
      <c r="T19"/>
    </row>
    <row r="20" spans="1:26" ht="11.25" customHeight="1" x14ac:dyDescent="0.2">
      <c r="A20" s="143" t="s">
        <v>17</v>
      </c>
      <c r="B20" s="505">
        <v>60</v>
      </c>
      <c r="C20" s="505">
        <v>62</v>
      </c>
      <c r="D20" s="505">
        <v>58</v>
      </c>
      <c r="E20" s="505">
        <v>59</v>
      </c>
      <c r="F20" s="505">
        <v>58</v>
      </c>
      <c r="G20" s="505">
        <v>53</v>
      </c>
      <c r="H20" s="505">
        <v>66</v>
      </c>
      <c r="I20" s="505">
        <v>64</v>
      </c>
      <c r="J20" s="505">
        <v>18</v>
      </c>
      <c r="K20" s="505">
        <v>59</v>
      </c>
      <c r="L20" s="505">
        <v>32</v>
      </c>
      <c r="M20" s="505">
        <v>59</v>
      </c>
      <c r="N20" s="505">
        <v>25</v>
      </c>
      <c r="O20" s="505">
        <v>24</v>
      </c>
      <c r="P20" s="505">
        <v>25</v>
      </c>
      <c r="Q20" s="505">
        <v>24</v>
      </c>
      <c r="R20" s="505">
        <v>19</v>
      </c>
      <c r="S20" s="505">
        <v>56</v>
      </c>
    </row>
    <row r="21" spans="1:26" ht="11.25" customHeight="1" x14ac:dyDescent="0.2">
      <c r="A21" s="143" t="s">
        <v>18</v>
      </c>
      <c r="B21" s="505">
        <v>48</v>
      </c>
      <c r="C21" s="505">
        <v>49</v>
      </c>
      <c r="D21" s="505">
        <v>46</v>
      </c>
      <c r="E21" s="505">
        <v>41</v>
      </c>
      <c r="F21" s="505">
        <v>48</v>
      </c>
      <c r="G21" s="505">
        <v>45</v>
      </c>
      <c r="H21" s="505">
        <v>63</v>
      </c>
      <c r="I21" s="505">
        <v>35</v>
      </c>
      <c r="J21" s="505">
        <v>1</v>
      </c>
      <c r="K21" s="505">
        <v>47</v>
      </c>
      <c r="L21" s="505">
        <v>3</v>
      </c>
      <c r="M21" s="505">
        <v>46</v>
      </c>
      <c r="N21" s="505">
        <v>7</v>
      </c>
      <c r="O21" s="505">
        <v>19</v>
      </c>
      <c r="P21" s="505">
        <v>6</v>
      </c>
      <c r="Q21" s="505">
        <v>19</v>
      </c>
      <c r="R21" s="505">
        <v>2</v>
      </c>
      <c r="S21" s="505">
        <v>44</v>
      </c>
      <c r="T21"/>
    </row>
    <row r="22" spans="1:26" ht="11.25" customHeight="1" x14ac:dyDescent="0.2">
      <c r="A22" s="143" t="s">
        <v>600</v>
      </c>
      <c r="B22" s="505">
        <v>4</v>
      </c>
      <c r="C22" s="505">
        <v>4</v>
      </c>
      <c r="D22" s="505">
        <v>4</v>
      </c>
      <c r="E22" s="505">
        <v>4</v>
      </c>
      <c r="F22" s="505">
        <v>4</v>
      </c>
      <c r="G22" s="505">
        <v>0</v>
      </c>
      <c r="H22" s="505">
        <v>0</v>
      </c>
      <c r="I22" s="505">
        <v>3</v>
      </c>
      <c r="J22" s="505" t="s">
        <v>646</v>
      </c>
      <c r="K22" s="505">
        <v>4</v>
      </c>
      <c r="L22" s="505">
        <v>0</v>
      </c>
      <c r="M22" s="505">
        <v>4</v>
      </c>
      <c r="N22" s="505">
        <v>0</v>
      </c>
      <c r="O22" s="505">
        <v>1</v>
      </c>
      <c r="P22" s="505">
        <v>0</v>
      </c>
      <c r="Q22" s="505">
        <v>1</v>
      </c>
      <c r="R22" s="505" t="s">
        <v>646</v>
      </c>
      <c r="S22" s="505">
        <v>3</v>
      </c>
      <c r="T22"/>
    </row>
    <row r="23" spans="1:26" ht="11.25" customHeight="1" x14ac:dyDescent="0.2">
      <c r="A23" s="143" t="s">
        <v>19</v>
      </c>
      <c r="B23" s="505">
        <v>2</v>
      </c>
      <c r="C23" s="505">
        <v>2</v>
      </c>
      <c r="D23" s="505">
        <v>2</v>
      </c>
      <c r="E23" s="505">
        <v>2</v>
      </c>
      <c r="F23" s="505">
        <v>3</v>
      </c>
      <c r="G23" s="505">
        <v>0</v>
      </c>
      <c r="H23" s="505">
        <v>0</v>
      </c>
      <c r="I23" s="505">
        <v>12</v>
      </c>
      <c r="J23" s="505">
        <v>0</v>
      </c>
      <c r="K23" s="505">
        <v>2</v>
      </c>
      <c r="L23" s="505">
        <v>0</v>
      </c>
      <c r="M23" s="505">
        <v>2</v>
      </c>
      <c r="N23" s="505">
        <v>0</v>
      </c>
      <c r="O23" s="505">
        <v>0</v>
      </c>
      <c r="P23" s="505">
        <v>1</v>
      </c>
      <c r="Q23" s="505">
        <v>0</v>
      </c>
      <c r="R23" s="505">
        <v>0</v>
      </c>
      <c r="S23" s="505">
        <v>2</v>
      </c>
      <c r="T23"/>
    </row>
    <row r="24" spans="1:26" ht="11.25" customHeight="1" x14ac:dyDescent="0.2">
      <c r="A24" s="161"/>
      <c r="B24" s="505"/>
      <c r="C24" s="505"/>
      <c r="D24" s="505"/>
      <c r="E24" s="505"/>
      <c r="F24" s="505"/>
      <c r="G24" s="505"/>
      <c r="H24" s="505"/>
      <c r="I24" s="505"/>
      <c r="J24" s="505"/>
      <c r="K24" s="505"/>
      <c r="L24" s="505"/>
      <c r="M24" s="505"/>
      <c r="N24" s="505"/>
      <c r="O24" s="505"/>
      <c r="P24" s="505"/>
      <c r="Q24" s="505"/>
      <c r="R24" s="505"/>
      <c r="S24" s="505"/>
      <c r="T24"/>
    </row>
    <row r="25" spans="1:26" ht="11.25" customHeight="1" x14ac:dyDescent="0.2">
      <c r="A25" s="143" t="s">
        <v>20</v>
      </c>
      <c r="B25" s="505">
        <v>22</v>
      </c>
      <c r="C25" s="505">
        <v>20</v>
      </c>
      <c r="D25" s="505">
        <v>23</v>
      </c>
      <c r="E25" s="505">
        <v>13</v>
      </c>
      <c r="F25" s="505">
        <v>26</v>
      </c>
      <c r="G25" s="505">
        <v>23</v>
      </c>
      <c r="H25" s="505">
        <v>31</v>
      </c>
      <c r="I25" s="505">
        <v>13</v>
      </c>
      <c r="J25" s="505">
        <v>0</v>
      </c>
      <c r="K25" s="505">
        <v>21</v>
      </c>
      <c r="L25" s="505">
        <v>0</v>
      </c>
      <c r="M25" s="505">
        <v>21</v>
      </c>
      <c r="N25" s="505">
        <v>2</v>
      </c>
      <c r="O25" s="505">
        <v>18</v>
      </c>
      <c r="P25" s="505">
        <v>0</v>
      </c>
      <c r="Q25" s="505">
        <v>17</v>
      </c>
      <c r="R25" s="505">
        <v>0</v>
      </c>
      <c r="S25" s="505">
        <v>21</v>
      </c>
      <c r="T25"/>
    </row>
    <row r="26" spans="1:26" ht="11.25" customHeight="1" x14ac:dyDescent="0.2">
      <c r="A26" s="143" t="s">
        <v>21</v>
      </c>
      <c r="B26" s="505">
        <v>22</v>
      </c>
      <c r="C26" s="505">
        <v>20</v>
      </c>
      <c r="D26" s="505">
        <v>23</v>
      </c>
      <c r="E26" s="505">
        <v>13</v>
      </c>
      <c r="F26" s="505">
        <v>26</v>
      </c>
      <c r="G26" s="505">
        <v>22</v>
      </c>
      <c r="H26" s="505">
        <v>29</v>
      </c>
      <c r="I26" s="505">
        <v>13</v>
      </c>
      <c r="J26" s="505">
        <v>0</v>
      </c>
      <c r="K26" s="505">
        <v>21</v>
      </c>
      <c r="L26" s="505">
        <v>1</v>
      </c>
      <c r="M26" s="505">
        <v>21</v>
      </c>
      <c r="N26" s="505">
        <v>2</v>
      </c>
      <c r="O26" s="505">
        <v>20</v>
      </c>
      <c r="P26" s="505">
        <v>0</v>
      </c>
      <c r="Q26" s="505">
        <v>19</v>
      </c>
      <c r="R26" s="505">
        <v>0</v>
      </c>
      <c r="S26" s="505">
        <v>21</v>
      </c>
      <c r="T26"/>
    </row>
    <row r="27" spans="1:26" ht="11.25" customHeight="1" x14ac:dyDescent="0.2">
      <c r="A27" s="143" t="s">
        <v>22</v>
      </c>
      <c r="B27" s="505">
        <v>22</v>
      </c>
      <c r="C27" s="505">
        <v>21</v>
      </c>
      <c r="D27" s="505">
        <v>23</v>
      </c>
      <c r="E27" s="505">
        <v>13</v>
      </c>
      <c r="F27" s="505">
        <v>27</v>
      </c>
      <c r="G27" s="505">
        <v>24</v>
      </c>
      <c r="H27" s="505">
        <v>35</v>
      </c>
      <c r="I27" s="505">
        <v>13</v>
      </c>
      <c r="J27" s="505">
        <v>1</v>
      </c>
      <c r="K27" s="505">
        <v>22</v>
      </c>
      <c r="L27" s="505">
        <v>1</v>
      </c>
      <c r="M27" s="505">
        <v>21</v>
      </c>
      <c r="N27" s="505">
        <v>1</v>
      </c>
      <c r="O27" s="505">
        <v>21</v>
      </c>
      <c r="P27" s="505">
        <v>1</v>
      </c>
      <c r="Q27" s="505">
        <v>20</v>
      </c>
      <c r="R27" s="505">
        <v>1</v>
      </c>
      <c r="S27" s="505">
        <v>21</v>
      </c>
      <c r="T27"/>
    </row>
    <row r="28" spans="1:26" ht="11.25" customHeight="1" x14ac:dyDescent="0.2">
      <c r="A28" s="143" t="s">
        <v>741</v>
      </c>
      <c r="B28" s="505">
        <v>3</v>
      </c>
      <c r="C28" s="505">
        <v>2</v>
      </c>
      <c r="D28" s="505">
        <v>3</v>
      </c>
      <c r="E28" s="505">
        <v>2</v>
      </c>
      <c r="F28" s="505">
        <v>3</v>
      </c>
      <c r="G28" s="505">
        <v>5</v>
      </c>
      <c r="H28" s="505">
        <v>0</v>
      </c>
      <c r="I28" s="505">
        <v>0</v>
      </c>
      <c r="J28" s="505">
        <v>0</v>
      </c>
      <c r="K28" s="505">
        <v>3</v>
      </c>
      <c r="L28" s="505">
        <v>0</v>
      </c>
      <c r="M28" s="505">
        <v>3</v>
      </c>
      <c r="N28" s="505">
        <v>0</v>
      </c>
      <c r="O28" s="505">
        <v>1</v>
      </c>
      <c r="P28" s="505">
        <v>1</v>
      </c>
      <c r="Q28" s="505">
        <v>1</v>
      </c>
      <c r="R28" s="505">
        <v>0</v>
      </c>
      <c r="S28" s="505">
        <v>3</v>
      </c>
      <c r="T28"/>
    </row>
    <row r="29" spans="1:26" ht="11.25" customHeight="1" x14ac:dyDescent="0.2">
      <c r="A29" s="143" t="s">
        <v>742</v>
      </c>
      <c r="B29" s="505">
        <v>1</v>
      </c>
      <c r="C29" s="505">
        <v>1</v>
      </c>
      <c r="D29" s="505">
        <v>1</v>
      </c>
      <c r="E29" s="505">
        <v>1</v>
      </c>
      <c r="F29" s="505">
        <v>1</v>
      </c>
      <c r="G29" s="505">
        <v>0</v>
      </c>
      <c r="H29" s="505" t="s">
        <v>646</v>
      </c>
      <c r="I29" s="505">
        <v>2</v>
      </c>
      <c r="J29" s="505">
        <v>0</v>
      </c>
      <c r="K29" s="505">
        <v>1</v>
      </c>
      <c r="L29" s="505">
        <v>0</v>
      </c>
      <c r="M29" s="505">
        <v>1</v>
      </c>
      <c r="N29" s="505">
        <v>2</v>
      </c>
      <c r="O29" s="505">
        <v>1</v>
      </c>
      <c r="P29" s="505">
        <v>0</v>
      </c>
      <c r="Q29" s="505">
        <v>1</v>
      </c>
      <c r="R29" s="505">
        <v>0</v>
      </c>
      <c r="S29" s="505">
        <v>1</v>
      </c>
      <c r="T29"/>
    </row>
    <row r="30" spans="1:26" ht="11.25" customHeight="1" x14ac:dyDescent="0.2">
      <c r="A30" s="143"/>
      <c r="B30" s="505"/>
      <c r="C30" s="505"/>
      <c r="D30" s="505"/>
      <c r="E30" s="505"/>
      <c r="F30" s="505"/>
      <c r="G30" s="505"/>
      <c r="H30" s="505"/>
      <c r="I30" s="505"/>
      <c r="J30" s="505"/>
      <c r="K30" s="505"/>
      <c r="L30" s="505"/>
      <c r="M30" s="505"/>
      <c r="N30" s="505"/>
      <c r="O30" s="505"/>
      <c r="P30" s="505"/>
      <c r="Q30" s="505"/>
      <c r="R30" s="505"/>
      <c r="S30" s="505"/>
      <c r="T30"/>
    </row>
    <row r="31" spans="1:26" ht="11.25" customHeight="1" x14ac:dyDescent="0.2">
      <c r="A31" s="143" t="s">
        <v>60</v>
      </c>
      <c r="B31" s="505">
        <v>33</v>
      </c>
      <c r="C31" s="505">
        <v>33</v>
      </c>
      <c r="D31" s="505">
        <v>32</v>
      </c>
      <c r="E31" s="505">
        <v>27</v>
      </c>
      <c r="F31" s="505">
        <v>34</v>
      </c>
      <c r="G31" s="505">
        <v>18</v>
      </c>
      <c r="H31" s="505">
        <v>64</v>
      </c>
      <c r="I31" s="505">
        <v>8</v>
      </c>
      <c r="J31" s="505">
        <v>5</v>
      </c>
      <c r="K31" s="505">
        <v>32</v>
      </c>
      <c r="L31" s="505">
        <v>3</v>
      </c>
      <c r="M31" s="505">
        <v>32</v>
      </c>
      <c r="N31" s="505">
        <v>17</v>
      </c>
      <c r="O31" s="505">
        <v>18</v>
      </c>
      <c r="P31" s="505">
        <v>8</v>
      </c>
      <c r="Q31" s="505">
        <v>17</v>
      </c>
      <c r="R31" s="505">
        <v>6</v>
      </c>
      <c r="S31" s="505">
        <v>31</v>
      </c>
      <c r="T31"/>
    </row>
    <row r="32" spans="1:26" ht="11.25" customHeight="1" x14ac:dyDescent="0.2">
      <c r="A32" s="143" t="s">
        <v>24</v>
      </c>
      <c r="B32" s="505">
        <v>1</v>
      </c>
      <c r="C32" s="505">
        <v>1</v>
      </c>
      <c r="D32" s="505">
        <v>2</v>
      </c>
      <c r="E32" s="505">
        <v>1</v>
      </c>
      <c r="F32" s="505">
        <v>2</v>
      </c>
      <c r="G32" s="505">
        <v>0</v>
      </c>
      <c r="H32" s="505">
        <v>14</v>
      </c>
      <c r="I32" s="505">
        <v>0</v>
      </c>
      <c r="J32" s="505">
        <v>0</v>
      </c>
      <c r="K32" s="505">
        <v>1</v>
      </c>
      <c r="L32" s="505" t="s">
        <v>646</v>
      </c>
      <c r="M32" s="505">
        <v>1</v>
      </c>
      <c r="N32" s="505">
        <v>0</v>
      </c>
      <c r="O32" s="505">
        <v>1</v>
      </c>
      <c r="P32" s="505">
        <v>0</v>
      </c>
      <c r="Q32" s="505">
        <v>1</v>
      </c>
      <c r="R32" s="505">
        <v>0</v>
      </c>
      <c r="S32" s="505">
        <v>1</v>
      </c>
      <c r="T32"/>
    </row>
    <row r="33" spans="1:20" ht="11.25" customHeight="1" x14ac:dyDescent="0.2">
      <c r="A33" s="143" t="s">
        <v>25</v>
      </c>
      <c r="B33" s="505">
        <v>7</v>
      </c>
      <c r="C33" s="505">
        <v>7</v>
      </c>
      <c r="D33" s="505">
        <v>7</v>
      </c>
      <c r="E33" s="505">
        <v>6</v>
      </c>
      <c r="F33" s="505">
        <v>7</v>
      </c>
      <c r="G33" s="505">
        <v>0</v>
      </c>
      <c r="H33" s="505">
        <v>0</v>
      </c>
      <c r="I33" s="505">
        <v>2</v>
      </c>
      <c r="J33" s="505">
        <v>1</v>
      </c>
      <c r="K33" s="505">
        <v>7</v>
      </c>
      <c r="L33" s="505">
        <v>1</v>
      </c>
      <c r="M33" s="505">
        <v>7</v>
      </c>
      <c r="N33" s="505">
        <v>3</v>
      </c>
      <c r="O33" s="505">
        <v>1</v>
      </c>
      <c r="P33" s="505">
        <v>1</v>
      </c>
      <c r="Q33" s="505">
        <v>2</v>
      </c>
      <c r="R33" s="505">
        <v>1</v>
      </c>
      <c r="S33" s="505">
        <v>7</v>
      </c>
      <c r="T33"/>
    </row>
    <row r="34" spans="1:20" ht="11.25" customHeight="1" x14ac:dyDescent="0.2">
      <c r="A34" s="143" t="s">
        <v>26</v>
      </c>
      <c r="B34" s="505">
        <v>6</v>
      </c>
      <c r="C34" s="505">
        <v>6</v>
      </c>
      <c r="D34" s="505">
        <v>6</v>
      </c>
      <c r="E34" s="505">
        <v>4</v>
      </c>
      <c r="F34" s="505">
        <v>6</v>
      </c>
      <c r="G34" s="505">
        <v>3</v>
      </c>
      <c r="H34" s="505">
        <v>0</v>
      </c>
      <c r="I34" s="505">
        <v>0</v>
      </c>
      <c r="J34" s="505">
        <v>0</v>
      </c>
      <c r="K34" s="505">
        <v>6</v>
      </c>
      <c r="L34" s="505">
        <v>0</v>
      </c>
      <c r="M34" s="505">
        <v>6</v>
      </c>
      <c r="N34" s="505">
        <v>0</v>
      </c>
      <c r="O34" s="505">
        <v>2</v>
      </c>
      <c r="P34" s="505">
        <v>0</v>
      </c>
      <c r="Q34" s="505">
        <v>1</v>
      </c>
      <c r="R34" s="505">
        <v>0</v>
      </c>
      <c r="S34" s="505">
        <v>5</v>
      </c>
      <c r="T34"/>
    </row>
    <row r="35" spans="1:20" ht="11.25" customHeight="1" x14ac:dyDescent="0.2">
      <c r="A35" s="143" t="s">
        <v>27</v>
      </c>
      <c r="B35" s="505">
        <v>9</v>
      </c>
      <c r="C35" s="505">
        <v>9</v>
      </c>
      <c r="D35" s="505">
        <v>8</v>
      </c>
      <c r="E35" s="505">
        <v>8</v>
      </c>
      <c r="F35" s="505">
        <v>9</v>
      </c>
      <c r="G35" s="505">
        <v>8</v>
      </c>
      <c r="H35" s="505">
        <v>0</v>
      </c>
      <c r="I35" s="505">
        <v>1</v>
      </c>
      <c r="J35" s="505">
        <v>4</v>
      </c>
      <c r="K35" s="505">
        <v>9</v>
      </c>
      <c r="L35" s="505">
        <v>1</v>
      </c>
      <c r="M35" s="505">
        <v>8</v>
      </c>
      <c r="N35" s="505">
        <v>15</v>
      </c>
      <c r="O35" s="505">
        <v>9</v>
      </c>
      <c r="P35" s="505">
        <v>5</v>
      </c>
      <c r="Q35" s="505">
        <v>9</v>
      </c>
      <c r="R35" s="505">
        <v>5</v>
      </c>
      <c r="S35" s="505">
        <v>9</v>
      </c>
      <c r="T35"/>
    </row>
    <row r="36" spans="1:20" ht="11.25" customHeight="1" x14ac:dyDescent="0.2">
      <c r="A36" s="143" t="s">
        <v>28</v>
      </c>
      <c r="B36" s="505">
        <v>1</v>
      </c>
      <c r="C36" s="505">
        <v>0</v>
      </c>
      <c r="D36" s="505">
        <v>1</v>
      </c>
      <c r="E36" s="505">
        <v>0</v>
      </c>
      <c r="F36" s="505">
        <v>1</v>
      </c>
      <c r="G36" s="505">
        <v>0</v>
      </c>
      <c r="H36" s="505">
        <v>19</v>
      </c>
      <c r="I36" s="505">
        <v>0</v>
      </c>
      <c r="J36" s="505">
        <v>0</v>
      </c>
      <c r="K36" s="505">
        <v>1</v>
      </c>
      <c r="L36" s="505">
        <v>0</v>
      </c>
      <c r="M36" s="505">
        <v>1</v>
      </c>
      <c r="N36" s="505">
        <v>0</v>
      </c>
      <c r="O36" s="505">
        <v>1</v>
      </c>
      <c r="P36" s="505">
        <v>0</v>
      </c>
      <c r="Q36" s="505">
        <v>0</v>
      </c>
      <c r="R36" s="505">
        <v>0</v>
      </c>
      <c r="S36" s="505">
        <v>1</v>
      </c>
      <c r="T36"/>
    </row>
    <row r="37" spans="1:20" ht="12" customHeight="1" x14ac:dyDescent="0.2">
      <c r="A37" s="143" t="s">
        <v>29</v>
      </c>
      <c r="B37" s="505">
        <v>5</v>
      </c>
      <c r="C37" s="505">
        <v>5</v>
      </c>
      <c r="D37" s="505">
        <v>4</v>
      </c>
      <c r="E37" s="505">
        <v>3</v>
      </c>
      <c r="F37" s="505">
        <v>5</v>
      </c>
      <c r="G37" s="505">
        <v>0</v>
      </c>
      <c r="H37" s="505">
        <v>0</v>
      </c>
      <c r="I37" s="505">
        <v>0</v>
      </c>
      <c r="J37" s="505">
        <v>0</v>
      </c>
      <c r="K37" s="505">
        <v>4</v>
      </c>
      <c r="L37" s="505">
        <v>0</v>
      </c>
      <c r="M37" s="505">
        <v>4</v>
      </c>
      <c r="N37" s="505">
        <v>0</v>
      </c>
      <c r="O37" s="505">
        <v>1</v>
      </c>
      <c r="P37" s="505" t="s">
        <v>646</v>
      </c>
      <c r="Q37" s="505">
        <v>1</v>
      </c>
      <c r="R37" s="505">
        <v>0</v>
      </c>
      <c r="S37" s="505">
        <v>4</v>
      </c>
      <c r="T37"/>
    </row>
    <row r="38" spans="1:20" ht="12" customHeight="1" x14ac:dyDescent="0.2">
      <c r="A38" s="143" t="s">
        <v>743</v>
      </c>
      <c r="B38" s="505">
        <v>6</v>
      </c>
      <c r="C38" s="505">
        <v>6</v>
      </c>
      <c r="D38" s="505">
        <v>7</v>
      </c>
      <c r="E38" s="505">
        <v>7</v>
      </c>
      <c r="F38" s="505">
        <v>6</v>
      </c>
      <c r="G38" s="505">
        <v>8</v>
      </c>
      <c r="H38" s="505">
        <v>45</v>
      </c>
      <c r="I38" s="505">
        <v>6</v>
      </c>
      <c r="J38" s="505">
        <v>0</v>
      </c>
      <c r="K38" s="505">
        <v>6</v>
      </c>
      <c r="L38" s="505">
        <v>0</v>
      </c>
      <c r="M38" s="505">
        <v>6</v>
      </c>
      <c r="N38" s="505">
        <v>1</v>
      </c>
      <c r="O38" s="505">
        <v>3</v>
      </c>
      <c r="P38" s="505">
        <v>1</v>
      </c>
      <c r="Q38" s="505">
        <v>3</v>
      </c>
      <c r="R38" s="505">
        <v>0</v>
      </c>
      <c r="S38" s="505">
        <v>6</v>
      </c>
      <c r="T38"/>
    </row>
    <row r="39" spans="1:20" ht="11.25" customHeight="1" x14ac:dyDescent="0.2">
      <c r="A39" s="179" t="s">
        <v>486</v>
      </c>
      <c r="B39" s="505">
        <v>1</v>
      </c>
      <c r="C39" s="505">
        <v>1</v>
      </c>
      <c r="D39" s="505">
        <v>1</v>
      </c>
      <c r="E39" s="505">
        <v>0</v>
      </c>
      <c r="F39" s="505">
        <v>1</v>
      </c>
      <c r="G39" s="505" t="s">
        <v>646</v>
      </c>
      <c r="H39" s="505">
        <v>0</v>
      </c>
      <c r="I39" s="505">
        <v>5</v>
      </c>
      <c r="J39" s="505">
        <v>0</v>
      </c>
      <c r="K39" s="505">
        <v>1</v>
      </c>
      <c r="L39" s="505">
        <v>0</v>
      </c>
      <c r="M39" s="505">
        <v>1</v>
      </c>
      <c r="N39" s="505">
        <v>0</v>
      </c>
      <c r="O39" s="505">
        <v>0</v>
      </c>
      <c r="P39" s="505">
        <v>0</v>
      </c>
      <c r="Q39" s="505">
        <v>0</v>
      </c>
      <c r="R39" s="505">
        <v>0</v>
      </c>
      <c r="S39" s="505">
        <v>1</v>
      </c>
      <c r="T39"/>
    </row>
    <row r="40" spans="1:20" ht="11.25" customHeight="1" x14ac:dyDescent="0.2">
      <c r="A40" s="143" t="s">
        <v>744</v>
      </c>
      <c r="B40" s="505">
        <v>14</v>
      </c>
      <c r="C40" s="505">
        <v>15</v>
      </c>
      <c r="D40" s="505">
        <v>14</v>
      </c>
      <c r="E40" s="505">
        <v>14</v>
      </c>
      <c r="F40" s="505">
        <v>14</v>
      </c>
      <c r="G40" s="505">
        <v>33</v>
      </c>
      <c r="H40" s="505">
        <v>6</v>
      </c>
      <c r="I40" s="505">
        <v>34</v>
      </c>
      <c r="J40" s="505">
        <v>2</v>
      </c>
      <c r="K40" s="505">
        <v>14</v>
      </c>
      <c r="L40" s="505">
        <v>2</v>
      </c>
      <c r="M40" s="505">
        <v>14</v>
      </c>
      <c r="N40" s="505">
        <v>0</v>
      </c>
      <c r="O40" s="505">
        <v>8</v>
      </c>
      <c r="P40" s="505">
        <v>2</v>
      </c>
      <c r="Q40" s="505">
        <v>7</v>
      </c>
      <c r="R40" s="505">
        <v>2</v>
      </c>
      <c r="S40" s="505">
        <v>13</v>
      </c>
      <c r="T40"/>
    </row>
    <row r="41" spans="1:20" ht="11.25" customHeight="1" x14ac:dyDescent="0.2">
      <c r="A41" s="143" t="s">
        <v>30</v>
      </c>
      <c r="B41" s="505">
        <v>13</v>
      </c>
      <c r="C41" s="505">
        <v>12</v>
      </c>
      <c r="D41" s="505">
        <v>13</v>
      </c>
      <c r="E41" s="505">
        <v>9</v>
      </c>
      <c r="F41" s="505">
        <v>15</v>
      </c>
      <c r="G41" s="505">
        <v>27</v>
      </c>
      <c r="H41" s="505">
        <v>2</v>
      </c>
      <c r="I41" s="505">
        <v>5</v>
      </c>
      <c r="J41" s="505">
        <v>0</v>
      </c>
      <c r="K41" s="505">
        <v>13</v>
      </c>
      <c r="L41" s="505">
        <v>1</v>
      </c>
      <c r="M41" s="505">
        <v>12</v>
      </c>
      <c r="N41" s="505" t="s">
        <v>646</v>
      </c>
      <c r="O41" s="505">
        <v>8</v>
      </c>
      <c r="P41" s="505">
        <v>1</v>
      </c>
      <c r="Q41" s="505">
        <v>7</v>
      </c>
      <c r="R41" s="505">
        <v>0</v>
      </c>
      <c r="S41" s="505">
        <v>12</v>
      </c>
      <c r="T41"/>
    </row>
    <row r="42" spans="1:20" ht="11.25" customHeight="1" x14ac:dyDescent="0.2">
      <c r="A42" s="180" t="s">
        <v>90</v>
      </c>
      <c r="B42" s="505">
        <v>1</v>
      </c>
      <c r="C42" s="505">
        <v>1</v>
      </c>
      <c r="D42" s="505">
        <v>1</v>
      </c>
      <c r="E42" s="505">
        <v>2</v>
      </c>
      <c r="F42" s="505">
        <v>1</v>
      </c>
      <c r="G42" s="505">
        <v>3</v>
      </c>
      <c r="H42" s="505">
        <v>45</v>
      </c>
      <c r="I42" s="505">
        <v>4</v>
      </c>
      <c r="J42" s="505">
        <v>0</v>
      </c>
      <c r="K42" s="505">
        <v>1</v>
      </c>
      <c r="L42" s="505">
        <v>0</v>
      </c>
      <c r="M42" s="505">
        <v>1</v>
      </c>
      <c r="N42" s="505">
        <v>0</v>
      </c>
      <c r="O42" s="505">
        <v>0</v>
      </c>
      <c r="P42" s="505">
        <v>0</v>
      </c>
      <c r="Q42" s="505">
        <v>0</v>
      </c>
      <c r="R42" s="505">
        <v>0</v>
      </c>
      <c r="S42" s="505">
        <v>1</v>
      </c>
      <c r="T42"/>
    </row>
    <row r="43" spans="1:20" ht="11.25" customHeight="1" x14ac:dyDescent="0.2">
      <c r="A43" s="143" t="s">
        <v>31</v>
      </c>
      <c r="B43" s="505">
        <v>5</v>
      </c>
      <c r="C43" s="505">
        <v>5</v>
      </c>
      <c r="D43" s="505">
        <v>5</v>
      </c>
      <c r="E43" s="505">
        <v>5</v>
      </c>
      <c r="F43" s="505">
        <v>5</v>
      </c>
      <c r="G43" s="505" t="s">
        <v>646</v>
      </c>
      <c r="H43" s="505" t="s">
        <v>646</v>
      </c>
      <c r="I43" s="505">
        <v>0</v>
      </c>
      <c r="J43" s="505">
        <v>1</v>
      </c>
      <c r="K43" s="505">
        <v>5</v>
      </c>
      <c r="L43" s="505">
        <v>1</v>
      </c>
      <c r="M43" s="505">
        <v>5</v>
      </c>
      <c r="N43" s="505">
        <v>1</v>
      </c>
      <c r="O43" s="505">
        <v>3</v>
      </c>
      <c r="P43" s="505">
        <v>1</v>
      </c>
      <c r="Q43" s="505">
        <v>3</v>
      </c>
      <c r="R43" s="505">
        <v>1</v>
      </c>
      <c r="S43" s="505">
        <v>4</v>
      </c>
    </row>
    <row r="44" spans="1:20" ht="11.25" customHeight="1" x14ac:dyDescent="0.2">
      <c r="A44" s="143"/>
      <c r="B44" s="11"/>
      <c r="C44" s="11"/>
      <c r="D44" s="11"/>
      <c r="E44" s="11"/>
      <c r="F44" s="11"/>
      <c r="G44" s="11"/>
      <c r="H44" s="11"/>
      <c r="I44" s="11"/>
      <c r="J44" s="11"/>
      <c r="K44" s="11"/>
      <c r="L44" s="11"/>
      <c r="M44" s="11"/>
      <c r="N44" s="11"/>
      <c r="O44" s="11"/>
      <c r="P44" s="11"/>
      <c r="Q44" s="11"/>
      <c r="R44" s="11"/>
      <c r="S44" s="11"/>
      <c r="T44"/>
    </row>
    <row r="45" spans="1:20" ht="11.25" customHeight="1" x14ac:dyDescent="0.2">
      <c r="A45" s="143" t="s">
        <v>32</v>
      </c>
      <c r="B45" s="505">
        <v>35</v>
      </c>
      <c r="C45" s="505">
        <v>34</v>
      </c>
      <c r="D45" s="505">
        <v>35</v>
      </c>
      <c r="E45" s="505">
        <v>26</v>
      </c>
      <c r="F45" s="505">
        <v>38</v>
      </c>
      <c r="G45" s="505">
        <v>57</v>
      </c>
      <c r="H45" s="505" t="s">
        <v>646</v>
      </c>
      <c r="I45" s="505">
        <v>8</v>
      </c>
      <c r="J45" s="505">
        <v>1</v>
      </c>
      <c r="K45" s="505">
        <v>34</v>
      </c>
      <c r="L45" s="505">
        <v>1</v>
      </c>
      <c r="M45" s="505">
        <v>34</v>
      </c>
      <c r="N45" s="505">
        <v>5</v>
      </c>
      <c r="O45" s="505">
        <v>37</v>
      </c>
      <c r="P45" s="505">
        <v>4</v>
      </c>
      <c r="Q45" s="505">
        <v>35</v>
      </c>
      <c r="R45" s="505">
        <v>2</v>
      </c>
      <c r="S45" s="505">
        <v>34</v>
      </c>
      <c r="T45"/>
    </row>
    <row r="46" spans="1:20" ht="11.25" customHeight="1" x14ac:dyDescent="0.2">
      <c r="A46" s="143" t="s">
        <v>33</v>
      </c>
      <c r="B46" s="505">
        <v>40</v>
      </c>
      <c r="C46" s="505">
        <v>39</v>
      </c>
      <c r="D46" s="505">
        <v>41</v>
      </c>
      <c r="E46" s="505">
        <v>33</v>
      </c>
      <c r="F46" s="505">
        <v>43</v>
      </c>
      <c r="G46" s="505">
        <v>25</v>
      </c>
      <c r="H46" s="505">
        <v>21</v>
      </c>
      <c r="I46" s="505">
        <v>15</v>
      </c>
      <c r="J46" s="505">
        <v>1</v>
      </c>
      <c r="K46" s="505">
        <v>39</v>
      </c>
      <c r="L46" s="505">
        <v>2</v>
      </c>
      <c r="M46" s="505">
        <v>39</v>
      </c>
      <c r="N46" s="505">
        <v>5</v>
      </c>
      <c r="O46" s="505">
        <v>36</v>
      </c>
      <c r="P46" s="505">
        <v>3</v>
      </c>
      <c r="Q46" s="505">
        <v>35</v>
      </c>
      <c r="R46" s="505">
        <v>2</v>
      </c>
      <c r="S46" s="505">
        <v>38</v>
      </c>
      <c r="T46"/>
    </row>
    <row r="47" spans="1:20" ht="11.25" customHeight="1" x14ac:dyDescent="0.2">
      <c r="A47" s="143" t="s">
        <v>34</v>
      </c>
      <c r="B47" s="505">
        <v>2</v>
      </c>
      <c r="C47" s="505">
        <v>2</v>
      </c>
      <c r="D47" s="505">
        <v>2</v>
      </c>
      <c r="E47" s="505">
        <v>3</v>
      </c>
      <c r="F47" s="505">
        <v>1</v>
      </c>
      <c r="G47" s="505">
        <v>0</v>
      </c>
      <c r="H47" s="505" t="s">
        <v>646</v>
      </c>
      <c r="I47" s="505">
        <v>6</v>
      </c>
      <c r="J47" s="505">
        <v>1</v>
      </c>
      <c r="K47" s="505">
        <v>2</v>
      </c>
      <c r="L47" s="505">
        <v>1</v>
      </c>
      <c r="M47" s="505">
        <v>2</v>
      </c>
      <c r="N47" s="505">
        <v>2</v>
      </c>
      <c r="O47" s="505">
        <v>0</v>
      </c>
      <c r="P47" s="505">
        <v>1</v>
      </c>
      <c r="Q47" s="505">
        <v>0</v>
      </c>
      <c r="R47" s="505">
        <v>1</v>
      </c>
      <c r="S47" s="505">
        <v>2</v>
      </c>
      <c r="T47"/>
    </row>
    <row r="48" spans="1:20" ht="11.25" customHeight="1" x14ac:dyDescent="0.2">
      <c r="A48" s="143" t="s">
        <v>72</v>
      </c>
      <c r="B48" s="505">
        <v>1</v>
      </c>
      <c r="C48" s="505">
        <v>1</v>
      </c>
      <c r="D48" s="505">
        <v>1</v>
      </c>
      <c r="E48" s="505">
        <v>1</v>
      </c>
      <c r="F48" s="505">
        <v>1</v>
      </c>
      <c r="G48" s="505">
        <v>0</v>
      </c>
      <c r="H48" s="505">
        <v>0</v>
      </c>
      <c r="I48" s="505">
        <v>2</v>
      </c>
      <c r="J48" s="505">
        <v>0</v>
      </c>
      <c r="K48" s="505">
        <v>1</v>
      </c>
      <c r="L48" s="505">
        <v>0</v>
      </c>
      <c r="M48" s="505">
        <v>1</v>
      </c>
      <c r="N48" s="505">
        <v>0</v>
      </c>
      <c r="O48" s="505">
        <v>1</v>
      </c>
      <c r="P48" s="505">
        <v>0</v>
      </c>
      <c r="Q48" s="505">
        <v>1</v>
      </c>
      <c r="R48" s="505">
        <v>0</v>
      </c>
      <c r="S48" s="505">
        <v>1</v>
      </c>
      <c r="T48"/>
    </row>
    <row r="49" spans="1:20" ht="11.25" customHeight="1" x14ac:dyDescent="0.2">
      <c r="A49" s="143" t="s">
        <v>35</v>
      </c>
      <c r="B49" s="505">
        <v>10</v>
      </c>
      <c r="C49" s="505">
        <v>10</v>
      </c>
      <c r="D49" s="505">
        <v>9</v>
      </c>
      <c r="E49" s="505">
        <v>12</v>
      </c>
      <c r="F49" s="505">
        <v>9</v>
      </c>
      <c r="G49" s="505">
        <v>0</v>
      </c>
      <c r="H49" s="505">
        <v>0</v>
      </c>
      <c r="I49" s="505">
        <v>4</v>
      </c>
      <c r="J49" s="505">
        <v>0</v>
      </c>
      <c r="K49" s="505">
        <v>9</v>
      </c>
      <c r="L49" s="505">
        <v>2</v>
      </c>
      <c r="M49" s="505">
        <v>9</v>
      </c>
      <c r="N49" s="505" t="s">
        <v>646</v>
      </c>
      <c r="O49" s="505">
        <v>2</v>
      </c>
      <c r="P49" s="505">
        <v>1</v>
      </c>
      <c r="Q49" s="505">
        <v>2</v>
      </c>
      <c r="R49" s="505">
        <v>0</v>
      </c>
      <c r="S49" s="505">
        <v>9</v>
      </c>
      <c r="T49"/>
    </row>
    <row r="50" spans="1:20" ht="11.25" customHeight="1" x14ac:dyDescent="0.2">
      <c r="A50" s="143"/>
      <c r="B50" s="11"/>
      <c r="C50" s="11"/>
      <c r="D50" s="11"/>
      <c r="E50" s="11"/>
      <c r="F50" s="11"/>
      <c r="G50" s="11"/>
      <c r="H50" s="11"/>
      <c r="I50" s="11"/>
      <c r="J50" s="11"/>
      <c r="K50" s="11"/>
      <c r="L50" s="11"/>
      <c r="M50" s="11"/>
      <c r="N50" s="11"/>
      <c r="O50" s="11"/>
      <c r="P50" s="11"/>
      <c r="Q50" s="11"/>
      <c r="R50" s="11"/>
      <c r="S50" s="11"/>
    </row>
    <row r="51" spans="1:20" ht="11.25" customHeight="1" x14ac:dyDescent="0.2">
      <c r="A51" s="143" t="s">
        <v>61</v>
      </c>
      <c r="B51" s="505">
        <v>51</v>
      </c>
      <c r="C51" s="505">
        <v>49</v>
      </c>
      <c r="D51" s="505">
        <v>52</v>
      </c>
      <c r="E51" s="505">
        <v>39</v>
      </c>
      <c r="F51" s="505">
        <v>56</v>
      </c>
      <c r="G51" s="505">
        <v>51</v>
      </c>
      <c r="H51" s="505">
        <v>27</v>
      </c>
      <c r="I51" s="505">
        <v>15</v>
      </c>
      <c r="J51" s="505">
        <v>0</v>
      </c>
      <c r="K51" s="505">
        <v>50</v>
      </c>
      <c r="L51" s="505">
        <v>3</v>
      </c>
      <c r="M51" s="505">
        <v>49</v>
      </c>
      <c r="N51" s="505">
        <v>3</v>
      </c>
      <c r="O51" s="505">
        <v>53</v>
      </c>
      <c r="P51" s="505">
        <v>1</v>
      </c>
      <c r="Q51" s="505">
        <v>51</v>
      </c>
      <c r="R51" s="505">
        <v>1</v>
      </c>
      <c r="S51" s="505">
        <v>49</v>
      </c>
      <c r="T51"/>
    </row>
    <row r="52" spans="1:20" ht="11.25" customHeight="1" x14ac:dyDescent="0.2">
      <c r="A52" s="293" t="s">
        <v>547</v>
      </c>
      <c r="B52" s="505">
        <v>0</v>
      </c>
      <c r="C52" s="505">
        <v>0</v>
      </c>
      <c r="D52" s="505">
        <v>0</v>
      </c>
      <c r="E52" s="505">
        <v>1</v>
      </c>
      <c r="F52" s="505">
        <v>0</v>
      </c>
      <c r="G52" s="505">
        <v>0</v>
      </c>
      <c r="H52" s="505">
        <v>0</v>
      </c>
      <c r="I52" s="505">
        <v>0</v>
      </c>
      <c r="J52" s="505">
        <v>0</v>
      </c>
      <c r="K52" s="505">
        <v>0</v>
      </c>
      <c r="L52" s="505">
        <v>0</v>
      </c>
      <c r="M52" s="505">
        <v>0</v>
      </c>
      <c r="N52" s="505">
        <v>0</v>
      </c>
      <c r="O52" s="505">
        <v>2</v>
      </c>
      <c r="P52" s="505">
        <v>0</v>
      </c>
      <c r="Q52" s="505">
        <v>2</v>
      </c>
      <c r="R52" s="505">
        <v>0</v>
      </c>
      <c r="S52" s="505">
        <v>0</v>
      </c>
    </row>
    <row r="53" spans="1:20" ht="11.25" customHeight="1" x14ac:dyDescent="0.2">
      <c r="A53" s="293" t="s">
        <v>548</v>
      </c>
      <c r="B53" s="505">
        <v>0</v>
      </c>
      <c r="C53" s="505">
        <v>0</v>
      </c>
      <c r="D53" s="505">
        <v>0</v>
      </c>
      <c r="E53" s="505">
        <v>0</v>
      </c>
      <c r="F53" s="505">
        <v>0</v>
      </c>
      <c r="G53" s="505" t="s">
        <v>646</v>
      </c>
      <c r="H53" s="505">
        <v>0</v>
      </c>
      <c r="I53" s="505">
        <v>0</v>
      </c>
      <c r="J53" s="505" t="s">
        <v>646</v>
      </c>
      <c r="K53" s="505">
        <v>0</v>
      </c>
      <c r="L53" s="505">
        <v>0</v>
      </c>
      <c r="M53" s="505">
        <v>0</v>
      </c>
      <c r="N53" s="505">
        <v>0</v>
      </c>
      <c r="O53" s="505">
        <v>2</v>
      </c>
      <c r="P53" s="505" t="s">
        <v>646</v>
      </c>
      <c r="Q53" s="505">
        <v>2</v>
      </c>
      <c r="R53" s="505" t="s">
        <v>646</v>
      </c>
      <c r="S53" s="505">
        <v>0</v>
      </c>
    </row>
    <row r="54" spans="1:20" ht="11.25" customHeight="1" x14ac:dyDescent="0.2">
      <c r="A54" s="143" t="s">
        <v>37</v>
      </c>
      <c r="B54" s="505">
        <v>27</v>
      </c>
      <c r="C54" s="505">
        <v>26</v>
      </c>
      <c r="D54" s="505">
        <v>27</v>
      </c>
      <c r="E54" s="505">
        <v>20</v>
      </c>
      <c r="F54" s="505">
        <v>30</v>
      </c>
      <c r="G54" s="505">
        <v>36</v>
      </c>
      <c r="H54" s="505">
        <v>7</v>
      </c>
      <c r="I54" s="505">
        <v>12</v>
      </c>
      <c r="J54" s="505">
        <v>0</v>
      </c>
      <c r="K54" s="505">
        <v>26</v>
      </c>
      <c r="L54" s="505">
        <v>1</v>
      </c>
      <c r="M54" s="505">
        <v>26</v>
      </c>
      <c r="N54" s="505">
        <v>3</v>
      </c>
      <c r="O54" s="505">
        <v>27</v>
      </c>
      <c r="P54" s="505">
        <v>0</v>
      </c>
      <c r="Q54" s="505">
        <v>26</v>
      </c>
      <c r="R54" s="505">
        <v>0</v>
      </c>
      <c r="S54" s="505">
        <v>26</v>
      </c>
    </row>
    <row r="55" spans="1:20" ht="11.25" customHeight="1" x14ac:dyDescent="0.2">
      <c r="A55" s="143" t="s">
        <v>38</v>
      </c>
      <c r="B55" s="505">
        <v>10</v>
      </c>
      <c r="C55" s="505">
        <v>9</v>
      </c>
      <c r="D55" s="505">
        <v>11</v>
      </c>
      <c r="E55" s="505">
        <v>4</v>
      </c>
      <c r="F55" s="505">
        <v>13</v>
      </c>
      <c r="G55" s="505">
        <v>3</v>
      </c>
      <c r="H55" s="505">
        <v>14</v>
      </c>
      <c r="I55" s="505" t="s">
        <v>646</v>
      </c>
      <c r="J55" s="505" t="s">
        <v>646</v>
      </c>
      <c r="K55" s="505">
        <v>10</v>
      </c>
      <c r="L55" s="505">
        <v>0</v>
      </c>
      <c r="M55" s="505">
        <v>10</v>
      </c>
      <c r="N55" s="505">
        <v>0</v>
      </c>
      <c r="O55" s="505">
        <v>8</v>
      </c>
      <c r="P55" s="505" t="s">
        <v>646</v>
      </c>
      <c r="Q55" s="505">
        <v>8</v>
      </c>
      <c r="R55" s="505">
        <v>0</v>
      </c>
      <c r="S55" s="505">
        <v>9</v>
      </c>
    </row>
    <row r="56" spans="1:20" ht="11.25" customHeight="1" x14ac:dyDescent="0.2">
      <c r="A56" s="143" t="s">
        <v>40</v>
      </c>
      <c r="B56" s="505">
        <v>1</v>
      </c>
      <c r="C56" s="505">
        <v>0</v>
      </c>
      <c r="D56" s="505">
        <v>1</v>
      </c>
      <c r="E56" s="505">
        <v>0</v>
      </c>
      <c r="F56" s="505">
        <v>1</v>
      </c>
      <c r="G56" s="505" t="s">
        <v>646</v>
      </c>
      <c r="H56" s="505">
        <v>0</v>
      </c>
      <c r="I56" s="505">
        <v>0</v>
      </c>
      <c r="J56" s="505" t="s">
        <v>646</v>
      </c>
      <c r="K56" s="505">
        <v>1</v>
      </c>
      <c r="L56" s="505">
        <v>0</v>
      </c>
      <c r="M56" s="505">
        <v>1</v>
      </c>
      <c r="N56" s="505">
        <v>0</v>
      </c>
      <c r="O56" s="505">
        <v>1</v>
      </c>
      <c r="P56" s="505">
        <v>0</v>
      </c>
      <c r="Q56" s="505">
        <v>1</v>
      </c>
      <c r="R56" s="505" t="s">
        <v>646</v>
      </c>
      <c r="S56" s="505">
        <v>1</v>
      </c>
    </row>
    <row r="57" spans="1:20" ht="11.25" customHeight="1" x14ac:dyDescent="0.2">
      <c r="A57" s="293" t="s">
        <v>549</v>
      </c>
      <c r="B57" s="505">
        <v>1</v>
      </c>
      <c r="C57" s="505">
        <v>1</v>
      </c>
      <c r="D57" s="505">
        <v>1</v>
      </c>
      <c r="E57" s="505">
        <v>1</v>
      </c>
      <c r="F57" s="505">
        <v>0</v>
      </c>
      <c r="G57" s="505">
        <v>1</v>
      </c>
      <c r="H57" s="505">
        <v>0</v>
      </c>
      <c r="I57" s="505">
        <v>1</v>
      </c>
      <c r="J57" s="505">
        <v>0</v>
      </c>
      <c r="K57" s="505">
        <v>1</v>
      </c>
      <c r="L57" s="505">
        <v>0</v>
      </c>
      <c r="M57" s="505">
        <v>1</v>
      </c>
      <c r="N57" s="505">
        <v>0</v>
      </c>
      <c r="O57" s="505">
        <v>0</v>
      </c>
      <c r="P57" s="505" t="s">
        <v>646</v>
      </c>
      <c r="Q57" s="505">
        <v>0</v>
      </c>
      <c r="R57" s="505">
        <v>0</v>
      </c>
      <c r="S57" s="505">
        <v>1</v>
      </c>
    </row>
    <row r="58" spans="1:20" ht="11.25" customHeight="1" x14ac:dyDescent="0.2">
      <c r="A58" s="143" t="s">
        <v>39</v>
      </c>
      <c r="B58" s="505">
        <v>14</v>
      </c>
      <c r="C58" s="505">
        <v>14</v>
      </c>
      <c r="D58" s="505">
        <v>15</v>
      </c>
      <c r="E58" s="505">
        <v>12</v>
      </c>
      <c r="F58" s="505">
        <v>16</v>
      </c>
      <c r="G58" s="505">
        <v>13</v>
      </c>
      <c r="H58" s="505">
        <v>6</v>
      </c>
      <c r="I58" s="505">
        <v>1</v>
      </c>
      <c r="J58" s="505">
        <v>0</v>
      </c>
      <c r="K58" s="505">
        <v>14</v>
      </c>
      <c r="L58" s="505">
        <v>1</v>
      </c>
      <c r="M58" s="505">
        <v>14</v>
      </c>
      <c r="N58" s="505" t="s">
        <v>646</v>
      </c>
      <c r="O58" s="505">
        <v>17</v>
      </c>
      <c r="P58" s="505">
        <v>0</v>
      </c>
      <c r="Q58" s="505">
        <v>16</v>
      </c>
      <c r="R58" s="505">
        <v>0</v>
      </c>
      <c r="S58" s="505">
        <v>14</v>
      </c>
    </row>
    <row r="59" spans="1:20" ht="11.25" customHeight="1" x14ac:dyDescent="0.2">
      <c r="A59" s="293" t="s">
        <v>550</v>
      </c>
      <c r="B59" s="505">
        <v>1</v>
      </c>
      <c r="C59" s="505">
        <v>1</v>
      </c>
      <c r="D59" s="505">
        <v>0</v>
      </c>
      <c r="E59" s="505">
        <v>1</v>
      </c>
      <c r="F59" s="505">
        <v>0</v>
      </c>
      <c r="G59" s="505" t="s">
        <v>646</v>
      </c>
      <c r="H59" s="505">
        <v>0</v>
      </c>
      <c r="I59" s="505" t="s">
        <v>646</v>
      </c>
      <c r="J59" s="505">
        <v>0</v>
      </c>
      <c r="K59" s="505">
        <v>1</v>
      </c>
      <c r="L59" s="505">
        <v>0</v>
      </c>
      <c r="M59" s="505">
        <v>1</v>
      </c>
      <c r="N59" s="505">
        <v>0</v>
      </c>
      <c r="O59" s="505">
        <v>2</v>
      </c>
      <c r="P59" s="505" t="s">
        <v>646</v>
      </c>
      <c r="Q59" s="505">
        <v>2</v>
      </c>
      <c r="R59" s="505" t="s">
        <v>646</v>
      </c>
      <c r="S59" s="505">
        <v>1</v>
      </c>
    </row>
    <row r="60" spans="1:20" ht="11.25" customHeight="1" x14ac:dyDescent="0.2">
      <c r="A60" s="143" t="s">
        <v>41</v>
      </c>
      <c r="B60" s="505">
        <v>1</v>
      </c>
      <c r="C60" s="505">
        <v>2</v>
      </c>
      <c r="D60" s="505">
        <v>1</v>
      </c>
      <c r="E60" s="505">
        <v>2</v>
      </c>
      <c r="F60" s="505">
        <v>1</v>
      </c>
      <c r="G60" s="505" t="s">
        <v>646</v>
      </c>
      <c r="H60" s="505" t="s">
        <v>646</v>
      </c>
      <c r="I60" s="505" t="s">
        <v>646</v>
      </c>
      <c r="J60" s="505">
        <v>0</v>
      </c>
      <c r="K60" s="505">
        <v>1</v>
      </c>
      <c r="L60" s="505">
        <v>0</v>
      </c>
      <c r="M60" s="505">
        <v>1</v>
      </c>
      <c r="N60" s="505">
        <v>0</v>
      </c>
      <c r="O60" s="505">
        <v>3</v>
      </c>
      <c r="P60" s="505" t="s">
        <v>646</v>
      </c>
      <c r="Q60" s="505">
        <v>3</v>
      </c>
      <c r="R60" s="505" t="s">
        <v>646</v>
      </c>
      <c r="S60" s="505">
        <v>2</v>
      </c>
    </row>
    <row r="61" spans="1:20" ht="11.25" customHeight="1" x14ac:dyDescent="0.2">
      <c r="A61" s="143"/>
      <c r="B61" s="11"/>
      <c r="C61" s="11"/>
      <c r="D61" s="11"/>
      <c r="E61" s="11"/>
      <c r="F61" s="11"/>
      <c r="G61" s="11"/>
      <c r="H61" s="11"/>
      <c r="I61" s="11"/>
      <c r="J61" s="11"/>
      <c r="K61" s="11"/>
      <c r="L61" s="11"/>
      <c r="M61" s="11"/>
      <c r="N61" s="11"/>
      <c r="O61" s="11"/>
      <c r="P61" s="11"/>
      <c r="Q61" s="11"/>
      <c r="R61" s="11"/>
      <c r="S61" s="11"/>
    </row>
    <row r="62" spans="1:20" ht="11.25" customHeight="1" x14ac:dyDescent="0.2">
      <c r="A62" s="143" t="s">
        <v>546</v>
      </c>
      <c r="B62" s="505">
        <v>1</v>
      </c>
      <c r="C62" s="505">
        <v>1</v>
      </c>
      <c r="D62" s="505">
        <v>1</v>
      </c>
      <c r="E62" s="505">
        <v>1</v>
      </c>
      <c r="F62" s="505">
        <v>1</v>
      </c>
      <c r="G62" s="505">
        <v>5</v>
      </c>
      <c r="H62" s="505">
        <v>0</v>
      </c>
      <c r="I62" s="505">
        <v>0</v>
      </c>
      <c r="J62" s="505" t="s">
        <v>646</v>
      </c>
      <c r="K62" s="505">
        <v>1</v>
      </c>
      <c r="L62" s="505" t="s">
        <v>646</v>
      </c>
      <c r="M62" s="505">
        <v>1</v>
      </c>
      <c r="N62" s="505">
        <v>0</v>
      </c>
      <c r="O62" s="505">
        <v>18</v>
      </c>
      <c r="P62" s="505" t="s">
        <v>646</v>
      </c>
      <c r="Q62" s="505">
        <v>17</v>
      </c>
      <c r="R62" s="505">
        <v>0</v>
      </c>
      <c r="S62" s="505">
        <v>2</v>
      </c>
    </row>
    <row r="63" spans="1:20" ht="11.25" customHeight="1" x14ac:dyDescent="0.2">
      <c r="A63" s="32" t="s">
        <v>480</v>
      </c>
      <c r="B63" s="505">
        <v>0</v>
      </c>
      <c r="C63" s="505">
        <v>0</v>
      </c>
      <c r="D63" s="505">
        <v>0</v>
      </c>
      <c r="E63" s="505">
        <v>0</v>
      </c>
      <c r="F63" s="505">
        <v>0</v>
      </c>
      <c r="G63" s="505">
        <v>4</v>
      </c>
      <c r="H63" s="505">
        <v>0</v>
      </c>
      <c r="I63" s="505">
        <v>0</v>
      </c>
      <c r="J63" s="505">
        <v>0</v>
      </c>
      <c r="K63" s="505">
        <v>0</v>
      </c>
      <c r="L63" s="505">
        <v>0</v>
      </c>
      <c r="M63" s="505">
        <v>0</v>
      </c>
      <c r="N63" s="505">
        <v>0</v>
      </c>
      <c r="O63" s="505">
        <v>4</v>
      </c>
      <c r="P63" s="505" t="s">
        <v>646</v>
      </c>
      <c r="Q63" s="505">
        <v>4</v>
      </c>
      <c r="R63" s="505" t="s">
        <v>646</v>
      </c>
      <c r="S63" s="505">
        <v>1</v>
      </c>
    </row>
    <row r="64" spans="1:20" ht="11.25" customHeight="1" x14ac:dyDescent="0.2">
      <c r="A64" s="32" t="s">
        <v>481</v>
      </c>
      <c r="B64" s="505">
        <v>0</v>
      </c>
      <c r="C64" s="505">
        <v>0</v>
      </c>
      <c r="D64" s="505">
        <v>0</v>
      </c>
      <c r="E64" s="505">
        <v>0</v>
      </c>
      <c r="F64" s="505">
        <v>0</v>
      </c>
      <c r="G64" s="505">
        <v>0</v>
      </c>
      <c r="H64" s="505">
        <v>0</v>
      </c>
      <c r="I64" s="505">
        <v>0</v>
      </c>
      <c r="J64" s="505">
        <v>0</v>
      </c>
      <c r="K64" s="505">
        <v>0</v>
      </c>
      <c r="L64" s="505">
        <v>0</v>
      </c>
      <c r="M64" s="505">
        <v>0</v>
      </c>
      <c r="N64" s="505">
        <v>0</v>
      </c>
      <c r="O64" s="505">
        <v>2</v>
      </c>
      <c r="P64" s="505">
        <v>0</v>
      </c>
      <c r="Q64" s="505">
        <v>2</v>
      </c>
      <c r="R64" s="505">
        <v>0</v>
      </c>
      <c r="S64" s="505">
        <v>0</v>
      </c>
    </row>
    <row r="65" spans="1:25" ht="11.25" customHeight="1" x14ac:dyDescent="0.2">
      <c r="A65" s="143" t="s">
        <v>482</v>
      </c>
      <c r="B65" s="505">
        <v>0</v>
      </c>
      <c r="C65" s="505">
        <v>0</v>
      </c>
      <c r="D65" s="505">
        <v>1</v>
      </c>
      <c r="E65" s="505">
        <v>0</v>
      </c>
      <c r="F65" s="505">
        <v>1</v>
      </c>
      <c r="G65" s="505">
        <v>1</v>
      </c>
      <c r="H65" s="505">
        <v>0</v>
      </c>
      <c r="I65" s="505">
        <v>0</v>
      </c>
      <c r="J65" s="505" t="s">
        <v>646</v>
      </c>
      <c r="K65" s="505">
        <v>0</v>
      </c>
      <c r="L65" s="505" t="s">
        <v>646</v>
      </c>
      <c r="M65" s="505">
        <v>0</v>
      </c>
      <c r="N65" s="505">
        <v>0</v>
      </c>
      <c r="O65" s="505">
        <v>12</v>
      </c>
      <c r="P65" s="505">
        <v>0</v>
      </c>
      <c r="Q65" s="505">
        <v>12</v>
      </c>
      <c r="R65" s="505" t="s">
        <v>646</v>
      </c>
      <c r="S65" s="505">
        <v>1</v>
      </c>
    </row>
    <row r="66" spans="1:25" ht="11.25" customHeight="1" x14ac:dyDescent="0.2">
      <c r="A66" s="143" t="s">
        <v>551</v>
      </c>
      <c r="B66" s="505">
        <v>0</v>
      </c>
      <c r="C66" s="505">
        <v>0</v>
      </c>
      <c r="D66" s="505">
        <v>0</v>
      </c>
      <c r="E66" s="505">
        <v>0</v>
      </c>
      <c r="F66" s="505">
        <v>0</v>
      </c>
      <c r="G66" s="505">
        <v>0</v>
      </c>
      <c r="H66" s="505">
        <v>0</v>
      </c>
      <c r="I66" s="505">
        <v>0</v>
      </c>
      <c r="J66" s="505">
        <v>0</v>
      </c>
      <c r="K66" s="505">
        <v>0</v>
      </c>
      <c r="L66" s="505">
        <v>0</v>
      </c>
      <c r="M66" s="505">
        <v>0</v>
      </c>
      <c r="N66" s="505">
        <v>0</v>
      </c>
      <c r="O66" s="505">
        <v>1</v>
      </c>
      <c r="P66" s="505">
        <v>0</v>
      </c>
      <c r="Q66" s="505">
        <v>1</v>
      </c>
      <c r="R66" s="505">
        <v>0</v>
      </c>
      <c r="S66" s="505">
        <v>0</v>
      </c>
    </row>
    <row r="67" spans="1:25" ht="11.25" customHeight="1" x14ac:dyDescent="0.2">
      <c r="A67" s="143"/>
      <c r="B67" s="11"/>
      <c r="C67" s="11"/>
      <c r="D67" s="11"/>
      <c r="E67" s="11"/>
      <c r="F67" s="11"/>
      <c r="G67" s="11"/>
      <c r="H67" s="11"/>
      <c r="I67" s="11"/>
      <c r="J67" s="11"/>
      <c r="K67" s="11"/>
      <c r="L67" s="11"/>
      <c r="M67" s="11"/>
      <c r="N67" s="11"/>
      <c r="O67" s="11"/>
      <c r="P67" s="11"/>
      <c r="Q67" s="11"/>
      <c r="R67" s="11"/>
      <c r="S67" s="11"/>
    </row>
    <row r="68" spans="1:25" ht="11.25" customHeight="1" x14ac:dyDescent="0.2">
      <c r="A68" s="179" t="s">
        <v>89</v>
      </c>
      <c r="B68" s="505">
        <v>0</v>
      </c>
      <c r="C68" s="505">
        <v>0</v>
      </c>
      <c r="D68" s="505">
        <v>0</v>
      </c>
      <c r="E68" s="505">
        <v>0</v>
      </c>
      <c r="F68" s="505">
        <v>0</v>
      </c>
      <c r="G68" s="505">
        <v>0</v>
      </c>
      <c r="H68" s="505">
        <v>0</v>
      </c>
      <c r="I68" s="505">
        <v>0</v>
      </c>
      <c r="J68" s="505">
        <v>0</v>
      </c>
      <c r="K68" s="505">
        <v>0</v>
      </c>
      <c r="L68" s="505" t="s">
        <v>646</v>
      </c>
      <c r="M68" s="505">
        <v>0</v>
      </c>
      <c r="N68" s="505">
        <v>0</v>
      </c>
      <c r="O68" s="505">
        <v>0</v>
      </c>
      <c r="P68" s="505" t="s">
        <v>646</v>
      </c>
      <c r="Q68" s="505" t="s">
        <v>646</v>
      </c>
      <c r="R68" s="505">
        <v>0</v>
      </c>
      <c r="S68" s="505">
        <v>0</v>
      </c>
    </row>
    <row r="69" spans="1:25" ht="11.25" customHeight="1" x14ac:dyDescent="0.2">
      <c r="A69" s="181" t="s">
        <v>101</v>
      </c>
      <c r="B69" s="260" t="s">
        <v>308</v>
      </c>
      <c r="C69" s="260" t="s">
        <v>308</v>
      </c>
      <c r="D69" s="260" t="s">
        <v>308</v>
      </c>
      <c r="E69" s="260" t="s">
        <v>308</v>
      </c>
      <c r="F69" s="260" t="s">
        <v>308</v>
      </c>
      <c r="G69" s="260" t="s">
        <v>308</v>
      </c>
      <c r="H69" s="260" t="s">
        <v>308</v>
      </c>
      <c r="I69" s="260" t="s">
        <v>308</v>
      </c>
      <c r="J69" s="260" t="s">
        <v>308</v>
      </c>
      <c r="K69" s="260" t="s">
        <v>308</v>
      </c>
      <c r="L69" s="260" t="s">
        <v>308</v>
      </c>
      <c r="M69" s="260" t="s">
        <v>308</v>
      </c>
      <c r="N69" s="260" t="s">
        <v>308</v>
      </c>
      <c r="O69" s="260" t="s">
        <v>308</v>
      </c>
      <c r="P69" s="260" t="s">
        <v>308</v>
      </c>
      <c r="Q69" s="260" t="s">
        <v>308</v>
      </c>
      <c r="R69" s="260" t="s">
        <v>308</v>
      </c>
      <c r="S69" s="260" t="s">
        <v>308</v>
      </c>
      <c r="T69" s="260"/>
      <c r="U69" s="260"/>
      <c r="V69" s="260"/>
      <c r="W69" s="260"/>
      <c r="X69" s="260"/>
      <c r="Y69" s="260"/>
    </row>
    <row r="70" spans="1:25" ht="11.25" customHeight="1" x14ac:dyDescent="0.2">
      <c r="A70" s="143" t="s">
        <v>42</v>
      </c>
      <c r="B70" s="505">
        <v>27</v>
      </c>
      <c r="C70" s="505">
        <v>27</v>
      </c>
      <c r="D70" s="505">
        <v>27</v>
      </c>
      <c r="E70" s="505">
        <v>26</v>
      </c>
      <c r="F70" s="505">
        <v>27</v>
      </c>
      <c r="G70" s="505">
        <v>37</v>
      </c>
      <c r="H70" s="505" t="s">
        <v>646</v>
      </c>
      <c r="I70" s="505">
        <v>2</v>
      </c>
      <c r="J70" s="505">
        <v>16</v>
      </c>
      <c r="K70" s="505">
        <v>27</v>
      </c>
      <c r="L70" s="505">
        <v>10</v>
      </c>
      <c r="M70" s="505">
        <v>27</v>
      </c>
      <c r="N70" s="505">
        <v>21</v>
      </c>
      <c r="O70" s="505">
        <v>26</v>
      </c>
      <c r="P70" s="505">
        <v>13</v>
      </c>
      <c r="Q70" s="505">
        <v>25</v>
      </c>
      <c r="R70" s="505">
        <v>16</v>
      </c>
      <c r="S70" s="505">
        <v>27</v>
      </c>
    </row>
    <row r="71" spans="1:25" ht="11.25" customHeight="1" x14ac:dyDescent="0.2">
      <c r="A71" s="143" t="s">
        <v>46</v>
      </c>
      <c r="B71" s="505">
        <v>2</v>
      </c>
      <c r="C71" s="505">
        <v>1</v>
      </c>
      <c r="D71" s="505">
        <v>2</v>
      </c>
      <c r="E71" s="505">
        <v>3</v>
      </c>
      <c r="F71" s="505">
        <v>2</v>
      </c>
      <c r="G71" s="505">
        <v>0</v>
      </c>
      <c r="H71" s="505">
        <v>0</v>
      </c>
      <c r="I71" s="505">
        <v>1</v>
      </c>
      <c r="J71" s="505">
        <v>0</v>
      </c>
      <c r="K71" s="505">
        <v>2</v>
      </c>
      <c r="L71" s="505">
        <v>1</v>
      </c>
      <c r="M71" s="505">
        <v>2</v>
      </c>
      <c r="N71" s="505" t="s">
        <v>646</v>
      </c>
      <c r="O71" s="505">
        <v>0</v>
      </c>
      <c r="P71" s="505">
        <v>1</v>
      </c>
      <c r="Q71" s="505">
        <v>0</v>
      </c>
      <c r="R71" s="505">
        <v>0</v>
      </c>
      <c r="S71" s="505">
        <v>2</v>
      </c>
    </row>
    <row r="72" spans="1:25" ht="11.25" customHeight="1" x14ac:dyDescent="0.2">
      <c r="A72" s="181" t="s">
        <v>94</v>
      </c>
      <c r="B72" s="505">
        <v>0</v>
      </c>
      <c r="C72" s="505">
        <v>0</v>
      </c>
      <c r="D72" s="505">
        <v>0</v>
      </c>
      <c r="E72" s="505">
        <v>0</v>
      </c>
      <c r="F72" s="505">
        <v>0</v>
      </c>
      <c r="G72" s="505">
        <v>0</v>
      </c>
      <c r="H72" s="505">
        <v>0</v>
      </c>
      <c r="I72" s="505">
        <v>0</v>
      </c>
      <c r="J72" s="505">
        <v>0</v>
      </c>
      <c r="K72" s="505">
        <v>0</v>
      </c>
      <c r="L72" s="505">
        <v>0</v>
      </c>
      <c r="M72" s="505">
        <v>0</v>
      </c>
      <c r="N72" s="505">
        <v>0</v>
      </c>
      <c r="O72" s="505">
        <v>0</v>
      </c>
      <c r="P72" s="505">
        <v>0</v>
      </c>
      <c r="Q72" s="505">
        <v>0</v>
      </c>
      <c r="R72" s="505">
        <v>0</v>
      </c>
      <c r="S72" s="505">
        <v>0</v>
      </c>
    </row>
    <row r="73" spans="1:25" ht="11.25" customHeight="1" x14ac:dyDescent="0.2">
      <c r="A73" s="143" t="s">
        <v>44</v>
      </c>
      <c r="B73" s="505">
        <v>11</v>
      </c>
      <c r="C73" s="505">
        <v>11</v>
      </c>
      <c r="D73" s="505">
        <v>12</v>
      </c>
      <c r="E73" s="505">
        <v>9</v>
      </c>
      <c r="F73" s="505">
        <v>12</v>
      </c>
      <c r="G73" s="505">
        <v>18</v>
      </c>
      <c r="H73" s="505">
        <v>0</v>
      </c>
      <c r="I73" s="505">
        <v>1</v>
      </c>
      <c r="J73" s="505">
        <v>1</v>
      </c>
      <c r="K73" s="505">
        <v>11</v>
      </c>
      <c r="L73" s="505">
        <v>1</v>
      </c>
      <c r="M73" s="505">
        <v>11</v>
      </c>
      <c r="N73" s="505">
        <v>2</v>
      </c>
      <c r="O73" s="505">
        <v>14</v>
      </c>
      <c r="P73" s="505">
        <v>3</v>
      </c>
      <c r="Q73" s="505">
        <v>13</v>
      </c>
      <c r="R73" s="505">
        <v>1</v>
      </c>
      <c r="S73" s="505">
        <v>11</v>
      </c>
    </row>
    <row r="74" spans="1:25" ht="11.25" customHeight="1" x14ac:dyDescent="0.2">
      <c r="A74" s="143" t="s">
        <v>43</v>
      </c>
      <c r="B74" s="505">
        <v>71</v>
      </c>
      <c r="C74" s="505">
        <v>71</v>
      </c>
      <c r="D74" s="505">
        <v>70</v>
      </c>
      <c r="E74" s="505">
        <v>54</v>
      </c>
      <c r="F74" s="505">
        <v>75</v>
      </c>
      <c r="G74" s="505">
        <v>81</v>
      </c>
      <c r="H74" s="505">
        <v>88</v>
      </c>
      <c r="I74" s="505">
        <v>25</v>
      </c>
      <c r="J74" s="505">
        <v>2</v>
      </c>
      <c r="K74" s="505">
        <v>69</v>
      </c>
      <c r="L74" s="505">
        <v>4</v>
      </c>
      <c r="M74" s="505">
        <v>68</v>
      </c>
      <c r="N74" s="505">
        <v>7</v>
      </c>
      <c r="O74" s="505">
        <v>40</v>
      </c>
      <c r="P74" s="505">
        <v>4</v>
      </c>
      <c r="Q74" s="505">
        <v>38</v>
      </c>
      <c r="R74" s="505">
        <v>2</v>
      </c>
      <c r="S74" s="505">
        <v>66</v>
      </c>
    </row>
    <row r="75" spans="1:25" ht="11.25" customHeight="1" x14ac:dyDescent="0.2">
      <c r="A75" s="163" t="s">
        <v>479</v>
      </c>
      <c r="B75" s="505">
        <v>0</v>
      </c>
      <c r="C75" s="505">
        <v>0</v>
      </c>
      <c r="D75" s="505">
        <v>0</v>
      </c>
      <c r="E75" s="505">
        <v>1</v>
      </c>
      <c r="F75" s="505">
        <v>0</v>
      </c>
      <c r="G75" s="505">
        <v>0</v>
      </c>
      <c r="H75" s="505">
        <v>0</v>
      </c>
      <c r="I75" s="505">
        <v>0</v>
      </c>
      <c r="J75" s="505">
        <v>0</v>
      </c>
      <c r="K75" s="505">
        <v>0</v>
      </c>
      <c r="L75" s="505">
        <v>0</v>
      </c>
      <c r="M75" s="505">
        <v>0</v>
      </c>
      <c r="N75" s="505">
        <v>0</v>
      </c>
      <c r="O75" s="505">
        <v>0</v>
      </c>
      <c r="P75" s="505">
        <v>0</v>
      </c>
      <c r="Q75" s="505">
        <v>0</v>
      </c>
      <c r="R75" s="505">
        <v>0</v>
      </c>
      <c r="S75" s="505">
        <v>0</v>
      </c>
    </row>
    <row r="76" spans="1:25" ht="11.25" customHeight="1" x14ac:dyDescent="0.2">
      <c r="A76" s="163" t="s">
        <v>487</v>
      </c>
      <c r="B76" s="505">
        <v>2</v>
      </c>
      <c r="C76" s="505">
        <v>2</v>
      </c>
      <c r="D76" s="505">
        <v>1</v>
      </c>
      <c r="E76" s="505">
        <v>2</v>
      </c>
      <c r="F76" s="505">
        <v>1</v>
      </c>
      <c r="G76" s="505">
        <v>0</v>
      </c>
      <c r="H76" s="505" t="s">
        <v>646</v>
      </c>
      <c r="I76" s="505">
        <v>0</v>
      </c>
      <c r="J76" s="505">
        <v>0</v>
      </c>
      <c r="K76" s="505">
        <v>2</v>
      </c>
      <c r="L76" s="505">
        <v>1</v>
      </c>
      <c r="M76" s="505">
        <v>2</v>
      </c>
      <c r="N76" s="505">
        <v>2</v>
      </c>
      <c r="O76" s="505">
        <v>0</v>
      </c>
      <c r="P76" s="505">
        <v>1</v>
      </c>
      <c r="Q76" s="505">
        <v>0</v>
      </c>
      <c r="R76" s="505">
        <v>1</v>
      </c>
      <c r="S76" s="505">
        <v>1</v>
      </c>
    </row>
    <row r="77" spans="1:25" ht="11.25" customHeight="1" x14ac:dyDescent="0.2">
      <c r="A77" s="179" t="s">
        <v>91</v>
      </c>
      <c r="B77" s="505">
        <v>2</v>
      </c>
      <c r="C77" s="505">
        <v>3</v>
      </c>
      <c r="D77" s="505">
        <v>2</v>
      </c>
      <c r="E77" s="505">
        <v>2</v>
      </c>
      <c r="F77" s="505">
        <v>2</v>
      </c>
      <c r="G77" s="505">
        <v>0</v>
      </c>
      <c r="H77" s="505">
        <v>0</v>
      </c>
      <c r="I77" s="505">
        <v>9</v>
      </c>
      <c r="J77" s="505" t="s">
        <v>646</v>
      </c>
      <c r="K77" s="505">
        <v>2</v>
      </c>
      <c r="L77" s="505">
        <v>0</v>
      </c>
      <c r="M77" s="505">
        <v>2</v>
      </c>
      <c r="N77" s="505" t="s">
        <v>646</v>
      </c>
      <c r="O77" s="505">
        <v>0</v>
      </c>
      <c r="P77" s="505">
        <v>0</v>
      </c>
      <c r="Q77" s="505">
        <v>0</v>
      </c>
      <c r="R77" s="505">
        <v>0</v>
      </c>
      <c r="S77" s="505">
        <v>2</v>
      </c>
    </row>
    <row r="78" spans="1:25" ht="11.25" customHeight="1" x14ac:dyDescent="0.2">
      <c r="A78" s="181" t="s">
        <v>95</v>
      </c>
      <c r="B78" s="505">
        <v>0</v>
      </c>
      <c r="C78" s="505">
        <v>0</v>
      </c>
      <c r="D78" s="505">
        <v>0</v>
      </c>
      <c r="E78" s="505">
        <v>1</v>
      </c>
      <c r="F78" s="505">
        <v>0</v>
      </c>
      <c r="G78" s="505">
        <v>1</v>
      </c>
      <c r="H78" s="505">
        <v>0</v>
      </c>
      <c r="I78" s="505">
        <v>0</v>
      </c>
      <c r="J78" s="505">
        <v>0</v>
      </c>
      <c r="K78" s="505">
        <v>0</v>
      </c>
      <c r="L78" s="505">
        <v>0</v>
      </c>
      <c r="M78" s="505">
        <v>0</v>
      </c>
      <c r="N78" s="505">
        <v>0</v>
      </c>
      <c r="O78" s="505">
        <v>0</v>
      </c>
      <c r="P78" s="505">
        <v>0</v>
      </c>
      <c r="Q78" s="505">
        <v>0</v>
      </c>
      <c r="R78" s="505">
        <v>0</v>
      </c>
      <c r="S78" s="505">
        <v>0</v>
      </c>
    </row>
    <row r="79" spans="1:25" ht="11.25" customHeight="1" x14ac:dyDescent="0.2">
      <c r="A79" s="181" t="s">
        <v>92</v>
      </c>
      <c r="B79" s="505">
        <v>1</v>
      </c>
      <c r="C79" s="505">
        <v>1</v>
      </c>
      <c r="D79" s="505">
        <v>1</v>
      </c>
      <c r="E79" s="505">
        <v>2</v>
      </c>
      <c r="F79" s="505">
        <v>1</v>
      </c>
      <c r="G79" s="505">
        <v>0</v>
      </c>
      <c r="H79" s="505">
        <v>0</v>
      </c>
      <c r="I79" s="505">
        <v>8</v>
      </c>
      <c r="J79" s="505">
        <v>0</v>
      </c>
      <c r="K79" s="505">
        <v>1</v>
      </c>
      <c r="L79" s="505">
        <v>1</v>
      </c>
      <c r="M79" s="505">
        <v>1</v>
      </c>
      <c r="N79" s="505" t="s">
        <v>646</v>
      </c>
      <c r="O79" s="505">
        <v>0</v>
      </c>
      <c r="P79" s="505">
        <v>0</v>
      </c>
      <c r="Q79" s="505">
        <v>0</v>
      </c>
      <c r="R79" s="505">
        <v>0</v>
      </c>
      <c r="S79" s="505">
        <v>1</v>
      </c>
    </row>
    <row r="80" spans="1:25" ht="11.25" customHeight="1" x14ac:dyDescent="0.2">
      <c r="A80" s="181" t="s">
        <v>93</v>
      </c>
      <c r="B80" s="505">
        <v>0</v>
      </c>
      <c r="C80" s="505">
        <v>0</v>
      </c>
      <c r="D80" s="505">
        <v>0</v>
      </c>
      <c r="E80" s="505">
        <v>0</v>
      </c>
      <c r="F80" s="505">
        <v>0</v>
      </c>
      <c r="G80" s="505">
        <v>0</v>
      </c>
      <c r="H80" s="505">
        <v>0</v>
      </c>
      <c r="I80" s="505">
        <v>0</v>
      </c>
      <c r="J80" s="505">
        <v>0</v>
      </c>
      <c r="K80" s="505">
        <v>0</v>
      </c>
      <c r="L80" s="505">
        <v>0</v>
      </c>
      <c r="M80" s="505">
        <v>0</v>
      </c>
      <c r="N80" s="505">
        <v>0</v>
      </c>
      <c r="O80" s="505">
        <v>0</v>
      </c>
      <c r="P80" s="505">
        <v>0</v>
      </c>
      <c r="Q80" s="505">
        <v>0</v>
      </c>
      <c r="R80" s="505">
        <v>0</v>
      </c>
      <c r="S80" s="505">
        <v>0</v>
      </c>
    </row>
    <row r="81" spans="1:20" ht="11.25" customHeight="1" x14ac:dyDescent="0.2">
      <c r="A81" s="143" t="s">
        <v>45</v>
      </c>
      <c r="B81" s="505">
        <v>9</v>
      </c>
      <c r="C81" s="505">
        <v>9</v>
      </c>
      <c r="D81" s="505">
        <v>9</v>
      </c>
      <c r="E81" s="505">
        <v>10</v>
      </c>
      <c r="F81" s="505">
        <v>9</v>
      </c>
      <c r="G81" s="505">
        <v>1</v>
      </c>
      <c r="H81" s="505">
        <v>0</v>
      </c>
      <c r="I81" s="505" t="s">
        <v>646</v>
      </c>
      <c r="J81" s="505">
        <v>1</v>
      </c>
      <c r="K81" s="505">
        <v>9</v>
      </c>
      <c r="L81" s="505">
        <v>2</v>
      </c>
      <c r="M81" s="505">
        <v>9</v>
      </c>
      <c r="N81" s="505">
        <v>1</v>
      </c>
      <c r="O81" s="505">
        <v>1</v>
      </c>
      <c r="P81" s="505">
        <v>1</v>
      </c>
      <c r="Q81" s="505">
        <v>1</v>
      </c>
      <c r="R81" s="505">
        <v>1</v>
      </c>
      <c r="S81" s="505">
        <v>8</v>
      </c>
    </row>
    <row r="82" spans="1:20" ht="11.25" customHeight="1" x14ac:dyDescent="0.2">
      <c r="A82" s="181" t="s">
        <v>99</v>
      </c>
      <c r="B82" s="260" t="s">
        <v>308</v>
      </c>
      <c r="C82" s="260" t="s">
        <v>308</v>
      </c>
      <c r="D82" s="260" t="s">
        <v>308</v>
      </c>
      <c r="E82" s="260" t="s">
        <v>308</v>
      </c>
      <c r="F82" s="260" t="s">
        <v>308</v>
      </c>
      <c r="G82" s="260" t="s">
        <v>308</v>
      </c>
      <c r="H82" s="260" t="s">
        <v>308</v>
      </c>
      <c r="I82" s="260" t="s">
        <v>308</v>
      </c>
      <c r="J82" s="260" t="s">
        <v>308</v>
      </c>
      <c r="K82" s="260" t="s">
        <v>308</v>
      </c>
      <c r="L82" s="260" t="s">
        <v>308</v>
      </c>
      <c r="M82" s="260" t="s">
        <v>308</v>
      </c>
      <c r="N82" s="260" t="s">
        <v>308</v>
      </c>
      <c r="O82" s="260" t="s">
        <v>308</v>
      </c>
      <c r="P82" s="260" t="s">
        <v>308</v>
      </c>
      <c r="Q82" s="260" t="s">
        <v>308</v>
      </c>
      <c r="R82" s="260" t="s">
        <v>308</v>
      </c>
      <c r="S82" s="260" t="s">
        <v>308</v>
      </c>
    </row>
    <row r="83" spans="1:20" ht="11.25" customHeight="1" x14ac:dyDescent="0.2">
      <c r="A83" s="143" t="s">
        <v>36</v>
      </c>
      <c r="B83" s="505">
        <v>7</v>
      </c>
      <c r="C83" s="505">
        <v>7</v>
      </c>
      <c r="D83" s="505">
        <v>7</v>
      </c>
      <c r="E83" s="505">
        <v>5</v>
      </c>
      <c r="F83" s="505">
        <v>8</v>
      </c>
      <c r="G83" s="505">
        <v>6</v>
      </c>
      <c r="H83" s="505">
        <v>0</v>
      </c>
      <c r="I83" s="505">
        <v>1</v>
      </c>
      <c r="J83" s="505">
        <v>0</v>
      </c>
      <c r="K83" s="505">
        <v>7</v>
      </c>
      <c r="L83" s="505">
        <v>0</v>
      </c>
      <c r="M83" s="505">
        <v>7</v>
      </c>
      <c r="N83" s="505">
        <v>2</v>
      </c>
      <c r="O83" s="505">
        <v>9</v>
      </c>
      <c r="P83" s="505">
        <v>1</v>
      </c>
      <c r="Q83" s="505">
        <v>9</v>
      </c>
      <c r="R83" s="505">
        <v>1</v>
      </c>
      <c r="S83" s="505">
        <v>7</v>
      </c>
    </row>
    <row r="84" spans="1:20" ht="11.25" customHeight="1" x14ac:dyDescent="0.2">
      <c r="A84" s="179" t="s">
        <v>100</v>
      </c>
      <c r="B84" s="505">
        <v>1</v>
      </c>
      <c r="C84" s="505">
        <v>1</v>
      </c>
      <c r="D84" s="505">
        <v>1</v>
      </c>
      <c r="E84" s="505">
        <v>1</v>
      </c>
      <c r="F84" s="505">
        <v>1</v>
      </c>
      <c r="G84" s="505">
        <v>2</v>
      </c>
      <c r="H84" s="505">
        <v>0</v>
      </c>
      <c r="I84" s="505" t="s">
        <v>646</v>
      </c>
      <c r="J84" s="505">
        <v>0</v>
      </c>
      <c r="K84" s="505">
        <v>1</v>
      </c>
      <c r="L84" s="505">
        <v>0</v>
      </c>
      <c r="M84" s="505">
        <v>1</v>
      </c>
      <c r="N84" s="505">
        <v>0</v>
      </c>
      <c r="O84" s="505">
        <v>0</v>
      </c>
      <c r="P84" s="505">
        <v>1</v>
      </c>
      <c r="Q84" s="505">
        <v>0</v>
      </c>
      <c r="R84" s="505">
        <v>0</v>
      </c>
      <c r="S84" s="505">
        <v>1</v>
      </c>
    </row>
    <row r="85" spans="1:20" ht="11.25" customHeight="1" x14ac:dyDescent="0.2">
      <c r="A85" s="143" t="s">
        <v>47</v>
      </c>
      <c r="B85" s="505">
        <v>18</v>
      </c>
      <c r="C85" s="505">
        <v>18</v>
      </c>
      <c r="D85" s="505">
        <v>19</v>
      </c>
      <c r="E85" s="505">
        <v>14</v>
      </c>
      <c r="F85" s="505">
        <v>20</v>
      </c>
      <c r="G85" s="505">
        <v>14</v>
      </c>
      <c r="H85" s="505">
        <v>3</v>
      </c>
      <c r="I85" s="505">
        <v>7</v>
      </c>
      <c r="J85" s="505">
        <v>2</v>
      </c>
      <c r="K85" s="505">
        <v>18</v>
      </c>
      <c r="L85" s="505">
        <v>1</v>
      </c>
      <c r="M85" s="505">
        <v>18</v>
      </c>
      <c r="N85" s="505">
        <v>2</v>
      </c>
      <c r="O85" s="505">
        <v>13</v>
      </c>
      <c r="P85" s="505">
        <v>2</v>
      </c>
      <c r="Q85" s="505">
        <v>12</v>
      </c>
      <c r="R85" s="505">
        <v>2</v>
      </c>
      <c r="S85" s="505">
        <v>17</v>
      </c>
    </row>
    <row r="86" spans="1:20" ht="11.25" customHeight="1" x14ac:dyDescent="0.2">
      <c r="A86" s="143" t="s">
        <v>48</v>
      </c>
      <c r="B86" s="505">
        <v>44</v>
      </c>
      <c r="C86" s="505">
        <v>48</v>
      </c>
      <c r="D86" s="505">
        <v>41</v>
      </c>
      <c r="E86" s="505">
        <v>31</v>
      </c>
      <c r="F86" s="505">
        <v>45</v>
      </c>
      <c r="G86" s="505">
        <v>15</v>
      </c>
      <c r="H86" s="505" t="s">
        <v>646</v>
      </c>
      <c r="I86" s="505">
        <v>11</v>
      </c>
      <c r="J86" s="505">
        <v>1</v>
      </c>
      <c r="K86" s="505">
        <v>43</v>
      </c>
      <c r="L86" s="505">
        <v>3</v>
      </c>
      <c r="M86" s="505">
        <v>43</v>
      </c>
      <c r="N86" s="505">
        <v>3</v>
      </c>
      <c r="O86" s="505">
        <v>33</v>
      </c>
      <c r="P86" s="505">
        <v>2</v>
      </c>
      <c r="Q86" s="505">
        <v>31</v>
      </c>
      <c r="R86" s="505">
        <v>1</v>
      </c>
      <c r="S86" s="505">
        <v>42</v>
      </c>
    </row>
    <row r="87" spans="1:20" ht="11.25" customHeight="1" x14ac:dyDescent="0.2">
      <c r="A87" s="143" t="s">
        <v>71</v>
      </c>
      <c r="B87" s="505">
        <v>9</v>
      </c>
      <c r="C87" s="505">
        <v>8</v>
      </c>
      <c r="D87" s="505">
        <v>9</v>
      </c>
      <c r="E87" s="505">
        <v>10</v>
      </c>
      <c r="F87" s="505">
        <v>9</v>
      </c>
      <c r="G87" s="505">
        <v>5</v>
      </c>
      <c r="H87" s="505">
        <v>17</v>
      </c>
      <c r="I87" s="505">
        <v>1</v>
      </c>
      <c r="J87" s="505">
        <v>1</v>
      </c>
      <c r="K87" s="505">
        <v>8</v>
      </c>
      <c r="L87" s="505">
        <v>2</v>
      </c>
      <c r="M87" s="505">
        <v>8</v>
      </c>
      <c r="N87" s="505">
        <v>1</v>
      </c>
      <c r="O87" s="505">
        <v>3</v>
      </c>
      <c r="P87" s="505">
        <v>1</v>
      </c>
      <c r="Q87" s="505">
        <v>3</v>
      </c>
      <c r="R87" s="505">
        <v>1</v>
      </c>
      <c r="S87" s="505">
        <v>8</v>
      </c>
    </row>
    <row r="88" spans="1:20" ht="11.25" customHeight="1" x14ac:dyDescent="0.2">
      <c r="A88" s="143" t="s">
        <v>73</v>
      </c>
      <c r="B88" s="505">
        <v>7</v>
      </c>
      <c r="C88" s="505">
        <v>7</v>
      </c>
      <c r="D88" s="505">
        <v>7</v>
      </c>
      <c r="E88" s="505">
        <v>8</v>
      </c>
      <c r="F88" s="505">
        <v>7</v>
      </c>
      <c r="G88" s="505">
        <v>21</v>
      </c>
      <c r="H88" s="505">
        <v>0</v>
      </c>
      <c r="I88" s="505">
        <v>1</v>
      </c>
      <c r="J88" s="505">
        <v>1</v>
      </c>
      <c r="K88" s="505">
        <v>7</v>
      </c>
      <c r="L88" s="505">
        <v>2</v>
      </c>
      <c r="M88" s="505">
        <v>7</v>
      </c>
      <c r="N88" s="505">
        <v>2</v>
      </c>
      <c r="O88" s="505">
        <v>2</v>
      </c>
      <c r="P88" s="505">
        <v>1</v>
      </c>
      <c r="Q88" s="505">
        <v>2</v>
      </c>
      <c r="R88" s="505">
        <v>1</v>
      </c>
      <c r="S88" s="505">
        <v>6</v>
      </c>
    </row>
    <row r="89" spans="1:20" ht="11.25" customHeight="1" x14ac:dyDescent="0.2">
      <c r="A89" s="7"/>
      <c r="B89" s="376"/>
      <c r="C89" s="376"/>
      <c r="D89" s="376"/>
      <c r="E89" s="376"/>
      <c r="F89" s="376"/>
      <c r="G89" s="376"/>
      <c r="H89" s="376"/>
      <c r="I89" s="376"/>
      <c r="J89" s="376"/>
      <c r="K89" s="376"/>
      <c r="L89" s="376"/>
      <c r="M89" s="376"/>
      <c r="N89" s="376"/>
      <c r="O89" s="376"/>
      <c r="P89" s="376"/>
      <c r="Q89" s="376"/>
      <c r="R89" s="376"/>
      <c r="S89" s="376"/>
      <c r="T89"/>
    </row>
    <row r="90" spans="1:20" ht="11.25" customHeight="1" x14ac:dyDescent="0.2">
      <c r="A90" s="161"/>
      <c r="B90" s="143"/>
      <c r="C90" s="143"/>
      <c r="D90" s="143"/>
      <c r="E90" s="143"/>
      <c r="F90" s="143"/>
      <c r="G90" s="143"/>
      <c r="H90" s="143"/>
      <c r="I90" s="143"/>
      <c r="J90" s="143"/>
      <c r="K90" s="143"/>
      <c r="L90" s="143"/>
      <c r="M90" s="143"/>
      <c r="N90" s="143"/>
      <c r="O90" s="143"/>
      <c r="P90" s="143"/>
      <c r="Q90" s="143"/>
      <c r="R90" s="165"/>
      <c r="S90" s="165" t="s">
        <v>608</v>
      </c>
      <c r="T90" s="161"/>
    </row>
    <row r="91" spans="1:20" ht="11.25" customHeight="1" x14ac:dyDescent="0.2">
      <c r="A91" s="188" t="s">
        <v>690</v>
      </c>
      <c r="B91" s="188"/>
      <c r="C91" s="188"/>
      <c r="D91" s="188"/>
      <c r="E91" s="188"/>
      <c r="F91" s="188"/>
      <c r="G91" s="143"/>
      <c r="H91" s="143"/>
      <c r="I91" s="143"/>
      <c r="J91" s="143"/>
      <c r="K91" s="143"/>
      <c r="L91" s="143"/>
      <c r="M91" s="143"/>
      <c r="N91" s="143"/>
      <c r="O91" s="143"/>
      <c r="P91" s="143"/>
      <c r="Q91" s="267"/>
      <c r="R91" s="143"/>
      <c r="S91" s="161"/>
      <c r="T91" s="161"/>
    </row>
    <row r="92" spans="1:20" s="57" customFormat="1" ht="11.25" customHeight="1" x14ac:dyDescent="0.2">
      <c r="A92" s="266" t="s">
        <v>526</v>
      </c>
      <c r="B92" s="161"/>
      <c r="C92" s="161"/>
      <c r="D92" s="161"/>
      <c r="E92" s="161"/>
      <c r="F92" s="161"/>
      <c r="G92" s="266"/>
      <c r="H92" s="388"/>
      <c r="I92" s="388"/>
      <c r="J92" s="266"/>
      <c r="K92" s="266"/>
      <c r="L92" s="267"/>
      <c r="M92" s="267"/>
      <c r="N92" s="267"/>
      <c r="O92" s="267"/>
      <c r="P92" s="267"/>
      <c r="Q92" s="266"/>
      <c r="R92" s="32"/>
      <c r="S92" s="163"/>
      <c r="T92" s="163"/>
    </row>
    <row r="93" spans="1:20" s="57" customFormat="1" ht="22.5" customHeight="1" x14ac:dyDescent="0.2">
      <c r="A93" s="585" t="s">
        <v>702</v>
      </c>
      <c r="B93" s="585"/>
      <c r="C93" s="585"/>
      <c r="D93" s="585"/>
      <c r="E93" s="585"/>
      <c r="F93" s="585"/>
      <c r="G93" s="585"/>
      <c r="H93" s="585"/>
      <c r="I93" s="585"/>
      <c r="J93" s="585"/>
      <c r="K93" s="585"/>
      <c r="L93" s="585"/>
      <c r="M93" s="145"/>
      <c r="N93" s="145"/>
      <c r="O93" s="145"/>
      <c r="P93" s="145"/>
      <c r="Q93" s="266"/>
      <c r="R93" s="32"/>
      <c r="S93" s="163"/>
      <c r="T93" s="163"/>
    </row>
    <row r="94" spans="1:20" s="57" customFormat="1" ht="11.25" customHeight="1" x14ac:dyDescent="0.2">
      <c r="A94" s="586" t="s">
        <v>527</v>
      </c>
      <c r="B94" s="586"/>
      <c r="C94" s="586"/>
      <c r="D94" s="586"/>
      <c r="E94" s="586"/>
      <c r="F94" s="586"/>
      <c r="G94" s="586"/>
      <c r="H94" s="586"/>
      <c r="I94" s="586"/>
      <c r="J94" s="586"/>
      <c r="K94" s="586"/>
      <c r="L94" s="586"/>
      <c r="M94" s="586"/>
      <c r="N94" s="586"/>
      <c r="O94" s="586"/>
      <c r="P94" s="586"/>
      <c r="Q94" s="266"/>
      <c r="R94" s="32"/>
      <c r="S94" s="163"/>
      <c r="T94" s="163"/>
    </row>
    <row r="95" spans="1:20" s="57" customFormat="1" ht="11.25" customHeight="1" x14ac:dyDescent="0.2">
      <c r="A95" s="574" t="s">
        <v>664</v>
      </c>
      <c r="B95" s="574"/>
      <c r="C95" s="574"/>
      <c r="D95" s="574"/>
      <c r="E95" s="574"/>
      <c r="F95" s="574"/>
      <c r="G95" s="574"/>
      <c r="H95" s="388"/>
      <c r="I95" s="388"/>
      <c r="J95" s="32"/>
      <c r="K95" s="32"/>
      <c r="L95" s="32"/>
      <c r="M95" s="32"/>
      <c r="N95" s="32"/>
      <c r="O95" s="32"/>
      <c r="P95" s="146"/>
      <c r="Q95" s="266"/>
      <c r="R95" s="32"/>
      <c r="S95" s="163"/>
      <c r="T95" s="163"/>
    </row>
    <row r="96" spans="1:20" s="57" customFormat="1" ht="11.25" customHeight="1" x14ac:dyDescent="0.2">
      <c r="A96" s="585" t="s">
        <v>528</v>
      </c>
      <c r="B96" s="585"/>
      <c r="C96" s="585"/>
      <c r="D96" s="585"/>
      <c r="E96" s="585"/>
      <c r="F96" s="585"/>
      <c r="G96" s="585"/>
      <c r="H96" s="585"/>
      <c r="I96" s="585"/>
      <c r="J96" s="585"/>
      <c r="K96" s="585"/>
      <c r="L96" s="585"/>
      <c r="M96" s="585"/>
      <c r="N96" s="585"/>
      <c r="O96" s="32"/>
      <c r="P96" s="146"/>
      <c r="Q96" s="266"/>
      <c r="R96" s="32"/>
      <c r="S96" s="163"/>
      <c r="T96" s="163"/>
    </row>
    <row r="97" spans="1:20" s="57" customFormat="1" ht="22.5" customHeight="1" x14ac:dyDescent="0.2">
      <c r="A97" s="585" t="s">
        <v>701</v>
      </c>
      <c r="B97" s="585"/>
      <c r="C97" s="585"/>
      <c r="D97" s="585"/>
      <c r="E97" s="585"/>
      <c r="F97" s="585"/>
      <c r="G97" s="585"/>
      <c r="H97" s="585"/>
      <c r="I97" s="585"/>
      <c r="J97" s="585"/>
      <c r="K97" s="585"/>
      <c r="L97" s="585"/>
      <c r="M97" s="585"/>
      <c r="N97" s="585"/>
      <c r="O97" s="585"/>
      <c r="P97" s="146"/>
      <c r="Q97" s="267"/>
      <c r="R97" s="143"/>
      <c r="S97" s="161"/>
      <c r="T97" s="163"/>
    </row>
    <row r="98" spans="1:20" x14ac:dyDescent="0.2">
      <c r="A98" s="574" t="s">
        <v>529</v>
      </c>
      <c r="B98" s="574"/>
      <c r="C98" s="574"/>
      <c r="D98" s="574"/>
      <c r="E98" s="574"/>
      <c r="F98" s="574"/>
      <c r="G98" s="574"/>
      <c r="H98" s="388"/>
      <c r="I98" s="388"/>
      <c r="J98" s="271"/>
      <c r="K98" s="271"/>
      <c r="L98" s="271"/>
      <c r="M98" s="271"/>
      <c r="N98" s="271"/>
      <c r="O98" s="271"/>
      <c r="P98" s="146"/>
      <c r="Q98" s="266"/>
      <c r="R98" s="143"/>
      <c r="S98" s="161"/>
      <c r="T98" s="161"/>
    </row>
    <row r="99" spans="1:20" ht="11.25" customHeight="1" x14ac:dyDescent="0.2">
      <c r="A99" s="266" t="s">
        <v>530</v>
      </c>
      <c r="B99" s="266"/>
      <c r="C99" s="266"/>
      <c r="D99" s="266"/>
      <c r="E99" s="266"/>
      <c r="F99" s="266"/>
      <c r="G99" s="266"/>
      <c r="H99" s="388"/>
      <c r="I99" s="388"/>
      <c r="J99" s="271"/>
      <c r="K99" s="271"/>
      <c r="L99" s="271"/>
      <c r="M99" s="271"/>
      <c r="N99" s="271"/>
      <c r="O99" s="271"/>
      <c r="P99" s="146"/>
      <c r="Q99" s="143"/>
      <c r="R99" s="143"/>
      <c r="S99" s="161"/>
      <c r="T99" s="161"/>
    </row>
    <row r="100" spans="1:20" x14ac:dyDescent="0.2">
      <c r="A100" s="266" t="s">
        <v>577</v>
      </c>
      <c r="B100" s="266"/>
      <c r="C100" s="266"/>
      <c r="D100" s="266"/>
      <c r="E100" s="266"/>
      <c r="F100" s="266"/>
      <c r="G100" s="266"/>
      <c r="H100" s="388"/>
      <c r="I100" s="388"/>
      <c r="J100" s="271"/>
      <c r="K100" s="271"/>
      <c r="L100" s="271"/>
      <c r="M100" s="271"/>
      <c r="N100" s="271"/>
      <c r="O100" s="271"/>
      <c r="P100" s="146"/>
      <c r="Q100" s="143"/>
      <c r="R100" s="143"/>
      <c r="S100" s="161"/>
      <c r="T100" s="161"/>
    </row>
    <row r="101" spans="1:20" x14ac:dyDescent="0.2">
      <c r="A101" s="565" t="s">
        <v>745</v>
      </c>
      <c r="B101" s="565"/>
      <c r="C101" s="565"/>
      <c r="D101" s="565"/>
      <c r="E101" s="565"/>
      <c r="F101" s="565"/>
      <c r="G101" s="565"/>
      <c r="H101" s="565"/>
      <c r="I101" s="565"/>
      <c r="J101" s="567"/>
      <c r="K101" s="567"/>
      <c r="L101" s="567"/>
      <c r="M101" s="567"/>
      <c r="N101" s="567"/>
      <c r="O101" s="567"/>
      <c r="P101" s="146"/>
      <c r="Q101" s="143"/>
      <c r="R101" s="143"/>
      <c r="S101" s="161"/>
      <c r="T101" s="161"/>
    </row>
    <row r="102" spans="1:20" x14ac:dyDescent="0.2">
      <c r="A102" s="573" t="s">
        <v>746</v>
      </c>
      <c r="B102" s="573"/>
      <c r="C102" s="573"/>
      <c r="D102" s="573"/>
      <c r="E102" s="573"/>
      <c r="F102" s="267"/>
      <c r="G102" s="267"/>
      <c r="H102" s="389"/>
      <c r="I102" s="389"/>
      <c r="J102" s="266"/>
      <c r="K102" s="266"/>
      <c r="L102" s="266"/>
      <c r="M102" s="266"/>
      <c r="N102" s="266"/>
      <c r="O102" s="266"/>
      <c r="P102" s="266"/>
      <c r="Q102" s="143"/>
      <c r="R102" s="143"/>
      <c r="S102" s="161"/>
      <c r="T102" s="161"/>
    </row>
    <row r="103" spans="1:20" ht="11.25" customHeight="1" x14ac:dyDescent="0.2">
      <c r="A103" s="574" t="s">
        <v>747</v>
      </c>
      <c r="B103" s="574"/>
      <c r="C103" s="574"/>
      <c r="D103" s="574"/>
      <c r="E103" s="574"/>
      <c r="F103" s="574"/>
      <c r="G103" s="574"/>
      <c r="H103" s="574"/>
      <c r="I103" s="574"/>
      <c r="J103" s="574"/>
      <c r="K103" s="266"/>
      <c r="L103" s="267"/>
      <c r="M103" s="267"/>
      <c r="N103" s="267"/>
      <c r="O103" s="267"/>
      <c r="P103" s="267"/>
      <c r="Q103" s="143"/>
      <c r="R103" s="143"/>
      <c r="S103" s="161"/>
      <c r="T103" s="161"/>
    </row>
    <row r="104" spans="1:20" x14ac:dyDescent="0.2">
      <c r="A104" s="574" t="s">
        <v>748</v>
      </c>
      <c r="B104" s="574"/>
      <c r="C104" s="574"/>
      <c r="D104" s="574"/>
      <c r="E104" s="574"/>
      <c r="F104" s="574"/>
      <c r="G104" s="574"/>
      <c r="H104" s="574"/>
      <c r="I104" s="574"/>
      <c r="J104" s="574"/>
      <c r="K104" s="574"/>
      <c r="L104" s="574"/>
      <c r="M104" s="574"/>
      <c r="N104" s="574"/>
      <c r="O104" s="574"/>
      <c r="P104" s="574"/>
      <c r="Q104" s="143"/>
      <c r="R104" s="143"/>
      <c r="S104" s="143"/>
      <c r="T104" s="161"/>
    </row>
    <row r="105" spans="1:20" ht="6.75" customHeight="1" x14ac:dyDescent="0.2">
      <c r="A105" s="188"/>
      <c r="B105" s="143"/>
      <c r="C105" s="143"/>
      <c r="D105" s="143"/>
      <c r="E105" s="143"/>
      <c r="F105" s="143"/>
      <c r="G105" s="143"/>
      <c r="H105" s="143"/>
      <c r="I105" s="143"/>
      <c r="J105" s="143"/>
      <c r="K105" s="143"/>
      <c r="L105" s="143"/>
      <c r="M105" s="143"/>
      <c r="N105" s="143"/>
      <c r="O105" s="143"/>
      <c r="P105" s="143"/>
      <c r="Q105" s="143"/>
      <c r="R105" s="143"/>
      <c r="S105" s="143"/>
      <c r="T105" s="161"/>
    </row>
    <row r="106" spans="1:20" ht="12.75" x14ac:dyDescent="0.2">
      <c r="A106" s="583" t="s">
        <v>123</v>
      </c>
      <c r="B106" s="583"/>
      <c r="C106" s="583"/>
      <c r="D106" s="583"/>
      <c r="E106" s="583"/>
      <c r="F106" s="583"/>
      <c r="G106" s="583"/>
      <c r="H106" s="583"/>
      <c r="I106" s="583"/>
      <c r="J106" s="584"/>
      <c r="K106" s="584"/>
      <c r="L106" s="584"/>
      <c r="M106" s="584"/>
      <c r="N106" s="270"/>
      <c r="O106" s="270"/>
      <c r="P106" s="143"/>
      <c r="Q106" s="143"/>
      <c r="R106" s="143"/>
      <c r="S106" s="143"/>
      <c r="T106" s="161"/>
    </row>
    <row r="107" spans="1:20" x14ac:dyDescent="0.2">
      <c r="A107" s="32" t="s">
        <v>711</v>
      </c>
      <c r="B107" s="143"/>
      <c r="C107" s="143"/>
      <c r="D107" s="143"/>
      <c r="E107" s="143"/>
      <c r="F107" s="143"/>
      <c r="G107" s="143"/>
      <c r="H107" s="143"/>
      <c r="I107" s="143"/>
      <c r="J107" s="143"/>
      <c r="K107" s="143"/>
      <c r="L107" s="143"/>
      <c r="M107" s="143"/>
      <c r="N107" s="143"/>
      <c r="O107" s="143"/>
      <c r="P107" s="143"/>
      <c r="Q107" s="143"/>
      <c r="R107" s="143"/>
      <c r="S107" s="143"/>
      <c r="T107" s="161"/>
    </row>
    <row r="108" spans="1:20" ht="6" customHeight="1" x14ac:dyDescent="0.2">
      <c r="A108" s="32"/>
      <c r="B108" s="143"/>
      <c r="C108" s="143"/>
      <c r="D108" s="143"/>
      <c r="E108" s="143"/>
      <c r="F108" s="143"/>
      <c r="G108" s="143"/>
      <c r="H108" s="143"/>
      <c r="I108" s="143"/>
      <c r="J108" s="143"/>
      <c r="K108" s="143"/>
      <c r="L108" s="143"/>
      <c r="M108" s="143"/>
      <c r="N108" s="143"/>
      <c r="O108" s="143"/>
      <c r="P108" s="143"/>
      <c r="Q108" s="143"/>
      <c r="R108" s="143"/>
      <c r="S108" s="143"/>
      <c r="T108" s="161"/>
    </row>
    <row r="109" spans="1:20" x14ac:dyDescent="0.2">
      <c r="A109" s="572" t="s">
        <v>511</v>
      </c>
      <c r="B109" s="572"/>
      <c r="C109" s="572"/>
      <c r="D109" s="572"/>
      <c r="E109" s="572"/>
      <c r="F109" s="572"/>
      <c r="G109" s="572"/>
      <c r="H109" s="572"/>
      <c r="I109" s="572"/>
      <c r="J109" s="572"/>
      <c r="K109" s="572"/>
      <c r="L109" s="572"/>
      <c r="M109" s="572"/>
      <c r="N109" s="572"/>
      <c r="O109" s="143"/>
      <c r="P109" s="143"/>
      <c r="Q109" s="143"/>
      <c r="R109" s="143"/>
      <c r="S109" s="143"/>
      <c r="T109" s="161"/>
    </row>
    <row r="110" spans="1:20" x14ac:dyDescent="0.2">
      <c r="A110" s="143"/>
      <c r="B110" s="143"/>
      <c r="C110" s="143"/>
      <c r="D110" s="143"/>
      <c r="E110" s="143"/>
      <c r="F110" s="143"/>
      <c r="G110" s="143"/>
      <c r="H110" s="143"/>
      <c r="I110" s="143"/>
      <c r="J110" s="143"/>
      <c r="K110" s="143"/>
      <c r="L110" s="143"/>
      <c r="M110" s="143"/>
      <c r="N110" s="143"/>
      <c r="O110" s="143"/>
      <c r="P110" s="143"/>
      <c r="Q110" s="143"/>
      <c r="R110" s="143"/>
      <c r="S110" s="143"/>
      <c r="T110" s="161"/>
    </row>
  </sheetData>
  <sheetProtection sheet="1" objects="1" scenarios="1"/>
  <mergeCells count="12">
    <mergeCell ref="A109:N109"/>
    <mergeCell ref="A106:M106"/>
    <mergeCell ref="A2:B2"/>
    <mergeCell ref="A93:L93"/>
    <mergeCell ref="A94:P94"/>
    <mergeCell ref="A95:G95"/>
    <mergeCell ref="A96:N96"/>
    <mergeCell ref="A97:O97"/>
    <mergeCell ref="A98:G98"/>
    <mergeCell ref="A102:E102"/>
    <mergeCell ref="A103:J103"/>
    <mergeCell ref="A104:P104"/>
  </mergeCells>
  <pageMargins left="0.70866141732283472" right="0.70866141732283472" top="0.74803149606299213" bottom="0.74803149606299213" header="0.31496062992125984" footer="0.31496062992125984"/>
  <pageSetup paperSize="9" scale="59" fitToHeight="0" orientation="landscape" r:id="rId1"/>
  <headerFooter alignWithMargins="0">
    <oddHeader xml:space="preserve">&amp;C&amp;"Arial,Bold"&amp;12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6"/>
  </sheetPr>
  <dimension ref="A1:F104"/>
  <sheetViews>
    <sheetView showGridLines="0" zoomScaleNormal="100" workbookViewId="0"/>
  </sheetViews>
  <sheetFormatPr defaultRowHeight="11.25" x14ac:dyDescent="0.2"/>
  <cols>
    <col min="1" max="1" width="28.140625" style="143" customWidth="1"/>
    <col min="2" max="2" width="11.7109375" style="143" bestFit="1" customWidth="1"/>
    <col min="3" max="3" width="13.28515625" style="161" bestFit="1" customWidth="1"/>
    <col min="4" max="4" width="12" style="161" bestFit="1" customWidth="1"/>
    <col min="5" max="5" width="15.7109375" style="161" customWidth="1"/>
    <col min="6" max="16384" width="9.140625" style="161"/>
  </cols>
  <sheetData>
    <row r="1" spans="1:6" ht="13.5" customHeight="1" x14ac:dyDescent="0.2">
      <c r="A1" s="215" t="s">
        <v>730</v>
      </c>
      <c r="B1" s="215"/>
      <c r="C1" s="215"/>
      <c r="D1" s="215"/>
      <c r="E1" s="215"/>
      <c r="F1" s="215"/>
    </row>
    <row r="2" spans="1:6" ht="13.5" customHeight="1" x14ac:dyDescent="0.2">
      <c r="A2" s="579" t="s">
        <v>606</v>
      </c>
      <c r="B2" s="579"/>
    </row>
    <row r="3" spans="1:6" ht="12.75" customHeight="1" x14ac:dyDescent="0.2">
      <c r="A3" s="2" t="s">
        <v>49</v>
      </c>
      <c r="B3" s="161"/>
    </row>
    <row r="4" spans="1:6" ht="11.25" customHeight="1" x14ac:dyDescent="0.2">
      <c r="A4" s="66"/>
      <c r="B4" s="166"/>
      <c r="C4" s="166"/>
      <c r="D4" s="170"/>
      <c r="E4" s="170" t="s">
        <v>515</v>
      </c>
      <c r="F4" s="268"/>
    </row>
    <row r="5" spans="1:6" s="169" customFormat="1" ht="22.5" x14ac:dyDescent="0.2">
      <c r="A5" s="18"/>
      <c r="B5" s="275" t="s">
        <v>484</v>
      </c>
      <c r="C5" s="275" t="s">
        <v>483</v>
      </c>
      <c r="D5" s="274" t="s">
        <v>531</v>
      </c>
      <c r="E5" s="275" t="s">
        <v>516</v>
      </c>
    </row>
    <row r="6" spans="1:6" ht="9" customHeight="1" x14ac:dyDescent="0.2">
      <c r="A6" s="161"/>
    </row>
    <row r="7" spans="1:6" ht="11.25" customHeight="1" x14ac:dyDescent="0.2">
      <c r="A7" s="143" t="s">
        <v>55</v>
      </c>
      <c r="B7" s="505">
        <v>100</v>
      </c>
      <c r="C7" s="505">
        <v>100</v>
      </c>
      <c r="D7" s="505">
        <v>100</v>
      </c>
      <c r="E7" s="505">
        <v>100</v>
      </c>
    </row>
    <row r="8" spans="1:6" ht="11.25" customHeight="1" x14ac:dyDescent="0.2">
      <c r="B8" s="507"/>
      <c r="C8" s="508"/>
      <c r="D8" s="508"/>
      <c r="E8" s="508"/>
    </row>
    <row r="9" spans="1:6" ht="11.25" customHeight="1" x14ac:dyDescent="0.2">
      <c r="A9" s="143" t="s">
        <v>56</v>
      </c>
      <c r="B9" s="505">
        <v>79</v>
      </c>
      <c r="C9" s="505">
        <v>83</v>
      </c>
      <c r="D9" s="505">
        <v>68</v>
      </c>
      <c r="E9" s="505">
        <v>79</v>
      </c>
    </row>
    <row r="10" spans="1:6" ht="11.25" customHeight="1" x14ac:dyDescent="0.2">
      <c r="A10" s="143" t="s">
        <v>57</v>
      </c>
      <c r="B10" s="505">
        <v>83</v>
      </c>
      <c r="C10" s="505">
        <v>81</v>
      </c>
      <c r="D10" s="505">
        <v>85</v>
      </c>
      <c r="E10" s="505">
        <v>83</v>
      </c>
    </row>
    <row r="11" spans="1:6" ht="11.25" customHeight="1" x14ac:dyDescent="0.2">
      <c r="A11" s="143" t="s">
        <v>58</v>
      </c>
      <c r="B11" s="505">
        <v>68</v>
      </c>
      <c r="C11" s="505">
        <v>73</v>
      </c>
      <c r="D11" s="505">
        <v>61</v>
      </c>
      <c r="E11" s="505">
        <v>68</v>
      </c>
    </row>
    <row r="12" spans="1:6" s="167" customFormat="1" ht="11.25" customHeight="1" x14ac:dyDescent="0.2">
      <c r="A12" s="168"/>
      <c r="B12" s="509"/>
      <c r="C12" s="509"/>
      <c r="D12" s="509"/>
      <c r="E12" s="509"/>
      <c r="F12" s="161"/>
    </row>
    <row r="13" spans="1:6" ht="11.25" customHeight="1" x14ac:dyDescent="0.2">
      <c r="A13" s="143" t="s">
        <v>554</v>
      </c>
      <c r="B13" s="505">
        <v>79</v>
      </c>
      <c r="C13" s="505">
        <v>87</v>
      </c>
      <c r="D13" s="505">
        <v>68</v>
      </c>
      <c r="E13" s="505">
        <v>79</v>
      </c>
    </row>
    <row r="14" spans="1:6" ht="11.25" customHeight="1" x14ac:dyDescent="0.2">
      <c r="A14" s="182" t="s">
        <v>15</v>
      </c>
      <c r="B14" s="505">
        <v>19</v>
      </c>
      <c r="C14" s="505">
        <v>1</v>
      </c>
      <c r="D14" s="505">
        <v>20</v>
      </c>
      <c r="E14" s="505">
        <v>18</v>
      </c>
    </row>
    <row r="15" spans="1:6" ht="12" customHeight="1" x14ac:dyDescent="0.2">
      <c r="A15" s="182" t="s">
        <v>555</v>
      </c>
      <c r="B15" s="505">
        <v>60</v>
      </c>
      <c r="C15" s="505">
        <v>86</v>
      </c>
      <c r="D15" s="505">
        <v>49</v>
      </c>
      <c r="E15" s="505">
        <v>61</v>
      </c>
    </row>
    <row r="16" spans="1:6" ht="11.25" customHeight="1" x14ac:dyDescent="0.2">
      <c r="A16" s="182"/>
      <c r="B16" s="507"/>
      <c r="C16" s="508"/>
      <c r="D16" s="508"/>
      <c r="E16" s="508"/>
    </row>
    <row r="17" spans="1:5" ht="11.25" customHeight="1" x14ac:dyDescent="0.2">
      <c r="A17" s="143" t="s">
        <v>16</v>
      </c>
      <c r="B17" s="505">
        <v>99</v>
      </c>
      <c r="C17" s="505">
        <v>93</v>
      </c>
      <c r="D17" s="505">
        <v>99</v>
      </c>
      <c r="E17" s="505">
        <v>99</v>
      </c>
    </row>
    <row r="18" spans="1:5" ht="11.25" customHeight="1" x14ac:dyDescent="0.2">
      <c r="B18" s="507"/>
      <c r="C18" s="508"/>
      <c r="D18" s="508"/>
      <c r="E18" s="508"/>
    </row>
    <row r="19" spans="1:5" ht="11.25" customHeight="1" x14ac:dyDescent="0.2">
      <c r="A19" s="143" t="s">
        <v>59</v>
      </c>
      <c r="B19" s="505">
        <v>83</v>
      </c>
      <c r="C19" s="505">
        <v>84</v>
      </c>
      <c r="D19" s="505">
        <v>85</v>
      </c>
      <c r="E19" s="505">
        <v>83</v>
      </c>
    </row>
    <row r="20" spans="1:5" ht="11.25" customHeight="1" x14ac:dyDescent="0.2">
      <c r="A20" s="143" t="s">
        <v>17</v>
      </c>
      <c r="B20" s="505">
        <v>61</v>
      </c>
      <c r="C20" s="505">
        <v>19</v>
      </c>
      <c r="D20" s="505">
        <v>70</v>
      </c>
      <c r="E20" s="505">
        <v>60</v>
      </c>
    </row>
    <row r="21" spans="1:5" ht="11.25" customHeight="1" x14ac:dyDescent="0.2">
      <c r="A21" s="143" t="s">
        <v>18</v>
      </c>
      <c r="B21" s="505">
        <v>49</v>
      </c>
      <c r="C21" s="505">
        <v>18</v>
      </c>
      <c r="D21" s="505">
        <v>51</v>
      </c>
      <c r="E21" s="505">
        <v>48</v>
      </c>
    </row>
    <row r="22" spans="1:5" ht="11.25" customHeight="1" x14ac:dyDescent="0.2">
      <c r="A22" s="143" t="s">
        <v>600</v>
      </c>
      <c r="B22" s="505">
        <v>4</v>
      </c>
      <c r="C22" s="505">
        <v>1</v>
      </c>
      <c r="D22" s="505">
        <v>3</v>
      </c>
      <c r="E22" s="505">
        <v>4</v>
      </c>
    </row>
    <row r="23" spans="1:5" ht="11.25" customHeight="1" x14ac:dyDescent="0.2">
      <c r="A23" s="143" t="s">
        <v>19</v>
      </c>
      <c r="B23" s="505">
        <v>2</v>
      </c>
      <c r="C23" s="505">
        <v>1</v>
      </c>
      <c r="D23" s="505">
        <v>3</v>
      </c>
      <c r="E23" s="505">
        <v>2</v>
      </c>
    </row>
    <row r="24" spans="1:5" ht="11.25" customHeight="1" x14ac:dyDescent="0.2">
      <c r="B24" s="505"/>
      <c r="C24" s="505"/>
      <c r="D24" s="505"/>
      <c r="E24" s="505"/>
    </row>
    <row r="25" spans="1:5" ht="11.25" customHeight="1" x14ac:dyDescent="0.2">
      <c r="A25" s="143" t="s">
        <v>20</v>
      </c>
      <c r="B25" s="505">
        <v>20</v>
      </c>
      <c r="C25" s="505">
        <v>61</v>
      </c>
      <c r="D25" s="505">
        <v>13</v>
      </c>
      <c r="E25" s="505">
        <v>22</v>
      </c>
    </row>
    <row r="26" spans="1:5" ht="11.25" customHeight="1" x14ac:dyDescent="0.2">
      <c r="A26" s="143" t="s">
        <v>21</v>
      </c>
      <c r="B26" s="505">
        <v>20</v>
      </c>
      <c r="C26" s="505">
        <v>61</v>
      </c>
      <c r="D26" s="505">
        <v>13</v>
      </c>
      <c r="E26" s="505">
        <v>22</v>
      </c>
    </row>
    <row r="27" spans="1:5" ht="11.25" customHeight="1" x14ac:dyDescent="0.2">
      <c r="A27" s="143" t="s">
        <v>22</v>
      </c>
      <c r="B27" s="505">
        <v>21</v>
      </c>
      <c r="C27" s="505">
        <v>62</v>
      </c>
      <c r="D27" s="505">
        <v>14</v>
      </c>
      <c r="E27" s="505">
        <v>22</v>
      </c>
    </row>
    <row r="28" spans="1:5" ht="11.25" customHeight="1" x14ac:dyDescent="0.2">
      <c r="A28" s="143" t="s">
        <v>733</v>
      </c>
      <c r="B28" s="505">
        <v>3</v>
      </c>
      <c r="C28" s="505">
        <v>7</v>
      </c>
      <c r="D28" s="505">
        <v>1</v>
      </c>
      <c r="E28" s="505">
        <v>3</v>
      </c>
    </row>
    <row r="29" spans="1:5" ht="11.25" customHeight="1" x14ac:dyDescent="0.2">
      <c r="A29" s="143" t="s">
        <v>734</v>
      </c>
      <c r="B29" s="505">
        <v>1</v>
      </c>
      <c r="C29" s="505">
        <v>3</v>
      </c>
      <c r="D29" s="505">
        <v>1</v>
      </c>
      <c r="E29" s="505">
        <v>1</v>
      </c>
    </row>
    <row r="30" spans="1:5" ht="11.25" customHeight="1" x14ac:dyDescent="0.2">
      <c r="B30" s="505"/>
      <c r="C30" s="505"/>
      <c r="D30" s="505"/>
      <c r="E30" s="505"/>
    </row>
    <row r="31" spans="1:5" ht="11.25" customHeight="1" x14ac:dyDescent="0.2">
      <c r="A31" s="143" t="s">
        <v>60</v>
      </c>
      <c r="B31" s="505">
        <v>33</v>
      </c>
      <c r="C31" s="505">
        <v>36</v>
      </c>
      <c r="D31" s="505">
        <v>31</v>
      </c>
      <c r="E31" s="505">
        <v>33</v>
      </c>
    </row>
    <row r="32" spans="1:5" ht="11.25" customHeight="1" x14ac:dyDescent="0.2">
      <c r="A32" s="143" t="s">
        <v>24</v>
      </c>
      <c r="B32" s="505">
        <v>1</v>
      </c>
      <c r="C32" s="505">
        <v>2</v>
      </c>
      <c r="D32" s="505">
        <v>1</v>
      </c>
      <c r="E32" s="505">
        <v>1</v>
      </c>
    </row>
    <row r="33" spans="1:5" ht="11.25" customHeight="1" x14ac:dyDescent="0.2">
      <c r="A33" s="143" t="s">
        <v>25</v>
      </c>
      <c r="B33" s="505">
        <v>7</v>
      </c>
      <c r="C33" s="505">
        <v>7</v>
      </c>
      <c r="D33" s="505">
        <v>8</v>
      </c>
      <c r="E33" s="505">
        <v>7</v>
      </c>
    </row>
    <row r="34" spans="1:5" ht="11.25" customHeight="1" x14ac:dyDescent="0.2">
      <c r="A34" s="143" t="s">
        <v>26</v>
      </c>
      <c r="B34" s="505">
        <v>6</v>
      </c>
      <c r="C34" s="505">
        <v>6</v>
      </c>
      <c r="D34" s="505">
        <v>6</v>
      </c>
      <c r="E34" s="505">
        <v>6</v>
      </c>
    </row>
    <row r="35" spans="1:5" ht="11.25" customHeight="1" x14ac:dyDescent="0.2">
      <c r="A35" s="143" t="s">
        <v>27</v>
      </c>
      <c r="B35" s="505">
        <v>9</v>
      </c>
      <c r="C35" s="505">
        <v>8</v>
      </c>
      <c r="D35" s="505">
        <v>10</v>
      </c>
      <c r="E35" s="505">
        <v>9</v>
      </c>
    </row>
    <row r="36" spans="1:5" ht="12" customHeight="1" x14ac:dyDescent="0.2">
      <c r="A36" s="143" t="s">
        <v>28</v>
      </c>
      <c r="B36" s="505">
        <v>1</v>
      </c>
      <c r="C36" s="505">
        <v>1</v>
      </c>
      <c r="D36" s="505">
        <v>0</v>
      </c>
      <c r="E36" s="505">
        <v>1</v>
      </c>
    </row>
    <row r="37" spans="1:5" ht="12" customHeight="1" x14ac:dyDescent="0.2">
      <c r="A37" s="143" t="s">
        <v>29</v>
      </c>
      <c r="B37" s="505">
        <v>5</v>
      </c>
      <c r="C37" s="505">
        <v>4</v>
      </c>
      <c r="D37" s="505">
        <v>4</v>
      </c>
      <c r="E37" s="505">
        <v>5</v>
      </c>
    </row>
    <row r="38" spans="1:5" ht="11.25" customHeight="1" x14ac:dyDescent="0.2">
      <c r="A38" s="143" t="s">
        <v>735</v>
      </c>
      <c r="B38" s="505">
        <v>6</v>
      </c>
      <c r="C38" s="505">
        <v>7</v>
      </c>
      <c r="D38" s="505">
        <v>4</v>
      </c>
      <c r="E38" s="505">
        <v>6</v>
      </c>
    </row>
    <row r="39" spans="1:5" ht="11.25" customHeight="1" x14ac:dyDescent="0.2">
      <c r="A39" s="179" t="s">
        <v>486</v>
      </c>
      <c r="B39" s="505">
        <v>1</v>
      </c>
      <c r="C39" s="505">
        <v>1</v>
      </c>
      <c r="D39" s="505">
        <v>1</v>
      </c>
      <c r="E39" s="505">
        <v>1</v>
      </c>
    </row>
    <row r="40" spans="1:5" ht="11.25" customHeight="1" x14ac:dyDescent="0.2">
      <c r="A40" s="143" t="s">
        <v>736</v>
      </c>
      <c r="B40" s="505">
        <v>14</v>
      </c>
      <c r="C40" s="505">
        <v>16</v>
      </c>
      <c r="D40" s="505">
        <v>14</v>
      </c>
      <c r="E40" s="505">
        <v>14</v>
      </c>
    </row>
    <row r="41" spans="1:5" ht="11.25" customHeight="1" x14ac:dyDescent="0.2">
      <c r="A41" s="143" t="s">
        <v>30</v>
      </c>
      <c r="B41" s="505">
        <v>13</v>
      </c>
      <c r="C41" s="505">
        <v>19</v>
      </c>
      <c r="D41" s="505">
        <v>9</v>
      </c>
      <c r="E41" s="505">
        <v>13</v>
      </c>
    </row>
    <row r="42" spans="1:5" ht="11.25" customHeight="1" x14ac:dyDescent="0.2">
      <c r="A42" s="180" t="s">
        <v>90</v>
      </c>
      <c r="B42" s="505">
        <v>1</v>
      </c>
      <c r="C42" s="505">
        <v>1</v>
      </c>
      <c r="D42" s="505">
        <v>2</v>
      </c>
      <c r="E42" s="505">
        <v>1</v>
      </c>
    </row>
    <row r="43" spans="1:5" ht="11.25" customHeight="1" x14ac:dyDescent="0.2">
      <c r="A43" s="143" t="s">
        <v>31</v>
      </c>
      <c r="B43" s="505">
        <v>5</v>
      </c>
      <c r="C43" s="505">
        <v>2</v>
      </c>
      <c r="D43" s="505">
        <v>6</v>
      </c>
      <c r="E43" s="505">
        <v>5</v>
      </c>
    </row>
    <row r="44" spans="1:5" ht="11.25" customHeight="1" x14ac:dyDescent="0.2">
      <c r="B44" s="507"/>
      <c r="C44" s="508"/>
      <c r="D44" s="508"/>
      <c r="E44" s="508"/>
    </row>
    <row r="45" spans="1:5" ht="11.25" customHeight="1" x14ac:dyDescent="0.2">
      <c r="A45" s="143" t="s">
        <v>32</v>
      </c>
      <c r="B45" s="505">
        <v>34</v>
      </c>
      <c r="C45" s="505">
        <v>51</v>
      </c>
      <c r="D45" s="505">
        <v>32</v>
      </c>
      <c r="E45" s="505">
        <v>35</v>
      </c>
    </row>
    <row r="46" spans="1:5" ht="11.25" customHeight="1" x14ac:dyDescent="0.2">
      <c r="A46" s="143" t="s">
        <v>33</v>
      </c>
      <c r="B46" s="505">
        <v>39</v>
      </c>
      <c r="C46" s="505">
        <v>56</v>
      </c>
      <c r="D46" s="505">
        <v>36</v>
      </c>
      <c r="E46" s="505">
        <v>40</v>
      </c>
    </row>
    <row r="47" spans="1:5" ht="11.25" customHeight="1" x14ac:dyDescent="0.2">
      <c r="A47" s="143" t="s">
        <v>34</v>
      </c>
      <c r="B47" s="505">
        <v>2</v>
      </c>
      <c r="C47" s="505" t="s">
        <v>646</v>
      </c>
      <c r="D47" s="505">
        <v>2</v>
      </c>
      <c r="E47" s="505">
        <v>2</v>
      </c>
    </row>
    <row r="48" spans="1:5" ht="11.25" customHeight="1" x14ac:dyDescent="0.2">
      <c r="A48" s="143" t="s">
        <v>72</v>
      </c>
      <c r="B48" s="505">
        <v>1</v>
      </c>
      <c r="C48" s="505">
        <v>4</v>
      </c>
      <c r="D48" s="505">
        <v>0</v>
      </c>
      <c r="E48" s="505">
        <v>1</v>
      </c>
    </row>
    <row r="49" spans="1:5" ht="11.25" customHeight="1" x14ac:dyDescent="0.2">
      <c r="A49" s="143" t="s">
        <v>35</v>
      </c>
      <c r="B49" s="505">
        <v>10</v>
      </c>
      <c r="C49" s="505">
        <v>4</v>
      </c>
      <c r="D49" s="505">
        <v>9</v>
      </c>
      <c r="E49" s="505">
        <v>10</v>
      </c>
    </row>
    <row r="50" spans="1:5" ht="11.25" customHeight="1" x14ac:dyDescent="0.2">
      <c r="B50" s="507"/>
      <c r="C50" s="508"/>
      <c r="D50" s="508"/>
      <c r="E50" s="508"/>
    </row>
    <row r="51" spans="1:5" ht="11.25" customHeight="1" x14ac:dyDescent="0.2">
      <c r="A51" s="143" t="s">
        <v>61</v>
      </c>
      <c r="B51" s="505">
        <v>50</v>
      </c>
      <c r="C51" s="505">
        <v>87</v>
      </c>
      <c r="D51" s="505">
        <v>38</v>
      </c>
      <c r="E51" s="505">
        <v>51</v>
      </c>
    </row>
    <row r="52" spans="1:5" ht="11.25" customHeight="1" x14ac:dyDescent="0.2">
      <c r="A52" s="293" t="s">
        <v>547</v>
      </c>
      <c r="B52" s="505">
        <v>0</v>
      </c>
      <c r="C52" s="505">
        <v>0</v>
      </c>
      <c r="D52" s="505">
        <v>0</v>
      </c>
      <c r="E52" s="505">
        <v>0</v>
      </c>
    </row>
    <row r="53" spans="1:5" ht="11.25" customHeight="1" x14ac:dyDescent="0.2">
      <c r="A53" s="293" t="s">
        <v>548</v>
      </c>
      <c r="B53" s="505">
        <v>0</v>
      </c>
      <c r="C53" s="505">
        <v>2</v>
      </c>
      <c r="D53" s="505">
        <v>0</v>
      </c>
      <c r="E53" s="505">
        <v>0</v>
      </c>
    </row>
    <row r="54" spans="1:5" ht="11.25" customHeight="1" x14ac:dyDescent="0.2">
      <c r="A54" s="143" t="s">
        <v>37</v>
      </c>
      <c r="B54" s="505">
        <v>26</v>
      </c>
      <c r="C54" s="505">
        <v>42</v>
      </c>
      <c r="D54" s="505">
        <v>23</v>
      </c>
      <c r="E54" s="505">
        <v>27</v>
      </c>
    </row>
    <row r="55" spans="1:5" ht="11.25" customHeight="1" x14ac:dyDescent="0.2">
      <c r="A55" s="143" t="s">
        <v>38</v>
      </c>
      <c r="B55" s="505">
        <v>9</v>
      </c>
      <c r="C55" s="505">
        <v>27</v>
      </c>
      <c r="D55" s="505">
        <v>3</v>
      </c>
      <c r="E55" s="505">
        <v>10</v>
      </c>
    </row>
    <row r="56" spans="1:5" ht="11.25" customHeight="1" x14ac:dyDescent="0.2">
      <c r="A56" s="143" t="s">
        <v>40</v>
      </c>
      <c r="B56" s="505">
        <v>1</v>
      </c>
      <c r="C56" s="505">
        <v>1</v>
      </c>
      <c r="D56" s="505">
        <v>0</v>
      </c>
      <c r="E56" s="505">
        <v>1</v>
      </c>
    </row>
    <row r="57" spans="1:5" ht="11.25" customHeight="1" x14ac:dyDescent="0.2">
      <c r="A57" s="293" t="s">
        <v>549</v>
      </c>
      <c r="B57" s="505">
        <v>1</v>
      </c>
      <c r="C57" s="505">
        <v>0</v>
      </c>
      <c r="D57" s="505">
        <v>1</v>
      </c>
      <c r="E57" s="505">
        <v>1</v>
      </c>
    </row>
    <row r="58" spans="1:5" ht="11.25" customHeight="1" x14ac:dyDescent="0.2">
      <c r="A58" s="143" t="s">
        <v>39</v>
      </c>
      <c r="B58" s="505">
        <v>14</v>
      </c>
      <c r="C58" s="505">
        <v>29</v>
      </c>
      <c r="D58" s="505">
        <v>12</v>
      </c>
      <c r="E58" s="505">
        <v>14</v>
      </c>
    </row>
    <row r="59" spans="1:5" ht="11.25" customHeight="1" x14ac:dyDescent="0.2">
      <c r="A59" s="293" t="s">
        <v>550</v>
      </c>
      <c r="B59" s="505">
        <v>1</v>
      </c>
      <c r="C59" s="505">
        <v>0</v>
      </c>
      <c r="D59" s="505">
        <v>0</v>
      </c>
      <c r="E59" s="505">
        <v>1</v>
      </c>
    </row>
    <row r="60" spans="1:5" ht="11.25" customHeight="1" x14ac:dyDescent="0.2">
      <c r="A60" s="143" t="s">
        <v>41</v>
      </c>
      <c r="B60" s="505">
        <v>1</v>
      </c>
      <c r="C60" s="505">
        <v>2</v>
      </c>
      <c r="D60" s="505">
        <v>1</v>
      </c>
      <c r="E60" s="505">
        <v>1</v>
      </c>
    </row>
    <row r="61" spans="1:5" ht="11.25" customHeight="1" x14ac:dyDescent="0.2">
      <c r="B61" s="507"/>
      <c r="C61" s="508"/>
      <c r="D61" s="508"/>
      <c r="E61" s="508"/>
    </row>
    <row r="62" spans="1:5" ht="11.25" customHeight="1" x14ac:dyDescent="0.2">
      <c r="A62" s="143" t="s">
        <v>546</v>
      </c>
      <c r="B62" s="505">
        <v>1</v>
      </c>
      <c r="C62" s="505">
        <v>8</v>
      </c>
      <c r="D62" s="505">
        <v>0</v>
      </c>
      <c r="E62" s="505">
        <v>1</v>
      </c>
    </row>
    <row r="63" spans="1:5" ht="11.25" customHeight="1" x14ac:dyDescent="0.2">
      <c r="A63" s="32" t="s">
        <v>480</v>
      </c>
      <c r="B63" s="505">
        <v>0</v>
      </c>
      <c r="C63" s="505">
        <v>2</v>
      </c>
      <c r="D63" s="505">
        <v>0</v>
      </c>
      <c r="E63" s="505">
        <v>0</v>
      </c>
    </row>
    <row r="64" spans="1:5" ht="11.25" customHeight="1" x14ac:dyDescent="0.2">
      <c r="A64" s="32" t="s">
        <v>481</v>
      </c>
      <c r="B64" s="505">
        <v>0</v>
      </c>
      <c r="C64" s="505">
        <v>0</v>
      </c>
      <c r="D64" s="505">
        <v>0</v>
      </c>
      <c r="E64" s="505">
        <v>0</v>
      </c>
    </row>
    <row r="65" spans="1:5" ht="11.25" customHeight="1" x14ac:dyDescent="0.2">
      <c r="A65" s="143" t="s">
        <v>482</v>
      </c>
      <c r="B65" s="505">
        <v>0</v>
      </c>
      <c r="C65" s="505">
        <v>6</v>
      </c>
      <c r="D65" s="505" t="s">
        <v>646</v>
      </c>
      <c r="E65" s="505">
        <v>0</v>
      </c>
    </row>
    <row r="66" spans="1:5" ht="11.25" customHeight="1" x14ac:dyDescent="0.2">
      <c r="A66" s="143" t="s">
        <v>551</v>
      </c>
      <c r="B66" s="505">
        <v>0</v>
      </c>
      <c r="C66" s="505">
        <v>1</v>
      </c>
      <c r="D66" s="505">
        <v>0</v>
      </c>
      <c r="E66" s="505">
        <v>0</v>
      </c>
    </row>
    <row r="67" spans="1:5" ht="11.25" customHeight="1" x14ac:dyDescent="0.2">
      <c r="B67" s="507"/>
      <c r="C67" s="508"/>
      <c r="D67" s="508"/>
      <c r="E67" s="508"/>
    </row>
    <row r="68" spans="1:5" ht="11.25" customHeight="1" x14ac:dyDescent="0.2">
      <c r="A68" s="179" t="s">
        <v>89</v>
      </c>
      <c r="B68" s="505">
        <v>0</v>
      </c>
      <c r="C68" s="505">
        <v>0</v>
      </c>
      <c r="D68" s="505">
        <v>0</v>
      </c>
      <c r="E68" s="505">
        <v>0</v>
      </c>
    </row>
    <row r="69" spans="1:5" ht="11.25" customHeight="1" x14ac:dyDescent="0.2">
      <c r="A69" s="181" t="s">
        <v>101</v>
      </c>
      <c r="B69" s="260" t="s">
        <v>308</v>
      </c>
      <c r="C69" s="260" t="s">
        <v>308</v>
      </c>
      <c r="D69" s="260" t="s">
        <v>308</v>
      </c>
      <c r="E69" s="260" t="s">
        <v>308</v>
      </c>
    </row>
    <row r="70" spans="1:5" ht="11.25" customHeight="1" x14ac:dyDescent="0.2">
      <c r="A70" s="143" t="s">
        <v>42</v>
      </c>
      <c r="B70" s="505">
        <v>27</v>
      </c>
      <c r="C70" s="505">
        <v>25</v>
      </c>
      <c r="D70" s="505">
        <v>29</v>
      </c>
      <c r="E70" s="505">
        <v>27</v>
      </c>
    </row>
    <row r="71" spans="1:5" ht="11.25" customHeight="1" x14ac:dyDescent="0.2">
      <c r="A71" s="143" t="s">
        <v>46</v>
      </c>
      <c r="B71" s="505">
        <v>2</v>
      </c>
      <c r="C71" s="505">
        <v>0</v>
      </c>
      <c r="D71" s="505">
        <v>3</v>
      </c>
      <c r="E71" s="505">
        <v>2</v>
      </c>
    </row>
    <row r="72" spans="1:5" ht="11.25" customHeight="1" x14ac:dyDescent="0.2">
      <c r="A72" s="181" t="s">
        <v>94</v>
      </c>
      <c r="B72" s="505">
        <v>0</v>
      </c>
      <c r="C72" s="505">
        <v>0</v>
      </c>
      <c r="D72" s="505">
        <v>0</v>
      </c>
      <c r="E72" s="505">
        <v>0</v>
      </c>
    </row>
    <row r="73" spans="1:5" ht="11.25" customHeight="1" x14ac:dyDescent="0.2">
      <c r="A73" s="143" t="s">
        <v>44</v>
      </c>
      <c r="B73" s="505">
        <v>11</v>
      </c>
      <c r="C73" s="505">
        <v>13</v>
      </c>
      <c r="D73" s="505">
        <v>10</v>
      </c>
      <c r="E73" s="505">
        <v>11</v>
      </c>
    </row>
    <row r="74" spans="1:5" ht="11.25" customHeight="1" x14ac:dyDescent="0.2">
      <c r="A74" s="143" t="s">
        <v>43</v>
      </c>
      <c r="B74" s="505">
        <v>70</v>
      </c>
      <c r="C74" s="505">
        <v>87</v>
      </c>
      <c r="D74" s="505">
        <v>65</v>
      </c>
      <c r="E74" s="505">
        <v>71</v>
      </c>
    </row>
    <row r="75" spans="1:5" ht="11.25" customHeight="1" x14ac:dyDescent="0.2">
      <c r="A75" s="163" t="s">
        <v>479</v>
      </c>
      <c r="B75" s="505">
        <v>0</v>
      </c>
      <c r="C75" s="505">
        <v>0</v>
      </c>
      <c r="D75" s="505" t="s">
        <v>646</v>
      </c>
      <c r="E75" s="505">
        <v>0</v>
      </c>
    </row>
    <row r="76" spans="1:5" ht="11.25" customHeight="1" x14ac:dyDescent="0.2">
      <c r="A76" s="163" t="s">
        <v>487</v>
      </c>
      <c r="B76" s="505">
        <v>2</v>
      </c>
      <c r="C76" s="505">
        <v>1</v>
      </c>
      <c r="D76" s="505">
        <v>1</v>
      </c>
      <c r="E76" s="505">
        <v>2</v>
      </c>
    </row>
    <row r="77" spans="1:5" ht="11.25" customHeight="1" x14ac:dyDescent="0.2">
      <c r="A77" s="179" t="s">
        <v>91</v>
      </c>
      <c r="B77" s="505">
        <v>3</v>
      </c>
      <c r="C77" s="505">
        <v>0</v>
      </c>
      <c r="D77" s="505">
        <v>3</v>
      </c>
      <c r="E77" s="505">
        <v>2</v>
      </c>
    </row>
    <row r="78" spans="1:5" ht="11.25" customHeight="1" x14ac:dyDescent="0.2">
      <c r="A78" s="181" t="s">
        <v>95</v>
      </c>
      <c r="B78" s="505">
        <v>0</v>
      </c>
      <c r="C78" s="505">
        <v>0</v>
      </c>
      <c r="D78" s="505">
        <v>0</v>
      </c>
      <c r="E78" s="505">
        <v>0</v>
      </c>
    </row>
    <row r="79" spans="1:5" ht="11.25" customHeight="1" x14ac:dyDescent="0.2">
      <c r="A79" s="181" t="s">
        <v>92</v>
      </c>
      <c r="B79" s="505">
        <v>1</v>
      </c>
      <c r="C79" s="505">
        <v>0</v>
      </c>
      <c r="D79" s="505">
        <v>2</v>
      </c>
      <c r="E79" s="505">
        <v>1</v>
      </c>
    </row>
    <row r="80" spans="1:5" ht="11.25" customHeight="1" x14ac:dyDescent="0.2">
      <c r="A80" s="181" t="s">
        <v>93</v>
      </c>
      <c r="B80" s="505">
        <v>0</v>
      </c>
      <c r="C80" s="505">
        <v>0</v>
      </c>
      <c r="D80" s="505">
        <v>0</v>
      </c>
      <c r="E80" s="505">
        <v>0</v>
      </c>
    </row>
    <row r="81" spans="1:6" ht="11.25" customHeight="1" x14ac:dyDescent="0.2">
      <c r="A81" s="143" t="s">
        <v>45</v>
      </c>
      <c r="B81" s="505">
        <v>9</v>
      </c>
      <c r="C81" s="505">
        <v>2</v>
      </c>
      <c r="D81" s="505">
        <v>10</v>
      </c>
      <c r="E81" s="505">
        <v>9</v>
      </c>
    </row>
    <row r="82" spans="1:6" ht="11.25" customHeight="1" x14ac:dyDescent="0.2">
      <c r="A82" s="181" t="s">
        <v>99</v>
      </c>
      <c r="B82" s="260" t="s">
        <v>308</v>
      </c>
      <c r="C82" s="260" t="s">
        <v>308</v>
      </c>
      <c r="D82" s="260" t="s">
        <v>308</v>
      </c>
      <c r="E82" s="260" t="s">
        <v>308</v>
      </c>
    </row>
    <row r="83" spans="1:6" ht="11.25" customHeight="1" x14ac:dyDescent="0.2">
      <c r="A83" s="143" t="s">
        <v>36</v>
      </c>
      <c r="B83" s="505">
        <v>7</v>
      </c>
      <c r="C83" s="505">
        <v>12</v>
      </c>
      <c r="D83" s="505">
        <v>5</v>
      </c>
      <c r="E83" s="505">
        <v>7</v>
      </c>
    </row>
    <row r="84" spans="1:6" ht="11.25" customHeight="1" x14ac:dyDescent="0.2">
      <c r="A84" s="179" t="s">
        <v>100</v>
      </c>
      <c r="B84" s="505">
        <v>1</v>
      </c>
      <c r="C84" s="505">
        <v>1</v>
      </c>
      <c r="D84" s="505">
        <v>1</v>
      </c>
      <c r="E84" s="505">
        <v>1</v>
      </c>
    </row>
    <row r="85" spans="1:6" ht="11.25" customHeight="1" x14ac:dyDescent="0.2">
      <c r="A85" s="143" t="s">
        <v>47</v>
      </c>
      <c r="B85" s="505">
        <v>18</v>
      </c>
      <c r="C85" s="505">
        <v>20</v>
      </c>
      <c r="D85" s="505">
        <v>16</v>
      </c>
      <c r="E85" s="505">
        <v>18</v>
      </c>
    </row>
    <row r="86" spans="1:6" ht="11.25" customHeight="1" x14ac:dyDescent="0.2">
      <c r="A86" s="143" t="s">
        <v>48</v>
      </c>
      <c r="B86" s="505">
        <v>44</v>
      </c>
      <c r="C86" s="505">
        <v>51</v>
      </c>
      <c r="D86" s="505">
        <v>41</v>
      </c>
      <c r="E86" s="505">
        <v>44</v>
      </c>
    </row>
    <row r="87" spans="1:6" ht="11.25" customHeight="1" x14ac:dyDescent="0.2">
      <c r="A87" s="143" t="s">
        <v>71</v>
      </c>
      <c r="B87" s="505">
        <v>8</v>
      </c>
      <c r="C87" s="505">
        <v>11</v>
      </c>
      <c r="D87" s="505">
        <v>17</v>
      </c>
      <c r="E87" s="505">
        <v>9</v>
      </c>
    </row>
    <row r="88" spans="1:6" ht="11.25" customHeight="1" x14ac:dyDescent="0.2">
      <c r="A88" s="143" t="s">
        <v>73</v>
      </c>
      <c r="B88" s="505">
        <v>7</v>
      </c>
      <c r="C88" s="505">
        <v>2</v>
      </c>
      <c r="D88" s="505">
        <v>7</v>
      </c>
      <c r="E88" s="505">
        <v>7</v>
      </c>
    </row>
    <row r="89" spans="1:6" ht="9" customHeight="1" x14ac:dyDescent="0.2">
      <c r="A89" s="166"/>
      <c r="B89" s="166"/>
      <c r="C89" s="166"/>
      <c r="D89" s="166"/>
      <c r="E89" s="166"/>
      <c r="F89" s="166"/>
    </row>
    <row r="90" spans="1:6" ht="11.25" customHeight="1" x14ac:dyDescent="0.2">
      <c r="A90" s="162"/>
      <c r="B90" s="267"/>
      <c r="C90" s="162"/>
      <c r="D90" s="162"/>
      <c r="E90" s="162"/>
      <c r="F90" s="165" t="s">
        <v>608</v>
      </c>
    </row>
    <row r="91" spans="1:6" ht="21.75" customHeight="1" x14ac:dyDescent="0.2">
      <c r="A91" s="575" t="s">
        <v>691</v>
      </c>
      <c r="B91" s="575"/>
      <c r="C91" s="575"/>
      <c r="D91" s="575"/>
      <c r="E91" s="575"/>
      <c r="F91" s="575"/>
    </row>
    <row r="92" spans="1:6" s="164" customFormat="1" x14ac:dyDescent="0.2">
      <c r="A92" s="500" t="s">
        <v>526</v>
      </c>
      <c r="B92" s="161"/>
      <c r="C92" s="161"/>
      <c r="D92" s="161"/>
      <c r="E92" s="161"/>
      <c r="F92" s="161"/>
    </row>
    <row r="93" spans="1:6" s="163" customFormat="1" ht="44.25" customHeight="1" x14ac:dyDescent="0.2">
      <c r="A93" s="575" t="s">
        <v>702</v>
      </c>
      <c r="B93" s="575"/>
      <c r="C93" s="575"/>
      <c r="D93" s="575"/>
      <c r="E93" s="575"/>
      <c r="F93" s="219"/>
    </row>
    <row r="94" spans="1:6" x14ac:dyDescent="0.2">
      <c r="A94" s="332" t="s">
        <v>513</v>
      </c>
      <c r="B94" s="336"/>
      <c r="C94" s="336"/>
      <c r="D94" s="336"/>
      <c r="E94" s="336"/>
      <c r="F94" s="219"/>
    </row>
    <row r="95" spans="1:6" ht="11.25" customHeight="1" x14ac:dyDescent="0.2">
      <c r="A95" s="587" t="s">
        <v>611</v>
      </c>
      <c r="B95" s="588"/>
      <c r="C95" s="588"/>
      <c r="D95" s="588"/>
      <c r="E95" s="336"/>
      <c r="F95" s="219"/>
    </row>
    <row r="96" spans="1:6" ht="11.25" customHeight="1" x14ac:dyDescent="0.2">
      <c r="A96" s="565" t="s">
        <v>737</v>
      </c>
      <c r="B96" s="569"/>
      <c r="C96" s="569"/>
      <c r="D96" s="569"/>
      <c r="E96" s="566"/>
      <c r="F96" s="219"/>
    </row>
    <row r="97" spans="1:6" x14ac:dyDescent="0.2">
      <c r="A97" s="589" t="s">
        <v>738</v>
      </c>
      <c r="B97" s="589"/>
      <c r="C97" s="589"/>
      <c r="D97" s="589"/>
      <c r="E97" s="589"/>
      <c r="F97" s="589"/>
    </row>
    <row r="98" spans="1:6" ht="11.25" customHeight="1" x14ac:dyDescent="0.2">
      <c r="A98" s="587" t="s">
        <v>739</v>
      </c>
      <c r="B98" s="587"/>
      <c r="C98" s="587"/>
      <c r="D98" s="587"/>
      <c r="E98" s="587"/>
      <c r="F98" s="587"/>
    </row>
    <row r="99" spans="1:6" ht="23.25" customHeight="1" x14ac:dyDescent="0.2">
      <c r="A99" s="575" t="s">
        <v>740</v>
      </c>
      <c r="B99" s="575"/>
      <c r="C99" s="575"/>
      <c r="D99" s="575"/>
      <c r="E99" s="575"/>
      <c r="F99" s="575"/>
    </row>
    <row r="100" spans="1:6" ht="2.25" customHeight="1" x14ac:dyDescent="0.2">
      <c r="A100" s="335"/>
      <c r="B100" s="335"/>
      <c r="C100" s="335"/>
      <c r="D100" s="335"/>
      <c r="E100" s="335"/>
      <c r="F100" s="335"/>
    </row>
    <row r="101" spans="1:6" x14ac:dyDescent="0.2">
      <c r="A101" s="32" t="s">
        <v>462</v>
      </c>
      <c r="B101" s="220"/>
      <c r="C101" s="221"/>
      <c r="D101" s="221"/>
      <c r="E101" s="221"/>
      <c r="F101" s="221"/>
    </row>
    <row r="102" spans="1:6" ht="6" customHeight="1" x14ac:dyDescent="0.2">
      <c r="A102" s="32"/>
      <c r="B102" s="220"/>
      <c r="C102" s="221"/>
      <c r="D102" s="221"/>
      <c r="E102" s="221"/>
      <c r="F102" s="221"/>
    </row>
    <row r="103" spans="1:6" ht="22.5" customHeight="1" x14ac:dyDescent="0.2">
      <c r="A103" s="572" t="s">
        <v>511</v>
      </c>
      <c r="B103" s="572"/>
      <c r="C103" s="572"/>
      <c r="D103" s="572"/>
      <c r="E103" s="572"/>
      <c r="F103" s="572"/>
    </row>
    <row r="104" spans="1:6" x14ac:dyDescent="0.2">
      <c r="A104" s="161"/>
      <c r="B104" s="161"/>
    </row>
  </sheetData>
  <sheetProtection sheet="1" objects="1" scenarios="1"/>
  <mergeCells count="8">
    <mergeCell ref="A103:F103"/>
    <mergeCell ref="A99:F99"/>
    <mergeCell ref="A91:F91"/>
    <mergeCell ref="A98:F98"/>
    <mergeCell ref="A2:B2"/>
    <mergeCell ref="A93:E93"/>
    <mergeCell ref="A95:D95"/>
    <mergeCell ref="A97:F97"/>
  </mergeCells>
  <pageMargins left="0.70866141732283472" right="0.70866141732283472" top="0.74803149606299213" bottom="0.74803149606299213" header="0.31496062992125984" footer="0.31496062992125984"/>
  <pageSetup paperSize="9" scale="60" orientation="portrait" r:id="rId1"/>
  <headerFooter alignWithMargins="0">
    <oddHeader xml:space="preserve">&amp;C&amp;"Arial,Bold"&amp;12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indexed="26"/>
    <pageSetUpPr fitToPage="1"/>
  </sheetPr>
  <dimension ref="A1:AR119"/>
  <sheetViews>
    <sheetView showGridLines="0" topLeftCell="A4" zoomScaleNormal="100" workbookViewId="0">
      <selection sqref="A1:M1"/>
    </sheetView>
  </sheetViews>
  <sheetFormatPr defaultRowHeight="11.25" x14ac:dyDescent="0.2"/>
  <cols>
    <col min="1" max="1" width="30.140625" style="19" customWidth="1"/>
    <col min="2" max="11" width="6.7109375" style="19" customWidth="1"/>
    <col min="12" max="12" width="2.28515625" style="19" customWidth="1"/>
    <col min="13" max="13" width="8.85546875" style="30" customWidth="1"/>
    <col min="14" max="16384" width="9.140625" style="19"/>
  </cols>
  <sheetData>
    <row r="1" spans="1:44" ht="13.5" customHeight="1" x14ac:dyDescent="0.2">
      <c r="A1" s="590" t="s">
        <v>658</v>
      </c>
      <c r="B1" s="590"/>
      <c r="C1" s="590"/>
      <c r="D1" s="590"/>
      <c r="E1" s="590"/>
      <c r="F1" s="590"/>
      <c r="G1" s="590"/>
      <c r="H1" s="590"/>
      <c r="I1" s="590"/>
      <c r="J1" s="590"/>
      <c r="K1" s="590"/>
      <c r="L1" s="590"/>
      <c r="M1" s="590"/>
      <c r="N1" s="193"/>
    </row>
    <row r="2" spans="1:44" ht="13.5" customHeight="1" x14ac:dyDescent="0.2">
      <c r="A2" s="579" t="s">
        <v>610</v>
      </c>
      <c r="B2" s="579"/>
      <c r="C2" s="20"/>
      <c r="D2" s="20"/>
      <c r="E2" s="20"/>
      <c r="F2" s="20"/>
      <c r="G2" s="20"/>
      <c r="H2" s="20"/>
      <c r="I2" s="20"/>
      <c r="J2" s="20"/>
      <c r="K2" s="20"/>
      <c r="L2" s="20"/>
      <c r="M2" s="20"/>
      <c r="N2" s="193"/>
    </row>
    <row r="3" spans="1:44" ht="12.75" customHeight="1" x14ac:dyDescent="0.2">
      <c r="A3" s="2" t="s">
        <v>49</v>
      </c>
      <c r="B3" s="21"/>
      <c r="C3" s="20"/>
      <c r="D3" s="20"/>
      <c r="E3" s="20"/>
      <c r="F3" s="20"/>
      <c r="G3" s="20"/>
      <c r="H3" s="20"/>
      <c r="I3" s="20"/>
      <c r="J3" s="20"/>
      <c r="K3" s="20"/>
      <c r="L3" s="20"/>
      <c r="M3" s="20"/>
      <c r="N3" s="193"/>
    </row>
    <row r="4" spans="1:44" s="24" customFormat="1" ht="11.25" customHeight="1" x14ac:dyDescent="0.2">
      <c r="A4" s="34"/>
      <c r="B4" s="22"/>
      <c r="C4" s="23"/>
      <c r="D4" s="23"/>
      <c r="E4" s="23"/>
      <c r="F4" s="23"/>
      <c r="G4" s="23"/>
      <c r="H4" s="23"/>
      <c r="I4" s="23"/>
      <c r="J4" s="23"/>
      <c r="K4" s="23"/>
      <c r="L4" s="23"/>
      <c r="M4" s="222" t="s">
        <v>74</v>
      </c>
      <c r="N4" s="223"/>
    </row>
    <row r="5" spans="1:44" s="25" customFormat="1" ht="11.25" customHeight="1" x14ac:dyDescent="0.2">
      <c r="A5" s="224"/>
      <c r="B5" s="591" t="s">
        <v>75</v>
      </c>
      <c r="C5" s="591"/>
      <c r="D5" s="591"/>
      <c r="E5" s="591"/>
      <c r="F5" s="591"/>
      <c r="G5" s="591"/>
      <c r="H5" s="591"/>
      <c r="I5" s="591"/>
      <c r="J5" s="591"/>
      <c r="K5" s="591"/>
      <c r="L5" s="225"/>
      <c r="M5" s="226" t="s">
        <v>14</v>
      </c>
      <c r="N5" s="227"/>
    </row>
    <row r="6" spans="1:44" ht="11.25" customHeight="1" x14ac:dyDescent="0.2">
      <c r="A6" s="228" t="s">
        <v>76</v>
      </c>
      <c r="B6" s="229" t="s">
        <v>77</v>
      </c>
      <c r="C6" s="229" t="s">
        <v>65</v>
      </c>
      <c r="D6" s="229" t="s">
        <v>66</v>
      </c>
      <c r="E6" s="229" t="s">
        <v>67</v>
      </c>
      <c r="F6" s="229" t="s">
        <v>68</v>
      </c>
      <c r="G6" s="229" t="s">
        <v>69</v>
      </c>
      <c r="H6" s="229" t="s">
        <v>13</v>
      </c>
      <c r="I6" s="229" t="s">
        <v>70</v>
      </c>
      <c r="J6" s="229" t="s">
        <v>121</v>
      </c>
      <c r="K6" s="229" t="s">
        <v>122</v>
      </c>
      <c r="L6" s="230"/>
      <c r="M6" s="231" t="s">
        <v>78</v>
      </c>
      <c r="N6" s="193"/>
    </row>
    <row r="7" spans="1:44" ht="11.25" customHeight="1" x14ac:dyDescent="0.2">
      <c r="A7" s="26"/>
      <c r="B7" s="27"/>
      <c r="C7" s="27"/>
      <c r="D7" s="27"/>
      <c r="E7" s="27"/>
      <c r="F7" s="27"/>
      <c r="G7" s="27"/>
      <c r="H7" s="27"/>
      <c r="I7" s="27"/>
      <c r="J7" s="27"/>
      <c r="K7" s="27"/>
      <c r="L7" s="28"/>
      <c r="M7" s="29"/>
    </row>
    <row r="8" spans="1:44" ht="12" customHeight="1" x14ac:dyDescent="0.2">
      <c r="A8" s="143" t="s">
        <v>561</v>
      </c>
      <c r="B8" s="64">
        <v>19.2</v>
      </c>
      <c r="C8" s="64">
        <v>60.8</v>
      </c>
      <c r="D8" s="64">
        <v>114</v>
      </c>
      <c r="E8" s="64">
        <v>137.19999999999999</v>
      </c>
      <c r="F8" s="64">
        <v>78.099999999999994</v>
      </c>
      <c r="G8" s="64">
        <v>31.2</v>
      </c>
      <c r="H8" s="64">
        <v>12.3</v>
      </c>
      <c r="I8" s="64">
        <v>4.8</v>
      </c>
      <c r="J8" s="64">
        <v>2.7</v>
      </c>
      <c r="K8" s="64">
        <v>1.6</v>
      </c>
      <c r="L8" s="512"/>
      <c r="M8" s="64">
        <v>461.9</v>
      </c>
      <c r="AB8" s="30"/>
      <c r="AC8" s="30"/>
      <c r="AD8" s="30"/>
      <c r="AE8" s="30"/>
      <c r="AF8" s="30"/>
      <c r="AG8" s="30"/>
      <c r="AH8" s="30"/>
      <c r="AI8" s="30"/>
      <c r="AJ8" s="30"/>
      <c r="AK8" s="30"/>
      <c r="AL8" s="30"/>
      <c r="AM8" s="30"/>
      <c r="AN8" s="30"/>
      <c r="AO8" s="30"/>
      <c r="AP8" s="30"/>
      <c r="AQ8" s="30"/>
      <c r="AR8" s="30"/>
    </row>
    <row r="9" spans="1:44" ht="11.25" customHeight="1" x14ac:dyDescent="0.2">
      <c r="A9" s="182" t="s">
        <v>15</v>
      </c>
      <c r="B9" s="64">
        <v>0.3</v>
      </c>
      <c r="C9" s="64">
        <v>2</v>
      </c>
      <c r="D9" s="64">
        <v>8.8000000000000007</v>
      </c>
      <c r="E9" s="64">
        <v>29.7</v>
      </c>
      <c r="F9" s="64">
        <v>33.4</v>
      </c>
      <c r="G9" s="64">
        <v>19.600000000000001</v>
      </c>
      <c r="H9" s="64">
        <v>8.8000000000000007</v>
      </c>
      <c r="I9" s="64">
        <v>3.4</v>
      </c>
      <c r="J9" s="64">
        <v>2</v>
      </c>
      <c r="K9" s="64">
        <v>0.7</v>
      </c>
      <c r="L9" s="512"/>
      <c r="M9" s="64">
        <v>108.6</v>
      </c>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row>
    <row r="10" spans="1:44" ht="12.75" customHeight="1" x14ac:dyDescent="0.2">
      <c r="A10" s="182" t="s">
        <v>562</v>
      </c>
      <c r="B10" s="64">
        <v>18.899999999999999</v>
      </c>
      <c r="C10" s="64">
        <v>58.7</v>
      </c>
      <c r="D10" s="64">
        <v>105.3</v>
      </c>
      <c r="E10" s="64">
        <v>107.5</v>
      </c>
      <c r="F10" s="64">
        <v>44.7</v>
      </c>
      <c r="G10" s="64">
        <v>11.6</v>
      </c>
      <c r="H10" s="64">
        <v>3.6</v>
      </c>
      <c r="I10" s="64">
        <v>1.4</v>
      </c>
      <c r="J10" s="64">
        <v>0.7</v>
      </c>
      <c r="K10" s="64">
        <v>0.9</v>
      </c>
      <c r="L10" s="512"/>
      <c r="M10" s="64">
        <v>353.2</v>
      </c>
      <c r="Z10" s="30"/>
      <c r="AA10" s="30"/>
      <c r="AB10" s="30"/>
      <c r="AC10" s="30"/>
      <c r="AD10" s="30"/>
      <c r="AE10" s="30"/>
      <c r="AF10" s="30"/>
      <c r="AG10" s="30"/>
      <c r="AH10" s="30"/>
      <c r="AI10" s="30"/>
      <c r="AJ10" s="30"/>
      <c r="AK10" s="30"/>
      <c r="AL10" s="30"/>
      <c r="AM10" s="30"/>
      <c r="AN10" s="30"/>
      <c r="AO10" s="30"/>
      <c r="AP10" s="30"/>
      <c r="AQ10" s="30"/>
      <c r="AR10" s="30"/>
    </row>
    <row r="11" spans="1:44" ht="11.25" customHeight="1" x14ac:dyDescent="0.2">
      <c r="A11" s="143" t="s">
        <v>16</v>
      </c>
      <c r="B11" s="64">
        <v>40.1</v>
      </c>
      <c r="C11" s="64">
        <v>69.3</v>
      </c>
      <c r="D11" s="64">
        <v>113.2</v>
      </c>
      <c r="E11" s="64">
        <v>182.1</v>
      </c>
      <c r="F11" s="64">
        <v>74.7</v>
      </c>
      <c r="G11" s="64">
        <v>36.299999999999997</v>
      </c>
      <c r="H11" s="64">
        <v>27.7</v>
      </c>
      <c r="I11" s="64">
        <v>22.1</v>
      </c>
      <c r="J11" s="64">
        <v>19.2</v>
      </c>
      <c r="K11" s="64">
        <v>12</v>
      </c>
      <c r="L11" s="512"/>
      <c r="M11" s="64">
        <v>596.6</v>
      </c>
      <c r="Z11" s="30"/>
      <c r="AA11" s="30"/>
      <c r="AB11" s="30"/>
      <c r="AC11" s="30"/>
      <c r="AD11" s="30"/>
      <c r="AE11" s="30"/>
      <c r="AF11" s="30"/>
      <c r="AG11" s="30"/>
      <c r="AH11" s="30"/>
      <c r="AI11" s="30"/>
      <c r="AJ11" s="30"/>
      <c r="AK11" s="30"/>
    </row>
    <row r="12" spans="1:44" ht="11.25" customHeight="1" x14ac:dyDescent="0.2">
      <c r="A12" s="143"/>
      <c r="B12" s="512"/>
      <c r="C12" s="512"/>
      <c r="D12" s="512"/>
      <c r="E12" s="512"/>
      <c r="F12" s="512"/>
      <c r="G12" s="512"/>
      <c r="H12" s="512"/>
      <c r="I12" s="512"/>
      <c r="J12" s="512"/>
      <c r="K12" s="512"/>
      <c r="L12" s="512"/>
      <c r="M12" s="64"/>
      <c r="Z12" s="30"/>
      <c r="AA12" s="30"/>
      <c r="AB12" s="30"/>
      <c r="AC12" s="30"/>
      <c r="AD12" s="30"/>
      <c r="AE12" s="30"/>
      <c r="AF12" s="30"/>
      <c r="AG12" s="30"/>
      <c r="AH12" s="30"/>
      <c r="AI12" s="30"/>
      <c r="AJ12" s="30"/>
      <c r="AK12" s="30"/>
    </row>
    <row r="13" spans="1:44" ht="11.25" customHeight="1" x14ac:dyDescent="0.2">
      <c r="A13" s="143" t="s">
        <v>17</v>
      </c>
      <c r="B13" s="64">
        <v>4.8</v>
      </c>
      <c r="C13" s="64">
        <v>25.2</v>
      </c>
      <c r="D13" s="64">
        <v>66.400000000000006</v>
      </c>
      <c r="E13" s="64">
        <v>121.9</v>
      </c>
      <c r="F13" s="64">
        <v>65.099999999999994</v>
      </c>
      <c r="G13" s="64">
        <v>34.6</v>
      </c>
      <c r="H13" s="64">
        <v>17.5</v>
      </c>
      <c r="I13" s="64">
        <v>7.3</v>
      </c>
      <c r="J13" s="64">
        <v>3.6</v>
      </c>
      <c r="K13" s="64">
        <v>2.4</v>
      </c>
      <c r="L13" s="512"/>
      <c r="M13" s="64">
        <v>348.7</v>
      </c>
      <c r="Z13" s="30"/>
      <c r="AA13" s="30"/>
      <c r="AB13" s="30"/>
      <c r="AC13" s="30"/>
      <c r="AD13" s="30"/>
      <c r="AE13" s="30"/>
      <c r="AF13" s="30"/>
      <c r="AG13" s="30"/>
      <c r="AH13" s="30"/>
      <c r="AI13" s="30"/>
      <c r="AJ13" s="30"/>
      <c r="AK13" s="30"/>
    </row>
    <row r="14" spans="1:44" ht="11.25" customHeight="1" x14ac:dyDescent="0.2">
      <c r="A14" s="143" t="s">
        <v>18</v>
      </c>
      <c r="B14" s="64">
        <v>6.2</v>
      </c>
      <c r="C14" s="64">
        <v>24.7</v>
      </c>
      <c r="D14" s="64">
        <v>59.4</v>
      </c>
      <c r="E14" s="64">
        <v>87.2</v>
      </c>
      <c r="F14" s="64">
        <v>56.7</v>
      </c>
      <c r="G14" s="64">
        <v>22.3</v>
      </c>
      <c r="H14" s="64">
        <v>9.1999999999999993</v>
      </c>
      <c r="I14" s="64">
        <v>3.5</v>
      </c>
      <c r="J14" s="64">
        <v>1.5</v>
      </c>
      <c r="K14" s="64">
        <v>0.7</v>
      </c>
      <c r="L14" s="512"/>
      <c r="M14" s="64">
        <v>271.3</v>
      </c>
      <c r="Z14" s="30"/>
      <c r="AA14" s="30"/>
      <c r="AB14" s="30"/>
      <c r="AC14" s="30"/>
      <c r="AD14" s="30"/>
      <c r="AE14" s="30"/>
      <c r="AF14" s="30"/>
      <c r="AG14" s="30"/>
      <c r="AH14" s="30"/>
      <c r="AI14" s="30"/>
      <c r="AJ14" s="30"/>
      <c r="AK14" s="30"/>
    </row>
    <row r="15" spans="1:44" ht="11.25" customHeight="1" x14ac:dyDescent="0.2">
      <c r="A15" s="143" t="s">
        <v>600</v>
      </c>
      <c r="B15" s="64">
        <v>2.2000000000000002</v>
      </c>
      <c r="C15" s="64">
        <v>4.5</v>
      </c>
      <c r="D15" s="64">
        <v>5.8</v>
      </c>
      <c r="E15" s="64">
        <v>5.0999999999999996</v>
      </c>
      <c r="F15" s="64">
        <v>2.4</v>
      </c>
      <c r="G15" s="64">
        <v>0.7</v>
      </c>
      <c r="H15" s="64">
        <v>0.1</v>
      </c>
      <c r="I15" s="64">
        <v>0.1</v>
      </c>
      <c r="J15" s="64">
        <v>0</v>
      </c>
      <c r="K15" s="64">
        <v>0</v>
      </c>
      <c r="L15" s="512"/>
      <c r="M15" s="64">
        <v>21</v>
      </c>
      <c r="Z15" s="30"/>
      <c r="AA15" s="30"/>
      <c r="AB15" s="30"/>
      <c r="AC15" s="30"/>
      <c r="AD15" s="30"/>
      <c r="AE15" s="30"/>
      <c r="AF15" s="30"/>
      <c r="AG15" s="30"/>
      <c r="AH15" s="30"/>
      <c r="AI15" s="30"/>
      <c r="AJ15" s="30"/>
      <c r="AK15" s="30"/>
    </row>
    <row r="16" spans="1:44" ht="11.25" customHeight="1" x14ac:dyDescent="0.2">
      <c r="A16" s="181" t="s">
        <v>19</v>
      </c>
      <c r="B16" s="64">
        <v>0</v>
      </c>
      <c r="C16" s="64">
        <v>0.1</v>
      </c>
      <c r="D16" s="64">
        <v>1</v>
      </c>
      <c r="E16" s="64">
        <v>2.9</v>
      </c>
      <c r="F16" s="64">
        <v>3.8</v>
      </c>
      <c r="G16" s="64">
        <v>2.6</v>
      </c>
      <c r="H16" s="64">
        <v>1.3</v>
      </c>
      <c r="I16" s="64">
        <v>0.5</v>
      </c>
      <c r="J16" s="64">
        <v>0.2</v>
      </c>
      <c r="K16" s="64">
        <v>0.1</v>
      </c>
      <c r="L16" s="512"/>
      <c r="M16" s="64">
        <v>12.7</v>
      </c>
      <c r="Z16" s="30"/>
      <c r="AA16" s="30"/>
      <c r="AB16" s="30"/>
      <c r="AC16" s="30"/>
      <c r="AD16" s="30"/>
      <c r="AE16" s="30"/>
      <c r="AF16" s="30"/>
      <c r="AG16" s="30"/>
      <c r="AH16" s="30"/>
      <c r="AI16" s="30"/>
      <c r="AJ16" s="30"/>
      <c r="AK16" s="30"/>
    </row>
    <row r="17" spans="1:37" ht="11.25" customHeight="1" x14ac:dyDescent="0.2">
      <c r="A17" s="181"/>
      <c r="B17" s="64"/>
      <c r="C17" s="64"/>
      <c r="D17" s="64"/>
      <c r="E17" s="64"/>
      <c r="F17" s="64"/>
      <c r="G17" s="64"/>
      <c r="H17" s="64"/>
      <c r="I17" s="64"/>
      <c r="J17" s="64"/>
      <c r="K17" s="64"/>
      <c r="L17" s="512"/>
      <c r="M17" s="64"/>
      <c r="Z17" s="30"/>
      <c r="AA17" s="30"/>
      <c r="AB17" s="30"/>
      <c r="AC17" s="30"/>
      <c r="AD17" s="30"/>
      <c r="AE17" s="30"/>
      <c r="AF17" s="30"/>
      <c r="AG17" s="30"/>
      <c r="AH17" s="30"/>
      <c r="AI17" s="30"/>
      <c r="AJ17" s="30"/>
      <c r="AK17" s="30"/>
    </row>
    <row r="18" spans="1:37" ht="11.25" customHeight="1" x14ac:dyDescent="0.2">
      <c r="A18" s="143" t="s">
        <v>20</v>
      </c>
      <c r="B18" s="64">
        <v>19.2</v>
      </c>
      <c r="C18" s="64">
        <v>35</v>
      </c>
      <c r="D18" s="64">
        <v>37.5</v>
      </c>
      <c r="E18" s="64">
        <v>26.1</v>
      </c>
      <c r="F18" s="64">
        <v>8.6</v>
      </c>
      <c r="G18" s="64">
        <v>1.6</v>
      </c>
      <c r="H18" s="64">
        <v>0.3</v>
      </c>
      <c r="I18" s="64">
        <v>0.1</v>
      </c>
      <c r="J18" s="64">
        <v>0.1</v>
      </c>
      <c r="K18" s="64">
        <v>0.1</v>
      </c>
      <c r="L18" s="512"/>
      <c r="M18" s="64">
        <v>128.6</v>
      </c>
      <c r="Z18" s="30"/>
      <c r="AA18" s="30"/>
      <c r="AB18" s="30"/>
      <c r="AC18" s="30"/>
      <c r="AD18" s="30"/>
      <c r="AE18" s="30"/>
      <c r="AF18" s="30"/>
      <c r="AG18" s="30"/>
      <c r="AH18" s="30"/>
      <c r="AI18" s="30"/>
      <c r="AJ18" s="30"/>
      <c r="AK18" s="30"/>
    </row>
    <row r="19" spans="1:37" ht="11.25" customHeight="1" x14ac:dyDescent="0.2">
      <c r="A19" s="143" t="s">
        <v>21</v>
      </c>
      <c r="B19" s="64">
        <v>18.899999999999999</v>
      </c>
      <c r="C19" s="64">
        <v>36.299999999999997</v>
      </c>
      <c r="D19" s="64">
        <v>37.4</v>
      </c>
      <c r="E19" s="64">
        <v>25.3</v>
      </c>
      <c r="F19" s="64">
        <v>9</v>
      </c>
      <c r="G19" s="64">
        <v>1.9</v>
      </c>
      <c r="H19" s="64">
        <v>0.4</v>
      </c>
      <c r="I19" s="64">
        <v>0.1</v>
      </c>
      <c r="J19" s="64">
        <v>0.1</v>
      </c>
      <c r="K19" s="64">
        <v>0.1</v>
      </c>
      <c r="L19" s="512"/>
      <c r="M19" s="64">
        <v>129.6</v>
      </c>
      <c r="Z19" s="30"/>
      <c r="AA19" s="30"/>
      <c r="AB19" s="30"/>
      <c r="AC19" s="30"/>
      <c r="AD19" s="30"/>
      <c r="AE19" s="30"/>
      <c r="AF19" s="30"/>
      <c r="AG19" s="30"/>
      <c r="AH19" s="30"/>
      <c r="AI19" s="30"/>
      <c r="AJ19" s="30"/>
      <c r="AK19" s="30"/>
    </row>
    <row r="20" spans="1:37" ht="11.25" customHeight="1" x14ac:dyDescent="0.2">
      <c r="A20" s="143" t="s">
        <v>22</v>
      </c>
      <c r="B20" s="64">
        <v>18.2</v>
      </c>
      <c r="C20" s="64">
        <v>37.299999999999997</v>
      </c>
      <c r="D20" s="64">
        <v>39.299999999999997</v>
      </c>
      <c r="E20" s="64">
        <v>26</v>
      </c>
      <c r="F20" s="64">
        <v>8.8000000000000007</v>
      </c>
      <c r="G20" s="64">
        <v>2</v>
      </c>
      <c r="H20" s="64">
        <v>0.8</v>
      </c>
      <c r="I20" s="64">
        <v>0.3</v>
      </c>
      <c r="J20" s="64">
        <v>0.3</v>
      </c>
      <c r="K20" s="64">
        <v>0.1</v>
      </c>
      <c r="L20" s="512"/>
      <c r="M20" s="64">
        <v>132.9</v>
      </c>
      <c r="Z20" s="30"/>
      <c r="AA20" s="30"/>
      <c r="AB20" s="30"/>
      <c r="AC20" s="30"/>
      <c r="AD20" s="30"/>
      <c r="AE20" s="30"/>
      <c r="AF20" s="30"/>
      <c r="AG20" s="30"/>
      <c r="AH20" s="30"/>
      <c r="AI20" s="30"/>
      <c r="AJ20" s="30"/>
      <c r="AK20" s="30"/>
    </row>
    <row r="21" spans="1:37" ht="12" customHeight="1" x14ac:dyDescent="0.2">
      <c r="A21" s="143" t="s">
        <v>749</v>
      </c>
      <c r="B21" s="64">
        <v>1</v>
      </c>
      <c r="C21" s="64">
        <v>2.7</v>
      </c>
      <c r="D21" s="64">
        <v>3.4</v>
      </c>
      <c r="E21" s="64">
        <v>3.2</v>
      </c>
      <c r="F21" s="64">
        <v>2.2000000000000002</v>
      </c>
      <c r="G21" s="64">
        <v>1.4</v>
      </c>
      <c r="H21" s="64">
        <v>0.8</v>
      </c>
      <c r="I21" s="64">
        <v>0.5</v>
      </c>
      <c r="J21" s="64">
        <v>0.4</v>
      </c>
      <c r="K21" s="64">
        <v>0.3</v>
      </c>
      <c r="L21" s="512"/>
      <c r="M21" s="64">
        <v>15.8</v>
      </c>
      <c r="Z21" s="30"/>
      <c r="AA21" s="30"/>
      <c r="AB21" s="30"/>
      <c r="AC21" s="30"/>
      <c r="AD21" s="30"/>
      <c r="AE21" s="30"/>
      <c r="AF21" s="30"/>
      <c r="AG21" s="30"/>
      <c r="AH21" s="30"/>
      <c r="AI21" s="30"/>
      <c r="AJ21" s="30"/>
      <c r="AK21" s="30"/>
    </row>
    <row r="22" spans="1:37" ht="11.25" customHeight="1" x14ac:dyDescent="0.2">
      <c r="A22" s="143" t="s">
        <v>751</v>
      </c>
      <c r="B22" s="64">
        <v>0.5</v>
      </c>
      <c r="C22" s="64">
        <v>0.9</v>
      </c>
      <c r="D22" s="64">
        <v>1.2</v>
      </c>
      <c r="E22" s="64">
        <v>1.3</v>
      </c>
      <c r="F22" s="64">
        <v>1.1000000000000001</v>
      </c>
      <c r="G22" s="64">
        <v>0.8</v>
      </c>
      <c r="H22" s="64">
        <v>0.6</v>
      </c>
      <c r="I22" s="64">
        <v>0.3</v>
      </c>
      <c r="J22" s="64">
        <v>0.2</v>
      </c>
      <c r="K22" s="64">
        <v>0</v>
      </c>
      <c r="L22" s="512"/>
      <c r="M22" s="64">
        <v>6.9</v>
      </c>
      <c r="Z22" s="30"/>
      <c r="AA22" s="30"/>
      <c r="AB22" s="30"/>
      <c r="AC22" s="30"/>
      <c r="AD22" s="30"/>
      <c r="AE22" s="30"/>
      <c r="AF22" s="30"/>
      <c r="AG22" s="30"/>
      <c r="AH22" s="30"/>
      <c r="AI22" s="30"/>
      <c r="AJ22" s="30"/>
      <c r="AK22" s="30"/>
    </row>
    <row r="23" spans="1:37" ht="9.75" customHeight="1" x14ac:dyDescent="0.2">
      <c r="B23" s="512"/>
      <c r="C23" s="512"/>
      <c r="D23" s="512"/>
      <c r="E23" s="512"/>
      <c r="F23" s="512"/>
      <c r="G23" s="512"/>
      <c r="H23" s="512"/>
      <c r="I23" s="512"/>
      <c r="J23" s="512"/>
      <c r="K23" s="512"/>
      <c r="L23" s="512"/>
      <c r="M23" s="64"/>
      <c r="Z23" s="30"/>
      <c r="AA23" s="30"/>
      <c r="AB23" s="30"/>
      <c r="AC23" s="30"/>
      <c r="AD23" s="30"/>
      <c r="AE23" s="30"/>
      <c r="AF23" s="30"/>
      <c r="AG23" s="30"/>
      <c r="AH23" s="30"/>
      <c r="AI23" s="30"/>
      <c r="AJ23" s="30"/>
      <c r="AK23" s="30"/>
    </row>
    <row r="24" spans="1:37" ht="11.25" customHeight="1" x14ac:dyDescent="0.2">
      <c r="A24" s="143" t="s">
        <v>24</v>
      </c>
      <c r="B24" s="64">
        <v>0.6</v>
      </c>
      <c r="C24" s="64">
        <v>1.3</v>
      </c>
      <c r="D24" s="64">
        <v>1.8</v>
      </c>
      <c r="E24" s="64">
        <v>1.7</v>
      </c>
      <c r="F24" s="64">
        <v>1.2</v>
      </c>
      <c r="G24" s="64">
        <v>0.8</v>
      </c>
      <c r="H24" s="64">
        <v>0.5</v>
      </c>
      <c r="I24" s="64">
        <v>0.3</v>
      </c>
      <c r="J24" s="64">
        <v>0.1</v>
      </c>
      <c r="K24" s="64">
        <v>0</v>
      </c>
      <c r="L24" s="512"/>
      <c r="M24" s="64">
        <v>8.3000000000000007</v>
      </c>
      <c r="Z24" s="30"/>
      <c r="AA24" s="30"/>
      <c r="AB24" s="30"/>
      <c r="AC24" s="30"/>
      <c r="AD24" s="30"/>
      <c r="AE24" s="30"/>
      <c r="AF24" s="30"/>
      <c r="AG24" s="30"/>
      <c r="AH24" s="30"/>
      <c r="AI24" s="30"/>
      <c r="AJ24" s="30"/>
      <c r="AK24" s="30"/>
    </row>
    <row r="25" spans="1:37" ht="11.25" customHeight="1" x14ac:dyDescent="0.2">
      <c r="A25" s="143" t="s">
        <v>25</v>
      </c>
      <c r="B25" s="64">
        <v>2</v>
      </c>
      <c r="C25" s="64">
        <v>5.2</v>
      </c>
      <c r="D25" s="64">
        <v>8.1999999999999993</v>
      </c>
      <c r="E25" s="64">
        <v>9.5</v>
      </c>
      <c r="F25" s="64">
        <v>7.4</v>
      </c>
      <c r="G25" s="64">
        <v>4.4000000000000004</v>
      </c>
      <c r="H25" s="64">
        <v>2.2999999999999998</v>
      </c>
      <c r="I25" s="64">
        <v>1</v>
      </c>
      <c r="J25" s="64">
        <v>0.5</v>
      </c>
      <c r="K25" s="64">
        <v>0.1</v>
      </c>
      <c r="L25" s="512"/>
      <c r="M25" s="64">
        <v>40.6</v>
      </c>
      <c r="Z25" s="30"/>
      <c r="AA25" s="30"/>
      <c r="AB25" s="30"/>
      <c r="AC25" s="30"/>
      <c r="AD25" s="30"/>
      <c r="AE25" s="30"/>
      <c r="AF25" s="30"/>
      <c r="AG25" s="30"/>
      <c r="AH25" s="30"/>
      <c r="AI25" s="30"/>
      <c r="AJ25" s="30"/>
      <c r="AK25" s="30"/>
    </row>
    <row r="26" spans="1:37" ht="11.25" customHeight="1" x14ac:dyDescent="0.2">
      <c r="A26" s="143" t="s">
        <v>26</v>
      </c>
      <c r="B26" s="64">
        <v>1.6</v>
      </c>
      <c r="C26" s="64">
        <v>4.2</v>
      </c>
      <c r="D26" s="64">
        <v>6.5</v>
      </c>
      <c r="E26" s="64">
        <v>7.5</v>
      </c>
      <c r="F26" s="64">
        <v>6</v>
      </c>
      <c r="G26" s="64">
        <v>3.7</v>
      </c>
      <c r="H26" s="64">
        <v>2.2999999999999998</v>
      </c>
      <c r="I26" s="64">
        <v>1.3</v>
      </c>
      <c r="J26" s="64">
        <v>0.8</v>
      </c>
      <c r="K26" s="64">
        <v>0.1</v>
      </c>
      <c r="L26" s="512"/>
      <c r="M26" s="64">
        <v>33.9</v>
      </c>
      <c r="Z26" s="30"/>
      <c r="AA26" s="30"/>
      <c r="AB26" s="30"/>
      <c r="AC26" s="30"/>
      <c r="AD26" s="30"/>
      <c r="AE26" s="30"/>
      <c r="AF26" s="30"/>
      <c r="AG26" s="30"/>
      <c r="AH26" s="30"/>
      <c r="AI26" s="30"/>
      <c r="AJ26" s="30"/>
      <c r="AK26" s="30"/>
    </row>
    <row r="27" spans="1:37" ht="12" customHeight="1" x14ac:dyDescent="0.2">
      <c r="A27" s="143" t="s">
        <v>27</v>
      </c>
      <c r="B27" s="64">
        <v>1.9</v>
      </c>
      <c r="C27" s="64">
        <v>5.4</v>
      </c>
      <c r="D27" s="64">
        <v>10</v>
      </c>
      <c r="E27" s="64">
        <v>12.6</v>
      </c>
      <c r="F27" s="64">
        <v>10</v>
      </c>
      <c r="G27" s="64">
        <v>6.3</v>
      </c>
      <c r="H27" s="64">
        <v>3.7</v>
      </c>
      <c r="I27" s="64">
        <v>1.8</v>
      </c>
      <c r="J27" s="64">
        <v>0.8</v>
      </c>
      <c r="K27" s="64">
        <v>0.1</v>
      </c>
      <c r="L27" s="512"/>
      <c r="M27" s="64">
        <v>52.8</v>
      </c>
      <c r="Z27" s="30"/>
      <c r="AA27" s="30"/>
      <c r="AB27" s="30"/>
      <c r="AC27" s="30"/>
      <c r="AD27" s="30"/>
      <c r="AE27" s="30"/>
      <c r="AF27" s="30"/>
      <c r="AG27" s="30"/>
      <c r="AH27" s="30"/>
      <c r="AI27" s="30"/>
      <c r="AJ27" s="30"/>
      <c r="AK27" s="30"/>
    </row>
    <row r="28" spans="1:37" ht="12" customHeight="1" x14ac:dyDescent="0.2">
      <c r="A28" s="143" t="s">
        <v>28</v>
      </c>
      <c r="B28" s="64">
        <v>0.3</v>
      </c>
      <c r="C28" s="64">
        <v>0.4</v>
      </c>
      <c r="D28" s="64">
        <v>0.7</v>
      </c>
      <c r="E28" s="64">
        <v>0.7</v>
      </c>
      <c r="F28" s="64">
        <v>0.5</v>
      </c>
      <c r="G28" s="64">
        <v>0.3</v>
      </c>
      <c r="H28" s="64">
        <v>0.2</v>
      </c>
      <c r="I28" s="64">
        <v>0.1</v>
      </c>
      <c r="J28" s="64">
        <v>0</v>
      </c>
      <c r="K28" s="64">
        <v>0</v>
      </c>
      <c r="L28" s="512"/>
      <c r="M28" s="64">
        <v>3.2</v>
      </c>
      <c r="Z28" s="30"/>
      <c r="AA28" s="30"/>
      <c r="AB28" s="30"/>
      <c r="AC28" s="30"/>
      <c r="AD28" s="30"/>
      <c r="AE28" s="30"/>
      <c r="AF28" s="30"/>
      <c r="AG28" s="30"/>
      <c r="AH28" s="30"/>
      <c r="AI28" s="30"/>
      <c r="AJ28" s="30"/>
      <c r="AK28" s="30"/>
    </row>
    <row r="29" spans="1:37" ht="11.25" customHeight="1" x14ac:dyDescent="0.2">
      <c r="A29" s="143" t="s">
        <v>29</v>
      </c>
      <c r="B29" s="64">
        <v>2.5</v>
      </c>
      <c r="C29" s="64">
        <v>4.3</v>
      </c>
      <c r="D29" s="64">
        <v>5.8</v>
      </c>
      <c r="E29" s="64">
        <v>5.7</v>
      </c>
      <c r="F29" s="64">
        <v>3.7</v>
      </c>
      <c r="G29" s="64">
        <v>2</v>
      </c>
      <c r="H29" s="64">
        <v>1</v>
      </c>
      <c r="I29" s="64">
        <v>0.4</v>
      </c>
      <c r="J29" s="64">
        <v>0.2</v>
      </c>
      <c r="K29" s="64">
        <v>0.1</v>
      </c>
      <c r="L29" s="512"/>
      <c r="M29" s="64">
        <v>25.6</v>
      </c>
      <c r="Z29" s="30"/>
      <c r="AA29" s="30"/>
      <c r="AB29" s="30"/>
      <c r="AC29" s="30"/>
      <c r="AD29" s="30"/>
      <c r="AE29" s="30"/>
      <c r="AF29" s="30"/>
      <c r="AG29" s="30"/>
      <c r="AH29" s="30"/>
      <c r="AI29" s="30"/>
      <c r="AJ29" s="30"/>
      <c r="AK29" s="30"/>
    </row>
    <row r="30" spans="1:37" s="24" customFormat="1" ht="13.5" customHeight="1" x14ac:dyDescent="0.2">
      <c r="A30" s="143" t="s">
        <v>752</v>
      </c>
      <c r="B30" s="64">
        <v>1.7</v>
      </c>
      <c r="C30" s="64">
        <v>4</v>
      </c>
      <c r="D30" s="64">
        <v>6.9</v>
      </c>
      <c r="E30" s="64">
        <v>8.6</v>
      </c>
      <c r="F30" s="64">
        <v>6.8</v>
      </c>
      <c r="G30" s="64">
        <v>4.3</v>
      </c>
      <c r="H30" s="64">
        <v>2.5</v>
      </c>
      <c r="I30" s="64">
        <v>1.2</v>
      </c>
      <c r="J30" s="64">
        <v>0.7</v>
      </c>
      <c r="K30" s="64">
        <v>0.1</v>
      </c>
      <c r="L30" s="512"/>
      <c r="M30" s="64">
        <v>36.799999999999997</v>
      </c>
      <c r="O30" s="19"/>
      <c r="Z30" s="30"/>
      <c r="AA30" s="30"/>
      <c r="AB30" s="30"/>
      <c r="AC30" s="30"/>
      <c r="AD30" s="30"/>
      <c r="AE30" s="30"/>
      <c r="AF30" s="30"/>
      <c r="AG30" s="30"/>
      <c r="AH30" s="30"/>
      <c r="AI30" s="30"/>
      <c r="AJ30" s="30"/>
      <c r="AK30" s="30"/>
    </row>
    <row r="31" spans="1:37" ht="11.25" customHeight="1" x14ac:dyDescent="0.2">
      <c r="A31" s="179" t="s">
        <v>486</v>
      </c>
      <c r="B31" s="64">
        <v>0</v>
      </c>
      <c r="C31" s="64">
        <v>0.2</v>
      </c>
      <c r="D31" s="64">
        <v>0.5</v>
      </c>
      <c r="E31" s="64">
        <v>0.9</v>
      </c>
      <c r="F31" s="64">
        <v>0.9</v>
      </c>
      <c r="G31" s="64">
        <v>0.7</v>
      </c>
      <c r="H31" s="64">
        <v>0.4</v>
      </c>
      <c r="I31" s="64">
        <v>0.3</v>
      </c>
      <c r="J31" s="64">
        <v>0.2</v>
      </c>
      <c r="K31" s="64">
        <v>0</v>
      </c>
      <c r="L31" s="512"/>
      <c r="M31" s="64">
        <v>4</v>
      </c>
      <c r="Z31" s="30"/>
      <c r="AA31" s="30"/>
      <c r="AB31" s="30"/>
      <c r="AC31" s="30"/>
      <c r="AD31" s="30"/>
      <c r="AE31" s="30"/>
      <c r="AF31" s="30"/>
      <c r="AG31" s="30"/>
      <c r="AH31" s="30"/>
      <c r="AI31" s="30"/>
      <c r="AJ31" s="30"/>
      <c r="AK31" s="30"/>
    </row>
    <row r="32" spans="1:37" ht="12.75" customHeight="1" x14ac:dyDescent="0.2">
      <c r="A32" s="143" t="s">
        <v>753</v>
      </c>
      <c r="B32" s="64">
        <v>4.5999999999999996</v>
      </c>
      <c r="C32" s="64">
        <v>13.2</v>
      </c>
      <c r="D32" s="64">
        <v>19</v>
      </c>
      <c r="E32" s="64">
        <v>18.8</v>
      </c>
      <c r="F32" s="64">
        <v>11.2</v>
      </c>
      <c r="G32" s="64">
        <v>6.1</v>
      </c>
      <c r="H32" s="64">
        <v>4</v>
      </c>
      <c r="I32" s="64">
        <v>2.8</v>
      </c>
      <c r="J32" s="64">
        <v>2</v>
      </c>
      <c r="K32" s="64">
        <v>0.2</v>
      </c>
      <c r="L32" s="512"/>
      <c r="M32" s="64">
        <v>81.8</v>
      </c>
      <c r="Z32" s="30"/>
      <c r="AA32" s="30"/>
      <c r="AB32" s="30"/>
      <c r="AC32" s="30"/>
      <c r="AD32" s="30"/>
      <c r="AE32" s="30"/>
      <c r="AF32" s="30"/>
      <c r="AG32" s="30"/>
      <c r="AH32" s="30"/>
      <c r="AI32" s="30"/>
      <c r="AJ32" s="30"/>
      <c r="AK32" s="30"/>
    </row>
    <row r="33" spans="1:37" ht="11.25" customHeight="1" x14ac:dyDescent="0.2">
      <c r="A33" s="143" t="s">
        <v>30</v>
      </c>
      <c r="B33" s="64">
        <v>2.5</v>
      </c>
      <c r="C33" s="64">
        <v>11.1</v>
      </c>
      <c r="D33" s="64">
        <v>18.2</v>
      </c>
      <c r="E33" s="64">
        <v>17.3</v>
      </c>
      <c r="F33" s="64">
        <v>11.7</v>
      </c>
      <c r="G33" s="64">
        <v>6.4</v>
      </c>
      <c r="H33" s="64">
        <v>3.7</v>
      </c>
      <c r="I33" s="64">
        <v>2</v>
      </c>
      <c r="J33" s="64">
        <v>1</v>
      </c>
      <c r="K33" s="64">
        <v>0.1</v>
      </c>
      <c r="L33" s="512"/>
      <c r="M33" s="64">
        <v>74.099999999999994</v>
      </c>
      <c r="Z33" s="30"/>
      <c r="AA33" s="30"/>
      <c r="AB33" s="30"/>
      <c r="AC33" s="30"/>
      <c r="AD33" s="30"/>
      <c r="AE33" s="30"/>
      <c r="AF33" s="30"/>
      <c r="AG33" s="30"/>
      <c r="AH33" s="30"/>
      <c r="AI33" s="30"/>
      <c r="AJ33" s="30"/>
      <c r="AK33" s="30"/>
    </row>
    <row r="34" spans="1:37" ht="11.25" customHeight="1" x14ac:dyDescent="0.2">
      <c r="A34" s="180" t="s">
        <v>90</v>
      </c>
      <c r="B34" s="64">
        <v>0.2</v>
      </c>
      <c r="C34" s="64">
        <v>0.9</v>
      </c>
      <c r="D34" s="64">
        <v>1.6</v>
      </c>
      <c r="E34" s="64">
        <v>1.8</v>
      </c>
      <c r="F34" s="64">
        <v>1.3</v>
      </c>
      <c r="G34" s="64">
        <v>0.9</v>
      </c>
      <c r="H34" s="64">
        <v>0.5</v>
      </c>
      <c r="I34" s="64">
        <v>0.3</v>
      </c>
      <c r="J34" s="64">
        <v>0.4</v>
      </c>
      <c r="K34" s="64">
        <v>0</v>
      </c>
      <c r="L34" s="512"/>
      <c r="M34" s="64">
        <v>7.9</v>
      </c>
      <c r="Z34" s="30"/>
      <c r="AA34" s="30"/>
      <c r="AB34" s="30"/>
      <c r="AC34" s="30"/>
      <c r="AD34" s="30"/>
      <c r="AE34" s="30"/>
      <c r="AF34" s="30"/>
      <c r="AG34" s="30"/>
      <c r="AH34" s="30"/>
      <c r="AI34" s="30"/>
      <c r="AJ34" s="30"/>
      <c r="AK34" s="30"/>
    </row>
    <row r="35" spans="1:37" ht="11.25" customHeight="1" x14ac:dyDescent="0.2">
      <c r="A35" s="143" t="s">
        <v>31</v>
      </c>
      <c r="B35" s="64">
        <v>0.7</v>
      </c>
      <c r="C35" s="64">
        <v>2.8</v>
      </c>
      <c r="D35" s="64">
        <v>5.3</v>
      </c>
      <c r="E35" s="64">
        <v>6.6</v>
      </c>
      <c r="F35" s="64">
        <v>5.7</v>
      </c>
      <c r="G35" s="64">
        <v>3.7</v>
      </c>
      <c r="H35" s="64">
        <v>2</v>
      </c>
      <c r="I35" s="64">
        <v>0.9</v>
      </c>
      <c r="J35" s="64">
        <v>0.4</v>
      </c>
      <c r="K35" s="64">
        <v>0.1</v>
      </c>
      <c r="L35" s="512"/>
      <c r="M35" s="64">
        <v>28.2</v>
      </c>
      <c r="Z35" s="30"/>
      <c r="AA35" s="30"/>
      <c r="AB35" s="30"/>
      <c r="AC35" s="30"/>
      <c r="AD35" s="30"/>
      <c r="AE35" s="30"/>
      <c r="AF35" s="30"/>
      <c r="AG35" s="30"/>
      <c r="AH35" s="30"/>
      <c r="AI35" s="30"/>
      <c r="AJ35" s="30"/>
      <c r="AK35" s="30"/>
    </row>
    <row r="36" spans="1:37" ht="11.25" customHeight="1" x14ac:dyDescent="0.2">
      <c r="A36" s="143"/>
      <c r="B36" s="512"/>
      <c r="C36" s="512"/>
      <c r="D36" s="512"/>
      <c r="E36" s="512"/>
      <c r="F36" s="512"/>
      <c r="G36" s="512"/>
      <c r="H36" s="512"/>
      <c r="I36" s="512"/>
      <c r="J36" s="512"/>
      <c r="K36" s="512"/>
      <c r="L36" s="512"/>
      <c r="M36" s="64"/>
      <c r="Z36" s="30"/>
      <c r="AA36" s="30"/>
      <c r="AB36" s="30"/>
      <c r="AC36" s="30"/>
      <c r="AD36" s="30"/>
      <c r="AE36" s="30"/>
      <c r="AF36" s="30"/>
      <c r="AG36" s="30"/>
      <c r="AH36" s="30"/>
      <c r="AI36" s="30"/>
      <c r="AJ36" s="30"/>
      <c r="AK36" s="30"/>
    </row>
    <row r="37" spans="1:37" ht="11.25" customHeight="1" x14ac:dyDescent="0.2">
      <c r="A37" s="143" t="s">
        <v>32</v>
      </c>
      <c r="B37" s="64">
        <v>19.5</v>
      </c>
      <c r="C37" s="64">
        <v>35.799999999999997</v>
      </c>
      <c r="D37" s="64">
        <v>42.8</v>
      </c>
      <c r="E37" s="64">
        <v>45.6</v>
      </c>
      <c r="F37" s="64">
        <v>31.2</v>
      </c>
      <c r="G37" s="64">
        <v>17.8</v>
      </c>
      <c r="H37" s="64">
        <v>9.6999999999999993</v>
      </c>
      <c r="I37" s="64">
        <v>4.8</v>
      </c>
      <c r="J37" s="64">
        <v>1.7</v>
      </c>
      <c r="K37" s="64">
        <v>0.1</v>
      </c>
      <c r="L37" s="512"/>
      <c r="M37" s="64">
        <v>209.1</v>
      </c>
      <c r="Z37" s="30"/>
      <c r="AA37" s="30"/>
      <c r="AB37" s="30"/>
      <c r="AC37" s="30"/>
      <c r="AD37" s="30"/>
      <c r="AE37" s="30"/>
      <c r="AF37" s="30"/>
      <c r="AG37" s="30"/>
      <c r="AH37" s="30"/>
      <c r="AI37" s="30"/>
      <c r="AJ37" s="30"/>
      <c r="AK37" s="30"/>
    </row>
    <row r="38" spans="1:37" ht="11.25" customHeight="1" x14ac:dyDescent="0.2">
      <c r="A38" s="143" t="s">
        <v>33</v>
      </c>
      <c r="B38" s="64">
        <v>23.4</v>
      </c>
      <c r="C38" s="64">
        <v>43.8</v>
      </c>
      <c r="D38" s="64">
        <v>50</v>
      </c>
      <c r="E38" s="64">
        <v>44.4</v>
      </c>
      <c r="F38" s="64">
        <v>31.9</v>
      </c>
      <c r="G38" s="64">
        <v>20.100000000000001</v>
      </c>
      <c r="H38" s="64">
        <v>12.3</v>
      </c>
      <c r="I38" s="64">
        <v>7.5</v>
      </c>
      <c r="J38" s="64">
        <v>4.3</v>
      </c>
      <c r="K38" s="64">
        <v>0.2</v>
      </c>
      <c r="L38" s="512"/>
      <c r="M38" s="64">
        <v>238</v>
      </c>
      <c r="Z38" s="30"/>
      <c r="AA38" s="30"/>
      <c r="AB38" s="30"/>
      <c r="AC38" s="30"/>
      <c r="AD38" s="30"/>
      <c r="AE38" s="30"/>
      <c r="AF38" s="30"/>
      <c r="AG38" s="30"/>
      <c r="AH38" s="30"/>
      <c r="AI38" s="30"/>
      <c r="AJ38" s="30"/>
      <c r="AK38" s="30"/>
    </row>
    <row r="39" spans="1:37" ht="11.25" customHeight="1" x14ac:dyDescent="0.2">
      <c r="A39" s="143" t="s">
        <v>34</v>
      </c>
      <c r="B39" s="64">
        <v>0.2</v>
      </c>
      <c r="C39" s="64">
        <v>0.7</v>
      </c>
      <c r="D39" s="64">
        <v>1.6</v>
      </c>
      <c r="E39" s="64">
        <v>2</v>
      </c>
      <c r="F39" s="64">
        <v>1.9</v>
      </c>
      <c r="G39" s="64">
        <v>1.5</v>
      </c>
      <c r="H39" s="64">
        <v>1.1000000000000001</v>
      </c>
      <c r="I39" s="64">
        <v>0.6</v>
      </c>
      <c r="J39" s="64">
        <v>0.4</v>
      </c>
      <c r="K39" s="64">
        <v>0</v>
      </c>
      <c r="L39" s="512"/>
      <c r="M39" s="64">
        <v>10.1</v>
      </c>
      <c r="Z39" s="30"/>
      <c r="AA39" s="30"/>
      <c r="AB39" s="30"/>
      <c r="AC39" s="30"/>
      <c r="AD39" s="30"/>
      <c r="AE39" s="30"/>
      <c r="AF39" s="30"/>
      <c r="AG39" s="30"/>
      <c r="AH39" s="30"/>
      <c r="AI39" s="30"/>
      <c r="AJ39" s="30"/>
      <c r="AK39" s="30"/>
    </row>
    <row r="40" spans="1:37" s="24" customFormat="1" ht="11.25" customHeight="1" x14ac:dyDescent="0.2">
      <c r="A40" s="143" t="s">
        <v>72</v>
      </c>
      <c r="B40" s="64">
        <v>0.3</v>
      </c>
      <c r="C40" s="64">
        <v>1.2</v>
      </c>
      <c r="D40" s="64">
        <v>1.5</v>
      </c>
      <c r="E40" s="64">
        <v>0.9</v>
      </c>
      <c r="F40" s="64">
        <v>0.5</v>
      </c>
      <c r="G40" s="64">
        <v>0.3</v>
      </c>
      <c r="H40" s="64">
        <v>0.1</v>
      </c>
      <c r="I40" s="64">
        <v>0.1</v>
      </c>
      <c r="J40" s="64">
        <v>0.1</v>
      </c>
      <c r="K40" s="64">
        <v>0</v>
      </c>
      <c r="L40" s="512"/>
      <c r="M40" s="64">
        <v>4.9000000000000004</v>
      </c>
      <c r="O40" s="19"/>
      <c r="Z40" s="30"/>
      <c r="AA40" s="30"/>
      <c r="AB40" s="30"/>
      <c r="AC40" s="30"/>
      <c r="AD40" s="30"/>
      <c r="AE40" s="30"/>
      <c r="AF40" s="30"/>
      <c r="AG40" s="30"/>
      <c r="AH40" s="30"/>
      <c r="AI40" s="30"/>
      <c r="AJ40" s="30"/>
      <c r="AK40" s="30"/>
    </row>
    <row r="41" spans="1:37" ht="11.25" customHeight="1" x14ac:dyDescent="0.2">
      <c r="A41" s="143" t="s">
        <v>35</v>
      </c>
      <c r="B41" s="64">
        <v>1.7</v>
      </c>
      <c r="C41" s="64">
        <v>7.8</v>
      </c>
      <c r="D41" s="64">
        <v>13.2</v>
      </c>
      <c r="E41" s="64">
        <v>13.1</v>
      </c>
      <c r="F41" s="64">
        <v>8.9</v>
      </c>
      <c r="G41" s="64">
        <v>5.6</v>
      </c>
      <c r="H41" s="64">
        <v>3.4</v>
      </c>
      <c r="I41" s="64">
        <v>1.9</v>
      </c>
      <c r="J41" s="64">
        <v>1.2</v>
      </c>
      <c r="K41" s="64">
        <v>0.2</v>
      </c>
      <c r="L41" s="512"/>
      <c r="M41" s="64">
        <v>57</v>
      </c>
      <c r="Z41" s="30"/>
      <c r="AA41" s="30"/>
      <c r="AB41" s="30"/>
      <c r="AC41" s="30"/>
      <c r="AD41" s="30"/>
      <c r="AE41" s="30"/>
      <c r="AF41" s="30"/>
      <c r="AG41" s="30"/>
      <c r="AH41" s="30"/>
      <c r="AI41" s="30"/>
      <c r="AJ41" s="30"/>
      <c r="AK41" s="30"/>
    </row>
    <row r="42" spans="1:37" ht="11.25" customHeight="1" x14ac:dyDescent="0.2">
      <c r="A42" s="143"/>
      <c r="B42" s="512"/>
      <c r="C42" s="512"/>
      <c r="D42" s="512"/>
      <c r="E42" s="512"/>
      <c r="F42" s="512"/>
      <c r="G42" s="512"/>
      <c r="H42" s="512"/>
      <c r="I42" s="512"/>
      <c r="J42" s="512"/>
      <c r="K42" s="512"/>
      <c r="L42" s="512"/>
      <c r="M42" s="512"/>
      <c r="Z42" s="30"/>
      <c r="AA42" s="30"/>
      <c r="AB42" s="30"/>
      <c r="AC42" s="30"/>
      <c r="AD42" s="30"/>
      <c r="AE42" s="30"/>
      <c r="AF42" s="30"/>
      <c r="AG42" s="30"/>
      <c r="AH42" s="30"/>
      <c r="AI42" s="30"/>
      <c r="AJ42" s="30"/>
      <c r="AK42" s="30"/>
    </row>
    <row r="43" spans="1:37" ht="11.25" customHeight="1" x14ac:dyDescent="0.2">
      <c r="A43" s="143" t="s">
        <v>61</v>
      </c>
      <c r="B43" s="512"/>
      <c r="C43" s="512"/>
      <c r="D43" s="512"/>
      <c r="E43" s="512"/>
      <c r="F43" s="512"/>
      <c r="G43" s="512"/>
      <c r="H43" s="512"/>
      <c r="I43" s="512"/>
      <c r="J43" s="512"/>
      <c r="K43" s="512"/>
      <c r="L43" s="512"/>
      <c r="M43" s="64"/>
      <c r="Z43" s="30"/>
      <c r="AA43" s="30"/>
      <c r="AB43" s="30"/>
      <c r="AC43" s="30"/>
      <c r="AD43" s="30"/>
      <c r="AE43" s="30"/>
      <c r="AF43" s="30"/>
      <c r="AG43" s="30"/>
      <c r="AH43" s="30"/>
      <c r="AI43" s="30"/>
      <c r="AJ43" s="30"/>
      <c r="AK43" s="30"/>
    </row>
    <row r="44" spans="1:37" ht="11.25" customHeight="1" x14ac:dyDescent="0.2">
      <c r="A44" s="293" t="s">
        <v>547</v>
      </c>
      <c r="B44" s="64">
        <v>0.9</v>
      </c>
      <c r="C44" s="64">
        <v>0.6</v>
      </c>
      <c r="D44" s="64">
        <v>0.4</v>
      </c>
      <c r="E44" s="64">
        <v>0.3</v>
      </c>
      <c r="F44" s="64">
        <v>0.2</v>
      </c>
      <c r="G44" s="64">
        <v>0.1</v>
      </c>
      <c r="H44" s="64">
        <v>0.1</v>
      </c>
      <c r="I44" s="64">
        <v>0.1</v>
      </c>
      <c r="J44" s="64">
        <v>0.1</v>
      </c>
      <c r="K44" s="64">
        <v>0</v>
      </c>
      <c r="L44" s="512"/>
      <c r="M44" s="64">
        <v>2.8</v>
      </c>
      <c r="Z44" s="30"/>
      <c r="AA44" s="30"/>
      <c r="AB44" s="30"/>
      <c r="AC44" s="30"/>
      <c r="AD44" s="30"/>
      <c r="AE44" s="30"/>
      <c r="AF44" s="30"/>
      <c r="AG44" s="30"/>
      <c r="AH44" s="30"/>
      <c r="AI44" s="30"/>
      <c r="AJ44" s="30"/>
      <c r="AK44" s="30"/>
    </row>
    <row r="45" spans="1:37" ht="11.25" customHeight="1" x14ac:dyDescent="0.2">
      <c r="A45" s="293" t="s">
        <v>548</v>
      </c>
      <c r="B45" s="64">
        <v>1.6</v>
      </c>
      <c r="C45" s="64">
        <v>0.5</v>
      </c>
      <c r="D45" s="64">
        <v>0.3</v>
      </c>
      <c r="E45" s="64">
        <v>0.2</v>
      </c>
      <c r="F45" s="64">
        <v>0.1</v>
      </c>
      <c r="G45" s="64">
        <v>0</v>
      </c>
      <c r="H45" s="570" t="s">
        <v>646</v>
      </c>
      <c r="I45" s="64" t="s">
        <v>646</v>
      </c>
      <c r="J45" s="64">
        <v>0</v>
      </c>
      <c r="K45" s="64">
        <v>0</v>
      </c>
      <c r="L45" s="512"/>
      <c r="M45" s="64">
        <v>2.7</v>
      </c>
      <c r="Z45" s="30"/>
      <c r="AA45" s="30"/>
      <c r="AB45" s="30"/>
      <c r="AC45" s="30"/>
      <c r="AD45" s="30"/>
      <c r="AE45" s="30"/>
      <c r="AF45" s="30"/>
      <c r="AG45" s="30"/>
      <c r="AH45" s="30"/>
      <c r="AI45" s="30"/>
      <c r="AJ45" s="30"/>
      <c r="AK45" s="30"/>
    </row>
    <row r="46" spans="1:37" ht="11.25" customHeight="1" x14ac:dyDescent="0.2">
      <c r="A46" s="143" t="s">
        <v>37</v>
      </c>
      <c r="B46" s="64">
        <v>14.6</v>
      </c>
      <c r="C46" s="64">
        <v>21.7</v>
      </c>
      <c r="D46" s="64">
        <v>30.4</v>
      </c>
      <c r="E46" s="64">
        <v>43.3</v>
      </c>
      <c r="F46" s="64">
        <v>31.7</v>
      </c>
      <c r="G46" s="64">
        <v>12.4</v>
      </c>
      <c r="H46" s="64">
        <v>4.3</v>
      </c>
      <c r="I46" s="64">
        <v>1.5</v>
      </c>
      <c r="J46" s="64">
        <v>0.4</v>
      </c>
      <c r="K46" s="64">
        <v>0.3</v>
      </c>
      <c r="L46" s="512"/>
      <c r="M46" s="64">
        <v>160.6</v>
      </c>
      <c r="Z46" s="30"/>
      <c r="AA46" s="30"/>
      <c r="AB46" s="30"/>
      <c r="AC46" s="30"/>
      <c r="AD46" s="30"/>
      <c r="AE46" s="30"/>
      <c r="AF46" s="30"/>
      <c r="AG46" s="30"/>
      <c r="AH46" s="30"/>
      <c r="AI46" s="30"/>
      <c r="AJ46" s="30"/>
      <c r="AK46" s="30"/>
    </row>
    <row r="47" spans="1:37" ht="11.25" customHeight="1" x14ac:dyDescent="0.2">
      <c r="A47" s="143" t="s">
        <v>38</v>
      </c>
      <c r="B47" s="64">
        <v>4.5999999999999996</v>
      </c>
      <c r="C47" s="64">
        <v>8.4</v>
      </c>
      <c r="D47" s="64">
        <v>13.3</v>
      </c>
      <c r="E47" s="64">
        <v>16.399999999999999</v>
      </c>
      <c r="F47" s="64">
        <v>10.199999999999999</v>
      </c>
      <c r="G47" s="64">
        <v>3.5</v>
      </c>
      <c r="H47" s="64">
        <v>1.2</v>
      </c>
      <c r="I47" s="64">
        <v>0.3</v>
      </c>
      <c r="J47" s="64">
        <v>0.1</v>
      </c>
      <c r="K47" s="64">
        <v>0.1</v>
      </c>
      <c r="L47" s="512"/>
      <c r="M47" s="64">
        <v>58.3</v>
      </c>
      <c r="Z47" s="30"/>
      <c r="AA47" s="30"/>
      <c r="AB47" s="30"/>
      <c r="AC47" s="30"/>
      <c r="AD47" s="30"/>
      <c r="AE47" s="30"/>
      <c r="AF47" s="30"/>
      <c r="AG47" s="30"/>
      <c r="AH47" s="30"/>
      <c r="AI47" s="30"/>
      <c r="AJ47" s="30"/>
      <c r="AK47" s="30"/>
    </row>
    <row r="48" spans="1:37" ht="11.25" customHeight="1" x14ac:dyDescent="0.2">
      <c r="A48" s="143" t="s">
        <v>40</v>
      </c>
      <c r="B48" s="64">
        <v>1.5</v>
      </c>
      <c r="C48" s="64">
        <v>0.8</v>
      </c>
      <c r="D48" s="64">
        <v>0.7</v>
      </c>
      <c r="E48" s="64">
        <v>0.5</v>
      </c>
      <c r="F48" s="64">
        <v>0.3</v>
      </c>
      <c r="G48" s="64">
        <v>0.1</v>
      </c>
      <c r="H48" s="64">
        <v>0.1</v>
      </c>
      <c r="I48" s="64">
        <v>0</v>
      </c>
      <c r="J48" s="64">
        <v>0</v>
      </c>
      <c r="K48" s="64">
        <v>0</v>
      </c>
      <c r="L48" s="512"/>
      <c r="M48" s="64">
        <v>4</v>
      </c>
      <c r="Z48" s="30"/>
      <c r="AA48" s="30"/>
      <c r="AB48" s="30"/>
      <c r="AC48" s="30"/>
      <c r="AD48" s="30"/>
      <c r="AE48" s="30"/>
      <c r="AF48" s="30"/>
      <c r="AG48" s="30"/>
      <c r="AH48" s="30"/>
      <c r="AI48" s="30"/>
      <c r="AJ48" s="30"/>
      <c r="AK48" s="30"/>
    </row>
    <row r="49" spans="1:37" ht="11.25" customHeight="1" x14ac:dyDescent="0.2">
      <c r="A49" s="293" t="s">
        <v>549</v>
      </c>
      <c r="B49" s="64">
        <v>1</v>
      </c>
      <c r="C49" s="64">
        <v>1.4</v>
      </c>
      <c r="D49" s="64">
        <v>0.5</v>
      </c>
      <c r="E49" s="64">
        <v>0.2</v>
      </c>
      <c r="F49" s="64">
        <v>0.1</v>
      </c>
      <c r="G49" s="64">
        <v>0</v>
      </c>
      <c r="H49" s="64">
        <v>0</v>
      </c>
      <c r="I49" s="64">
        <v>0</v>
      </c>
      <c r="J49" s="64">
        <v>0</v>
      </c>
      <c r="K49" s="64">
        <v>0.1</v>
      </c>
      <c r="L49" s="512"/>
      <c r="M49" s="64">
        <v>3.4</v>
      </c>
      <c r="Z49" s="30"/>
      <c r="AA49" s="30"/>
      <c r="AB49" s="30"/>
      <c r="AC49" s="30"/>
      <c r="AD49" s="30"/>
      <c r="AE49" s="30"/>
      <c r="AF49" s="30"/>
      <c r="AG49" s="30"/>
      <c r="AH49" s="30"/>
      <c r="AI49" s="30"/>
      <c r="AJ49" s="30"/>
      <c r="AK49" s="30"/>
    </row>
    <row r="50" spans="1:37" ht="11.25" customHeight="1" x14ac:dyDescent="0.2">
      <c r="A50" s="143" t="s">
        <v>39</v>
      </c>
      <c r="B50" s="64">
        <v>10</v>
      </c>
      <c r="C50" s="64">
        <v>14</v>
      </c>
      <c r="D50" s="64">
        <v>17.3</v>
      </c>
      <c r="E50" s="64">
        <v>20.5</v>
      </c>
      <c r="F50" s="64">
        <v>14.5</v>
      </c>
      <c r="G50" s="64">
        <v>6.4</v>
      </c>
      <c r="H50" s="64">
        <v>2.8</v>
      </c>
      <c r="I50" s="64">
        <v>1.2</v>
      </c>
      <c r="J50" s="64">
        <v>0.5</v>
      </c>
      <c r="K50" s="64">
        <v>0.1</v>
      </c>
      <c r="L50" s="512"/>
      <c r="M50" s="64">
        <v>87.3</v>
      </c>
      <c r="Z50" s="30"/>
      <c r="AA50" s="30"/>
      <c r="AB50" s="30"/>
      <c r="AC50" s="30"/>
      <c r="AD50" s="30"/>
      <c r="AE50" s="30"/>
      <c r="AF50" s="30"/>
      <c r="AG50" s="30"/>
      <c r="AH50" s="30"/>
      <c r="AI50" s="30"/>
      <c r="AJ50" s="30"/>
      <c r="AK50" s="30"/>
    </row>
    <row r="51" spans="1:37" ht="11.25" customHeight="1" x14ac:dyDescent="0.2">
      <c r="A51" s="293" t="s">
        <v>550</v>
      </c>
      <c r="B51" s="64">
        <v>0.4</v>
      </c>
      <c r="C51" s="64">
        <v>0.9</v>
      </c>
      <c r="D51" s="64">
        <v>0.9</v>
      </c>
      <c r="E51" s="64">
        <v>0.8</v>
      </c>
      <c r="F51" s="64">
        <v>0.5</v>
      </c>
      <c r="G51" s="64">
        <v>0.3</v>
      </c>
      <c r="H51" s="64">
        <v>0.1</v>
      </c>
      <c r="I51" s="64">
        <v>0.1</v>
      </c>
      <c r="J51" s="64">
        <v>0</v>
      </c>
      <c r="K51" s="64">
        <v>0</v>
      </c>
      <c r="L51" s="512"/>
      <c r="M51" s="64">
        <v>4</v>
      </c>
      <c r="Z51" s="30"/>
      <c r="AA51" s="30"/>
      <c r="AB51" s="30"/>
      <c r="AC51" s="30"/>
      <c r="AD51" s="30"/>
      <c r="AE51" s="30"/>
      <c r="AF51" s="30"/>
      <c r="AG51" s="30"/>
      <c r="AH51" s="30"/>
      <c r="AI51" s="30"/>
      <c r="AJ51" s="30"/>
      <c r="AK51" s="30"/>
    </row>
    <row r="52" spans="1:37" ht="11.25" customHeight="1" x14ac:dyDescent="0.2">
      <c r="A52" s="143" t="s">
        <v>41</v>
      </c>
      <c r="B52" s="64">
        <v>3.1</v>
      </c>
      <c r="C52" s="64">
        <v>2.7</v>
      </c>
      <c r="D52" s="64">
        <v>1.7</v>
      </c>
      <c r="E52" s="64">
        <v>1</v>
      </c>
      <c r="F52" s="64">
        <v>0.5</v>
      </c>
      <c r="G52" s="64">
        <v>0.2</v>
      </c>
      <c r="H52" s="64">
        <v>0.1</v>
      </c>
      <c r="I52" s="64">
        <v>0.1</v>
      </c>
      <c r="J52" s="64">
        <v>0</v>
      </c>
      <c r="K52" s="64">
        <v>0.1</v>
      </c>
      <c r="L52" s="512"/>
      <c r="M52" s="64">
        <v>9.6</v>
      </c>
      <c r="Z52" s="30"/>
      <c r="AA52" s="30"/>
      <c r="AB52" s="30"/>
      <c r="AC52" s="30"/>
      <c r="AD52" s="30"/>
      <c r="AE52" s="30"/>
      <c r="AF52" s="30"/>
      <c r="AG52" s="30"/>
      <c r="AH52" s="30"/>
      <c r="AI52" s="30"/>
      <c r="AJ52" s="30"/>
      <c r="AK52" s="30"/>
    </row>
    <row r="53" spans="1:37" ht="11.25" customHeight="1" x14ac:dyDescent="0.2">
      <c r="A53" s="143"/>
      <c r="B53" s="512"/>
      <c r="C53" s="512"/>
      <c r="D53" s="512"/>
      <c r="E53" s="512"/>
      <c r="F53" s="512"/>
      <c r="G53" s="512"/>
      <c r="H53" s="512"/>
      <c r="I53" s="512"/>
      <c r="J53" s="512"/>
      <c r="K53" s="512"/>
      <c r="L53" s="512"/>
      <c r="M53" s="512"/>
      <c r="Z53" s="30"/>
      <c r="AA53" s="30"/>
      <c r="AB53" s="30"/>
      <c r="AC53" s="30"/>
      <c r="AD53" s="30"/>
      <c r="AE53" s="30"/>
      <c r="AF53" s="30"/>
      <c r="AG53" s="30"/>
      <c r="AH53" s="30"/>
      <c r="AI53" s="30"/>
      <c r="AJ53" s="30"/>
      <c r="AK53" s="30"/>
    </row>
    <row r="54" spans="1:37" ht="11.25" customHeight="1" x14ac:dyDescent="0.2">
      <c r="A54" s="143" t="s">
        <v>546</v>
      </c>
      <c r="B54" s="512"/>
      <c r="C54" s="512"/>
      <c r="D54" s="512"/>
      <c r="E54" s="512"/>
      <c r="F54" s="512"/>
      <c r="G54" s="512"/>
      <c r="H54" s="512"/>
      <c r="I54" s="512"/>
      <c r="J54" s="512"/>
      <c r="K54" s="512"/>
      <c r="L54" s="512"/>
      <c r="M54" s="64"/>
      <c r="Z54" s="30"/>
      <c r="AA54" s="30"/>
      <c r="AB54" s="30"/>
      <c r="AC54" s="30"/>
      <c r="AD54" s="30"/>
      <c r="AE54" s="30"/>
      <c r="AF54" s="30"/>
      <c r="AG54" s="30"/>
      <c r="AH54" s="30"/>
      <c r="AI54" s="30"/>
      <c r="AJ54" s="30"/>
      <c r="AK54" s="30"/>
    </row>
    <row r="55" spans="1:37" ht="11.25" customHeight="1" x14ac:dyDescent="0.2">
      <c r="A55" s="32" t="s">
        <v>480</v>
      </c>
      <c r="B55" s="64">
        <v>0.5</v>
      </c>
      <c r="C55" s="64">
        <v>1.1000000000000001</v>
      </c>
      <c r="D55" s="64">
        <v>1</v>
      </c>
      <c r="E55" s="64">
        <v>0.8</v>
      </c>
      <c r="F55" s="64">
        <v>0.4</v>
      </c>
      <c r="G55" s="64">
        <v>0.2</v>
      </c>
      <c r="H55" s="64">
        <v>0.1</v>
      </c>
      <c r="I55" s="64">
        <v>0</v>
      </c>
      <c r="J55" s="64">
        <v>0</v>
      </c>
      <c r="K55" s="64" t="s">
        <v>646</v>
      </c>
      <c r="L55" s="512"/>
      <c r="M55" s="64">
        <v>4.0999999999999996</v>
      </c>
      <c r="Z55" s="30"/>
      <c r="AA55" s="30"/>
      <c r="AB55" s="30"/>
      <c r="AC55" s="30"/>
      <c r="AD55" s="30"/>
      <c r="AE55" s="30"/>
      <c r="AF55" s="30"/>
      <c r="AG55" s="30"/>
      <c r="AH55" s="30"/>
      <c r="AI55" s="30"/>
      <c r="AJ55" s="30"/>
      <c r="AK55" s="30"/>
    </row>
    <row r="56" spans="1:37" ht="11.25" customHeight="1" x14ac:dyDescent="0.2">
      <c r="A56" s="32" t="s">
        <v>481</v>
      </c>
      <c r="B56" s="64">
        <v>0.7</v>
      </c>
      <c r="C56" s="64">
        <v>0.3</v>
      </c>
      <c r="D56" s="64">
        <v>0.1</v>
      </c>
      <c r="E56" s="64">
        <v>0</v>
      </c>
      <c r="F56" s="64">
        <v>0</v>
      </c>
      <c r="G56" s="64">
        <v>0</v>
      </c>
      <c r="H56" s="64">
        <v>0</v>
      </c>
      <c r="I56" s="64">
        <v>0</v>
      </c>
      <c r="J56" s="64" t="s">
        <v>646</v>
      </c>
      <c r="K56" s="64">
        <v>0</v>
      </c>
      <c r="L56" s="512"/>
      <c r="M56" s="64">
        <v>1.2</v>
      </c>
      <c r="Z56" s="30"/>
      <c r="AA56" s="30"/>
      <c r="AB56" s="30"/>
      <c r="AC56" s="30"/>
      <c r="AD56" s="30"/>
      <c r="AE56" s="30"/>
      <c r="AF56" s="30"/>
      <c r="AG56" s="30"/>
      <c r="AH56" s="30"/>
      <c r="AI56" s="30"/>
      <c r="AJ56" s="30"/>
      <c r="AK56" s="30"/>
    </row>
    <row r="57" spans="1:37" ht="11.25" customHeight="1" x14ac:dyDescent="0.2">
      <c r="A57" s="143" t="s">
        <v>482</v>
      </c>
      <c r="B57" s="64">
        <v>3.8</v>
      </c>
      <c r="C57" s="64">
        <v>2.5</v>
      </c>
      <c r="D57" s="64">
        <v>1.2</v>
      </c>
      <c r="E57" s="64">
        <v>0.7</v>
      </c>
      <c r="F57" s="64">
        <v>0.4</v>
      </c>
      <c r="G57" s="64">
        <v>0.1</v>
      </c>
      <c r="H57" s="64">
        <v>0.1</v>
      </c>
      <c r="I57" s="64">
        <v>0</v>
      </c>
      <c r="J57" s="64">
        <v>0</v>
      </c>
      <c r="K57" s="64">
        <v>0</v>
      </c>
      <c r="L57" s="512"/>
      <c r="M57" s="64">
        <v>8.8000000000000007</v>
      </c>
      <c r="Z57" s="30"/>
      <c r="AA57" s="30"/>
      <c r="AB57" s="30"/>
      <c r="AC57" s="30"/>
      <c r="AD57" s="30"/>
      <c r="AE57" s="30"/>
      <c r="AF57" s="30"/>
      <c r="AG57" s="30"/>
      <c r="AH57" s="30"/>
      <c r="AI57" s="30"/>
      <c r="AJ57" s="30"/>
      <c r="AK57" s="30"/>
    </row>
    <row r="58" spans="1:37" ht="11.25" customHeight="1" x14ac:dyDescent="0.2">
      <c r="A58" s="143" t="s">
        <v>551</v>
      </c>
      <c r="B58" s="64">
        <v>0.2</v>
      </c>
      <c r="C58" s="64">
        <v>0.4</v>
      </c>
      <c r="D58" s="64">
        <v>0.3</v>
      </c>
      <c r="E58" s="64">
        <v>0.3</v>
      </c>
      <c r="F58" s="64">
        <v>0.1</v>
      </c>
      <c r="G58" s="64">
        <v>0.1</v>
      </c>
      <c r="H58" s="64">
        <v>0</v>
      </c>
      <c r="I58" s="64">
        <v>0</v>
      </c>
      <c r="J58" s="64">
        <v>0</v>
      </c>
      <c r="K58" s="64">
        <v>0</v>
      </c>
      <c r="L58" s="512"/>
      <c r="M58" s="64">
        <v>1.6</v>
      </c>
      <c r="Z58" s="30"/>
      <c r="AA58" s="30"/>
      <c r="AB58" s="30"/>
      <c r="AC58" s="30"/>
      <c r="AD58" s="30"/>
      <c r="AE58" s="30"/>
      <c r="AF58" s="30"/>
      <c r="AG58" s="30"/>
      <c r="AH58" s="30"/>
      <c r="AI58" s="30"/>
      <c r="AJ58" s="30"/>
      <c r="AK58" s="30"/>
    </row>
    <row r="59" spans="1:37" ht="11.25" customHeight="1" x14ac:dyDescent="0.2">
      <c r="A59" s="143"/>
      <c r="B59" s="512"/>
      <c r="C59" s="512"/>
      <c r="D59" s="512"/>
      <c r="E59" s="512"/>
      <c r="F59" s="512"/>
      <c r="G59" s="512"/>
      <c r="H59" s="512"/>
      <c r="I59" s="512"/>
      <c r="J59" s="512"/>
      <c r="K59" s="512"/>
      <c r="L59" s="512"/>
      <c r="M59" s="512"/>
      <c r="Z59" s="30"/>
      <c r="AA59" s="30"/>
      <c r="AB59" s="30"/>
      <c r="AC59" s="30"/>
      <c r="AD59" s="30"/>
      <c r="AE59" s="30"/>
      <c r="AF59" s="30"/>
      <c r="AG59" s="30"/>
      <c r="AH59" s="30"/>
      <c r="AI59" s="30"/>
      <c r="AJ59" s="30"/>
      <c r="AK59" s="30"/>
    </row>
    <row r="60" spans="1:37" ht="11.25" customHeight="1" x14ac:dyDescent="0.2">
      <c r="A60" s="179" t="s">
        <v>89</v>
      </c>
      <c r="B60" s="64">
        <v>0</v>
      </c>
      <c r="C60" s="64">
        <v>0.1</v>
      </c>
      <c r="D60" s="64">
        <v>0.2</v>
      </c>
      <c r="E60" s="64">
        <v>0.3</v>
      </c>
      <c r="F60" s="64">
        <v>0.1</v>
      </c>
      <c r="G60" s="64">
        <v>0.1</v>
      </c>
      <c r="H60" s="64">
        <v>0</v>
      </c>
      <c r="I60" s="64">
        <v>0</v>
      </c>
      <c r="J60" s="64">
        <v>0</v>
      </c>
      <c r="K60" s="64">
        <v>0</v>
      </c>
      <c r="L60" s="512"/>
      <c r="M60" s="64">
        <v>0.8</v>
      </c>
      <c r="Z60" s="30"/>
      <c r="AA60" s="30"/>
      <c r="AB60" s="30"/>
      <c r="AC60" s="30"/>
      <c r="AD60" s="30"/>
      <c r="AE60" s="30"/>
      <c r="AF60" s="30"/>
      <c r="AG60" s="30"/>
      <c r="AH60" s="30"/>
      <c r="AI60" s="30"/>
      <c r="AJ60" s="30"/>
      <c r="AK60" s="30"/>
    </row>
    <row r="61" spans="1:37" ht="11.25" customHeight="1" x14ac:dyDescent="0.2">
      <c r="A61" s="181" t="s">
        <v>101</v>
      </c>
      <c r="B61" s="64" t="s">
        <v>308</v>
      </c>
      <c r="C61" s="64" t="s">
        <v>308</v>
      </c>
      <c r="D61" s="64" t="s">
        <v>308</v>
      </c>
      <c r="E61" s="64" t="s">
        <v>308</v>
      </c>
      <c r="F61" s="64" t="s">
        <v>308</v>
      </c>
      <c r="G61" s="64" t="s">
        <v>308</v>
      </c>
      <c r="H61" s="64" t="s">
        <v>308</v>
      </c>
      <c r="I61" s="64" t="s">
        <v>308</v>
      </c>
      <c r="J61" s="64" t="s">
        <v>308</v>
      </c>
      <c r="K61" s="64" t="s">
        <v>308</v>
      </c>
      <c r="L61" s="512"/>
      <c r="M61" s="64" t="s">
        <v>308</v>
      </c>
      <c r="Z61" s="30"/>
      <c r="AA61" s="30"/>
      <c r="AB61" s="30"/>
      <c r="AC61" s="30"/>
      <c r="AD61" s="30"/>
      <c r="AE61" s="30"/>
      <c r="AF61" s="30"/>
      <c r="AG61" s="30"/>
      <c r="AH61" s="30"/>
      <c r="AI61" s="30"/>
      <c r="AJ61" s="30"/>
      <c r="AK61" s="30"/>
    </row>
    <row r="62" spans="1:37" ht="11.25" customHeight="1" x14ac:dyDescent="0.2">
      <c r="A62" s="143" t="s">
        <v>42</v>
      </c>
      <c r="B62" s="64">
        <v>15.1</v>
      </c>
      <c r="C62" s="64">
        <v>23.2</v>
      </c>
      <c r="D62" s="64">
        <v>40.700000000000003</v>
      </c>
      <c r="E62" s="64">
        <v>49.6</v>
      </c>
      <c r="F62" s="64">
        <v>21.4</v>
      </c>
      <c r="G62" s="64">
        <v>10.4</v>
      </c>
      <c r="H62" s="64">
        <v>5.0999999999999996</v>
      </c>
      <c r="I62" s="64">
        <v>2.2000000000000002</v>
      </c>
      <c r="J62" s="64">
        <v>0.9</v>
      </c>
      <c r="K62" s="64">
        <v>1</v>
      </c>
      <c r="L62" s="512"/>
      <c r="M62" s="64">
        <v>169.5</v>
      </c>
      <c r="Z62" s="30"/>
      <c r="AA62" s="30"/>
      <c r="AB62" s="30"/>
      <c r="AC62" s="30"/>
      <c r="AD62" s="30"/>
      <c r="AE62" s="30"/>
      <c r="AF62" s="30"/>
      <c r="AG62" s="30"/>
      <c r="AH62" s="30"/>
      <c r="AI62" s="30"/>
      <c r="AJ62" s="30"/>
      <c r="AK62" s="30"/>
    </row>
    <row r="63" spans="1:37" ht="11.25" customHeight="1" x14ac:dyDescent="0.2">
      <c r="A63" s="143" t="s">
        <v>46</v>
      </c>
      <c r="B63" s="64">
        <v>0.5</v>
      </c>
      <c r="C63" s="64">
        <v>1.2</v>
      </c>
      <c r="D63" s="64">
        <v>1.9</v>
      </c>
      <c r="E63" s="64">
        <v>2.2000000000000002</v>
      </c>
      <c r="F63" s="64">
        <v>1.6</v>
      </c>
      <c r="G63" s="64">
        <v>1</v>
      </c>
      <c r="H63" s="64">
        <v>0.6</v>
      </c>
      <c r="I63" s="64">
        <v>0.3</v>
      </c>
      <c r="J63" s="64">
        <v>0.2</v>
      </c>
      <c r="K63" s="64">
        <v>0</v>
      </c>
      <c r="L63" s="512"/>
      <c r="M63" s="64">
        <v>9.6</v>
      </c>
      <c r="Z63" s="30"/>
      <c r="AA63" s="30"/>
      <c r="AB63" s="30"/>
      <c r="AC63" s="30"/>
      <c r="AD63" s="30"/>
      <c r="AE63" s="30"/>
      <c r="AF63" s="30"/>
      <c r="AG63" s="30"/>
      <c r="AH63" s="30"/>
      <c r="AI63" s="30"/>
      <c r="AJ63" s="30"/>
      <c r="AK63" s="30"/>
    </row>
    <row r="64" spans="1:37" ht="11.25" customHeight="1" x14ac:dyDescent="0.2">
      <c r="A64" s="181" t="s">
        <v>94</v>
      </c>
      <c r="B64" s="64">
        <v>0</v>
      </c>
      <c r="C64" s="64">
        <v>0</v>
      </c>
      <c r="D64" s="64">
        <v>0</v>
      </c>
      <c r="E64" s="64">
        <v>0</v>
      </c>
      <c r="F64" s="64">
        <v>0</v>
      </c>
      <c r="G64" s="64">
        <v>0</v>
      </c>
      <c r="H64" s="64">
        <v>0</v>
      </c>
      <c r="I64" s="64">
        <v>0</v>
      </c>
      <c r="J64" s="64">
        <v>0</v>
      </c>
      <c r="K64" s="64">
        <v>0</v>
      </c>
      <c r="L64" s="512"/>
      <c r="M64" s="64">
        <v>0</v>
      </c>
      <c r="Z64" s="30"/>
      <c r="AA64" s="30"/>
      <c r="AB64" s="30"/>
      <c r="AC64" s="30"/>
      <c r="AD64" s="30"/>
      <c r="AE64" s="30"/>
      <c r="AF64" s="30"/>
      <c r="AG64" s="30"/>
      <c r="AH64" s="30"/>
      <c r="AI64" s="30"/>
      <c r="AJ64" s="30"/>
      <c r="AK64" s="30"/>
    </row>
    <row r="65" spans="1:37" ht="11.25" customHeight="1" x14ac:dyDescent="0.2">
      <c r="A65" s="143" t="s">
        <v>44</v>
      </c>
      <c r="B65" s="64">
        <v>3.6</v>
      </c>
      <c r="C65" s="64">
        <v>12.1</v>
      </c>
      <c r="D65" s="64">
        <v>17.899999999999999</v>
      </c>
      <c r="E65" s="64">
        <v>17.100000000000001</v>
      </c>
      <c r="F65" s="64">
        <v>10.6</v>
      </c>
      <c r="G65" s="64">
        <v>5</v>
      </c>
      <c r="H65" s="64">
        <v>2.2000000000000002</v>
      </c>
      <c r="I65" s="64">
        <v>0.9</v>
      </c>
      <c r="J65" s="64">
        <v>0.4</v>
      </c>
      <c r="K65" s="64">
        <v>0.2</v>
      </c>
      <c r="L65" s="512"/>
      <c r="M65" s="64">
        <v>69.8</v>
      </c>
      <c r="Z65" s="30"/>
      <c r="AA65" s="30"/>
      <c r="AB65" s="30"/>
      <c r="AC65" s="30"/>
      <c r="AD65" s="30"/>
      <c r="AE65" s="30"/>
      <c r="AF65" s="30"/>
      <c r="AG65" s="30"/>
      <c r="AH65" s="30"/>
      <c r="AI65" s="30"/>
      <c r="AJ65" s="30"/>
      <c r="AK65" s="30"/>
    </row>
    <row r="66" spans="1:37" s="30" customFormat="1" ht="11.25" customHeight="1" x14ac:dyDescent="0.2">
      <c r="A66" s="143" t="s">
        <v>43</v>
      </c>
      <c r="B66" s="64">
        <v>22.1</v>
      </c>
      <c r="C66" s="64">
        <v>71</v>
      </c>
      <c r="D66" s="64">
        <v>119</v>
      </c>
      <c r="E66" s="64">
        <v>102.9</v>
      </c>
      <c r="F66" s="64">
        <v>55.9</v>
      </c>
      <c r="G66" s="64">
        <v>22.1</v>
      </c>
      <c r="H66" s="64">
        <v>8.1999999999999993</v>
      </c>
      <c r="I66" s="64">
        <v>3.1</v>
      </c>
      <c r="J66" s="64">
        <v>3</v>
      </c>
      <c r="K66" s="64">
        <v>0.5</v>
      </c>
      <c r="L66" s="512"/>
      <c r="M66" s="64">
        <v>407.7</v>
      </c>
      <c r="O66" s="19"/>
    </row>
    <row r="67" spans="1:37" ht="11.25" customHeight="1" x14ac:dyDescent="0.2">
      <c r="A67" s="163" t="s">
        <v>479</v>
      </c>
      <c r="B67" s="64">
        <v>0</v>
      </c>
      <c r="C67" s="64">
        <v>0</v>
      </c>
      <c r="D67" s="64">
        <v>0.1</v>
      </c>
      <c r="E67" s="64">
        <v>0.2</v>
      </c>
      <c r="F67" s="64">
        <v>0.2</v>
      </c>
      <c r="G67" s="64">
        <v>0.1</v>
      </c>
      <c r="H67" s="64">
        <v>0.1</v>
      </c>
      <c r="I67" s="64">
        <v>0</v>
      </c>
      <c r="J67" s="64">
        <v>0</v>
      </c>
      <c r="K67" s="64">
        <v>0</v>
      </c>
      <c r="L67" s="512"/>
      <c r="M67" s="64">
        <v>0.8</v>
      </c>
      <c r="Z67" s="30"/>
      <c r="AA67" s="30"/>
      <c r="AB67" s="30"/>
      <c r="AC67" s="30"/>
      <c r="AD67" s="30"/>
      <c r="AE67" s="30"/>
      <c r="AF67" s="30"/>
      <c r="AG67" s="30"/>
      <c r="AH67" s="30"/>
      <c r="AI67" s="30"/>
      <c r="AJ67" s="30"/>
      <c r="AK67" s="30"/>
    </row>
    <row r="68" spans="1:37" ht="11.25" customHeight="1" x14ac:dyDescent="0.2">
      <c r="A68" s="163" t="s">
        <v>487</v>
      </c>
      <c r="B68" s="64">
        <v>0.2</v>
      </c>
      <c r="C68" s="64">
        <v>0.7</v>
      </c>
      <c r="D68" s="64">
        <v>1.1000000000000001</v>
      </c>
      <c r="E68" s="64">
        <v>1.6</v>
      </c>
      <c r="F68" s="64">
        <v>1.8</v>
      </c>
      <c r="G68" s="64">
        <v>1.3</v>
      </c>
      <c r="H68" s="64">
        <v>1</v>
      </c>
      <c r="I68" s="64">
        <v>0.7</v>
      </c>
      <c r="J68" s="64">
        <v>0.5</v>
      </c>
      <c r="K68" s="64">
        <v>0.2</v>
      </c>
      <c r="L68" s="512"/>
      <c r="M68" s="64">
        <v>9</v>
      </c>
      <c r="Z68" s="30"/>
      <c r="AA68" s="30"/>
      <c r="AB68" s="30"/>
      <c r="AC68" s="30"/>
      <c r="AD68" s="30"/>
      <c r="AE68" s="30"/>
      <c r="AF68" s="30"/>
      <c r="AG68" s="30"/>
      <c r="AH68" s="30"/>
      <c r="AI68" s="30"/>
      <c r="AJ68" s="30"/>
      <c r="AK68" s="30"/>
    </row>
    <row r="69" spans="1:37" ht="11.25" customHeight="1" x14ac:dyDescent="0.2">
      <c r="A69" s="179" t="s">
        <v>91</v>
      </c>
      <c r="B69" s="64">
        <v>0.3</v>
      </c>
      <c r="C69" s="64">
        <v>1.1000000000000001</v>
      </c>
      <c r="D69" s="64">
        <v>2.5</v>
      </c>
      <c r="E69" s="64">
        <v>3.2</v>
      </c>
      <c r="F69" s="64">
        <v>2.5</v>
      </c>
      <c r="G69" s="64">
        <v>1.6</v>
      </c>
      <c r="H69" s="64">
        <v>1.1000000000000001</v>
      </c>
      <c r="I69" s="64">
        <v>0.6</v>
      </c>
      <c r="J69" s="64">
        <v>0.4</v>
      </c>
      <c r="K69" s="64">
        <v>0</v>
      </c>
      <c r="L69" s="512"/>
      <c r="M69" s="64">
        <v>13.5</v>
      </c>
      <c r="Z69" s="30"/>
      <c r="AA69" s="30"/>
      <c r="AB69" s="30"/>
      <c r="AC69" s="30"/>
      <c r="AD69" s="30"/>
      <c r="AE69" s="30"/>
      <c r="AF69" s="30"/>
      <c r="AG69" s="30"/>
      <c r="AH69" s="30"/>
      <c r="AI69" s="30"/>
      <c r="AJ69" s="30"/>
      <c r="AK69" s="30"/>
    </row>
    <row r="70" spans="1:37" ht="11.25" customHeight="1" x14ac:dyDescent="0.2">
      <c r="A70" s="181" t="s">
        <v>95</v>
      </c>
      <c r="B70" s="64">
        <v>0</v>
      </c>
      <c r="C70" s="64">
        <v>0.2</v>
      </c>
      <c r="D70" s="64">
        <v>0.5</v>
      </c>
      <c r="E70" s="64">
        <v>0.6</v>
      </c>
      <c r="F70" s="64">
        <v>0.5</v>
      </c>
      <c r="G70" s="64">
        <v>0.3</v>
      </c>
      <c r="H70" s="64">
        <v>0.1</v>
      </c>
      <c r="I70" s="64">
        <v>0</v>
      </c>
      <c r="J70" s="64">
        <v>0</v>
      </c>
      <c r="K70" s="64">
        <v>0</v>
      </c>
      <c r="L70" s="512"/>
      <c r="M70" s="64">
        <v>2.2000000000000002</v>
      </c>
      <c r="Z70" s="30"/>
      <c r="AA70" s="30"/>
      <c r="AB70" s="30"/>
      <c r="AC70" s="30"/>
      <c r="AD70" s="30"/>
      <c r="AE70" s="30"/>
      <c r="AF70" s="30"/>
      <c r="AG70" s="30"/>
      <c r="AH70" s="30"/>
      <c r="AI70" s="30"/>
      <c r="AJ70" s="30"/>
      <c r="AK70" s="30"/>
    </row>
    <row r="71" spans="1:37" ht="11.25" customHeight="1" x14ac:dyDescent="0.2">
      <c r="A71" s="181" t="s">
        <v>92</v>
      </c>
      <c r="B71" s="64">
        <v>0.1</v>
      </c>
      <c r="C71" s="64">
        <v>0.3</v>
      </c>
      <c r="D71" s="64">
        <v>0.6</v>
      </c>
      <c r="E71" s="64">
        <v>1</v>
      </c>
      <c r="F71" s="64">
        <v>1.1000000000000001</v>
      </c>
      <c r="G71" s="64">
        <v>1</v>
      </c>
      <c r="H71" s="64">
        <v>0.8</v>
      </c>
      <c r="I71" s="64">
        <v>0.7</v>
      </c>
      <c r="J71" s="64">
        <v>0.7</v>
      </c>
      <c r="K71" s="64">
        <v>0.1</v>
      </c>
      <c r="L71" s="512"/>
      <c r="M71" s="64">
        <v>6.4</v>
      </c>
      <c r="Z71" s="30"/>
      <c r="AA71" s="30"/>
      <c r="AB71" s="30"/>
      <c r="AC71" s="30"/>
      <c r="AD71" s="30"/>
      <c r="AE71" s="30"/>
      <c r="AF71" s="30"/>
      <c r="AG71" s="30"/>
      <c r="AH71" s="30"/>
      <c r="AI71" s="30"/>
      <c r="AJ71" s="30"/>
      <c r="AK71" s="30"/>
    </row>
    <row r="72" spans="1:37" ht="11.25" customHeight="1" x14ac:dyDescent="0.2">
      <c r="A72" s="181" t="s">
        <v>93</v>
      </c>
      <c r="B72" s="64">
        <v>0</v>
      </c>
      <c r="C72" s="64">
        <v>0</v>
      </c>
      <c r="D72" s="64">
        <v>0</v>
      </c>
      <c r="E72" s="64">
        <v>0</v>
      </c>
      <c r="F72" s="64">
        <v>0</v>
      </c>
      <c r="G72" s="64">
        <v>0</v>
      </c>
      <c r="H72" s="64">
        <v>0</v>
      </c>
      <c r="I72" s="64">
        <v>0</v>
      </c>
      <c r="J72" s="64" t="s">
        <v>646</v>
      </c>
      <c r="K72" s="64">
        <v>0</v>
      </c>
      <c r="L72" s="512"/>
      <c r="M72" s="64">
        <v>0.1</v>
      </c>
      <c r="Z72" s="30"/>
      <c r="AA72" s="30"/>
      <c r="AB72" s="30"/>
      <c r="AC72" s="30"/>
      <c r="AD72" s="30"/>
      <c r="AE72" s="30"/>
      <c r="AF72" s="30"/>
      <c r="AG72" s="30"/>
      <c r="AH72" s="30"/>
      <c r="AI72" s="30"/>
      <c r="AJ72" s="30"/>
      <c r="AK72" s="30"/>
    </row>
    <row r="73" spans="1:37" ht="11.25" customHeight="1" x14ac:dyDescent="0.2">
      <c r="A73" s="143" t="s">
        <v>45</v>
      </c>
      <c r="B73" s="64">
        <v>1.6</v>
      </c>
      <c r="C73" s="64">
        <v>6.4</v>
      </c>
      <c r="D73" s="64">
        <v>11.9</v>
      </c>
      <c r="E73" s="64">
        <v>13.2</v>
      </c>
      <c r="F73" s="64">
        <v>9</v>
      </c>
      <c r="G73" s="64">
        <v>4.5999999999999996</v>
      </c>
      <c r="H73" s="64">
        <v>2.4</v>
      </c>
      <c r="I73" s="64">
        <v>1.1000000000000001</v>
      </c>
      <c r="J73" s="64">
        <v>0.6</v>
      </c>
      <c r="K73" s="64">
        <v>0.2</v>
      </c>
      <c r="L73" s="512"/>
      <c r="M73" s="64">
        <v>51.1</v>
      </c>
      <c r="Z73" s="30"/>
      <c r="AA73" s="30"/>
      <c r="AB73" s="30"/>
      <c r="AC73" s="30"/>
      <c r="AD73" s="30"/>
      <c r="AE73" s="30"/>
      <c r="AF73" s="30"/>
      <c r="AG73" s="30"/>
      <c r="AH73" s="30"/>
      <c r="AI73" s="30"/>
      <c r="AJ73" s="30"/>
      <c r="AK73" s="30"/>
    </row>
    <row r="74" spans="1:37" ht="11.25" customHeight="1" x14ac:dyDescent="0.2">
      <c r="A74" s="181" t="s">
        <v>99</v>
      </c>
      <c r="B74" s="64" t="s">
        <v>308</v>
      </c>
      <c r="C74" s="64" t="s">
        <v>308</v>
      </c>
      <c r="D74" s="64" t="s">
        <v>308</v>
      </c>
      <c r="E74" s="64" t="s">
        <v>308</v>
      </c>
      <c r="F74" s="64" t="s">
        <v>308</v>
      </c>
      <c r="G74" s="64" t="s">
        <v>308</v>
      </c>
      <c r="H74" s="64" t="s">
        <v>308</v>
      </c>
      <c r="I74" s="64" t="s">
        <v>308</v>
      </c>
      <c r="J74" s="64" t="s">
        <v>308</v>
      </c>
      <c r="K74" s="64" t="s">
        <v>308</v>
      </c>
      <c r="L74" s="512"/>
      <c r="M74" s="64" t="s">
        <v>308</v>
      </c>
      <c r="Z74" s="30"/>
      <c r="AA74" s="30"/>
      <c r="AB74" s="30"/>
      <c r="AC74" s="30"/>
      <c r="AD74" s="30"/>
      <c r="AE74" s="30"/>
      <c r="AF74" s="30"/>
      <c r="AG74" s="30"/>
      <c r="AH74" s="30"/>
      <c r="AI74" s="30"/>
      <c r="AJ74" s="30"/>
      <c r="AK74" s="30"/>
    </row>
    <row r="75" spans="1:37" ht="11.25" customHeight="1" x14ac:dyDescent="0.2">
      <c r="A75" s="143" t="s">
        <v>36</v>
      </c>
      <c r="B75" s="64">
        <v>3.6</v>
      </c>
      <c r="C75" s="64">
        <v>9.3000000000000007</v>
      </c>
      <c r="D75" s="64">
        <v>10.6</v>
      </c>
      <c r="E75" s="64">
        <v>8.1</v>
      </c>
      <c r="F75" s="64">
        <v>5.0999999999999996</v>
      </c>
      <c r="G75" s="64">
        <v>2.8</v>
      </c>
      <c r="H75" s="64">
        <v>1.3</v>
      </c>
      <c r="I75" s="64">
        <v>0.7</v>
      </c>
      <c r="J75" s="64">
        <v>0.4</v>
      </c>
      <c r="K75" s="64">
        <v>0.1</v>
      </c>
      <c r="L75" s="512"/>
      <c r="M75" s="64">
        <v>41.9</v>
      </c>
      <c r="Z75" s="30"/>
      <c r="AA75" s="30"/>
      <c r="AB75" s="30"/>
      <c r="AC75" s="30"/>
      <c r="AD75" s="30"/>
      <c r="AE75" s="30"/>
      <c r="AF75" s="30"/>
      <c r="AG75" s="30"/>
      <c r="AH75" s="30"/>
      <c r="AI75" s="30"/>
      <c r="AJ75" s="30"/>
      <c r="AK75" s="30"/>
    </row>
    <row r="76" spans="1:37" ht="11.25" customHeight="1" x14ac:dyDescent="0.2">
      <c r="A76" s="179" t="s">
        <v>100</v>
      </c>
      <c r="B76" s="64">
        <v>0.3</v>
      </c>
      <c r="C76" s="64">
        <v>0.4</v>
      </c>
      <c r="D76" s="64">
        <v>0.8</v>
      </c>
      <c r="E76" s="64">
        <v>1.1000000000000001</v>
      </c>
      <c r="F76" s="64">
        <v>0.8</v>
      </c>
      <c r="G76" s="64">
        <v>0.5</v>
      </c>
      <c r="H76" s="64">
        <v>0.3</v>
      </c>
      <c r="I76" s="64">
        <v>0.1</v>
      </c>
      <c r="J76" s="64">
        <v>0</v>
      </c>
      <c r="K76" s="64">
        <v>0.1</v>
      </c>
      <c r="L76" s="512"/>
      <c r="M76" s="64">
        <v>4.4000000000000004</v>
      </c>
      <c r="Z76" s="30"/>
      <c r="AA76" s="30"/>
      <c r="AB76" s="30"/>
      <c r="AC76" s="30"/>
      <c r="AD76" s="30"/>
      <c r="AE76" s="30"/>
      <c r="AF76" s="30"/>
      <c r="AG76" s="30"/>
      <c r="AH76" s="30"/>
      <c r="AI76" s="30"/>
      <c r="AJ76" s="30"/>
      <c r="AK76" s="30"/>
    </row>
    <row r="77" spans="1:37" ht="11.25" customHeight="1" x14ac:dyDescent="0.2">
      <c r="A77" s="143" t="s">
        <v>47</v>
      </c>
      <c r="B77" s="64">
        <v>4.3</v>
      </c>
      <c r="C77" s="64">
        <v>17.3</v>
      </c>
      <c r="D77" s="64">
        <v>26.8</v>
      </c>
      <c r="E77" s="64">
        <v>27.3</v>
      </c>
      <c r="F77" s="64">
        <v>19.100000000000001</v>
      </c>
      <c r="G77" s="64">
        <v>9.4</v>
      </c>
      <c r="H77" s="64">
        <v>3.3</v>
      </c>
      <c r="I77" s="64">
        <v>0.9</v>
      </c>
      <c r="J77" s="64">
        <v>0.3</v>
      </c>
      <c r="K77" s="64">
        <v>0.1</v>
      </c>
      <c r="L77" s="512"/>
      <c r="M77" s="64">
        <v>108.9</v>
      </c>
      <c r="Z77" s="30"/>
      <c r="AA77" s="30"/>
      <c r="AB77" s="30"/>
      <c r="AC77" s="30"/>
      <c r="AD77" s="30"/>
      <c r="AE77" s="30"/>
      <c r="AF77" s="30"/>
      <c r="AG77" s="30"/>
      <c r="AH77" s="30"/>
      <c r="AI77" s="30"/>
      <c r="AJ77" s="30"/>
      <c r="AK77" s="30"/>
    </row>
    <row r="78" spans="1:37" ht="11.25" customHeight="1" x14ac:dyDescent="0.2">
      <c r="A78" s="143" t="s">
        <v>48</v>
      </c>
      <c r="B78" s="64">
        <v>28</v>
      </c>
      <c r="C78" s="64">
        <v>49.8</v>
      </c>
      <c r="D78" s="64">
        <v>59.1</v>
      </c>
      <c r="E78" s="64">
        <v>47.5</v>
      </c>
      <c r="F78" s="64">
        <v>30.1</v>
      </c>
      <c r="G78" s="64">
        <v>19</v>
      </c>
      <c r="H78" s="64">
        <v>11.7</v>
      </c>
      <c r="I78" s="64">
        <v>7.4</v>
      </c>
      <c r="J78" s="64">
        <v>5.2</v>
      </c>
      <c r="K78" s="64">
        <v>0.9</v>
      </c>
      <c r="L78" s="512"/>
      <c r="M78" s="64">
        <v>258.7</v>
      </c>
      <c r="Z78" s="30"/>
      <c r="AA78" s="30"/>
      <c r="AB78" s="30"/>
      <c r="AC78" s="30"/>
      <c r="AD78" s="30"/>
      <c r="AE78" s="30"/>
      <c r="AF78" s="30"/>
      <c r="AG78" s="30"/>
      <c r="AH78" s="30"/>
      <c r="AI78" s="30"/>
      <c r="AJ78" s="30"/>
      <c r="AK78" s="30"/>
    </row>
    <row r="79" spans="1:37" ht="11.25" customHeight="1" x14ac:dyDescent="0.2">
      <c r="A79" s="143" t="s">
        <v>71</v>
      </c>
      <c r="B79" s="64">
        <v>2.4</v>
      </c>
      <c r="C79" s="64">
        <v>8.4</v>
      </c>
      <c r="D79" s="64">
        <v>11.5</v>
      </c>
      <c r="E79" s="64">
        <v>13.9</v>
      </c>
      <c r="F79" s="64">
        <v>7</v>
      </c>
      <c r="G79" s="64">
        <v>2.7</v>
      </c>
      <c r="H79" s="64">
        <v>1.2</v>
      </c>
      <c r="I79" s="64">
        <v>0.7</v>
      </c>
      <c r="J79" s="64">
        <v>0.9</v>
      </c>
      <c r="K79" s="64">
        <v>0.2</v>
      </c>
      <c r="L79" s="512"/>
      <c r="M79" s="64">
        <v>49</v>
      </c>
      <c r="Z79" s="30"/>
      <c r="AA79" s="30"/>
      <c r="AB79" s="30"/>
      <c r="AC79" s="30"/>
      <c r="AD79" s="30"/>
      <c r="AE79" s="30"/>
      <c r="AF79" s="30"/>
      <c r="AG79" s="30"/>
      <c r="AH79" s="30"/>
      <c r="AI79" s="30"/>
      <c r="AJ79" s="30"/>
      <c r="AK79" s="30"/>
    </row>
    <row r="80" spans="1:37" ht="11.25" customHeight="1" x14ac:dyDescent="0.2">
      <c r="A80" s="143" t="s">
        <v>73</v>
      </c>
      <c r="B80" s="64">
        <v>0.9</v>
      </c>
      <c r="C80" s="64">
        <v>3.9</v>
      </c>
      <c r="D80" s="64">
        <v>8.1999999999999993</v>
      </c>
      <c r="E80" s="64">
        <v>10.6</v>
      </c>
      <c r="F80" s="64">
        <v>8.5</v>
      </c>
      <c r="G80" s="64">
        <v>4.5</v>
      </c>
      <c r="H80" s="64">
        <v>2</v>
      </c>
      <c r="I80" s="64">
        <v>0.8</v>
      </c>
      <c r="J80" s="64">
        <v>0.4</v>
      </c>
      <c r="K80" s="64">
        <v>0</v>
      </c>
      <c r="L80" s="512"/>
      <c r="M80" s="64">
        <v>39.799999999999997</v>
      </c>
      <c r="Z80" s="30"/>
      <c r="AA80" s="30"/>
      <c r="AB80" s="30"/>
      <c r="AC80" s="30"/>
      <c r="AD80" s="30"/>
      <c r="AE80" s="30"/>
      <c r="AF80" s="30"/>
      <c r="AG80" s="30"/>
      <c r="AH80" s="30"/>
      <c r="AI80" s="30"/>
      <c r="AJ80" s="30"/>
      <c r="AK80" s="30"/>
    </row>
    <row r="81" spans="1:37" ht="11.25" customHeight="1" x14ac:dyDescent="0.2">
      <c r="A81" s="143"/>
      <c r="B81" s="512"/>
      <c r="C81" s="512"/>
      <c r="D81" s="512"/>
      <c r="E81" s="512"/>
      <c r="F81" s="512"/>
      <c r="G81" s="512"/>
      <c r="H81" s="512"/>
      <c r="I81" s="512"/>
      <c r="J81" s="512"/>
      <c r="K81" s="512"/>
      <c r="L81" s="512"/>
      <c r="M81" s="512"/>
      <c r="Z81" s="30"/>
      <c r="AA81" s="30"/>
      <c r="AB81" s="30"/>
      <c r="AC81" s="30"/>
      <c r="AD81" s="30"/>
      <c r="AE81" s="30"/>
      <c r="AF81" s="30"/>
      <c r="AG81" s="30"/>
      <c r="AH81" s="30"/>
      <c r="AI81" s="30"/>
      <c r="AJ81" s="30"/>
      <c r="AK81" s="30"/>
    </row>
    <row r="82" spans="1:37" ht="11.25" customHeight="1" x14ac:dyDescent="0.2">
      <c r="A82" s="40" t="s">
        <v>111</v>
      </c>
      <c r="B82" s="64">
        <v>320.2</v>
      </c>
      <c r="C82" s="64">
        <v>699.3</v>
      </c>
      <c r="D82" s="64">
        <v>1053.5999999999999</v>
      </c>
      <c r="E82" s="64">
        <v>1201.3</v>
      </c>
      <c r="F82" s="64">
        <v>685.7</v>
      </c>
      <c r="G82" s="64">
        <v>330.3</v>
      </c>
      <c r="H82" s="64">
        <v>171.2</v>
      </c>
      <c r="I82" s="64">
        <v>90.5</v>
      </c>
      <c r="J82" s="64">
        <v>58.5</v>
      </c>
      <c r="K82" s="64">
        <v>23.3</v>
      </c>
      <c r="L82" s="512"/>
      <c r="M82" s="64">
        <v>4633.8999999999996</v>
      </c>
      <c r="Z82" s="30"/>
      <c r="AA82" s="30"/>
      <c r="AB82" s="30"/>
      <c r="AC82" s="30"/>
      <c r="AD82" s="30"/>
      <c r="AE82" s="30"/>
      <c r="AF82" s="30"/>
      <c r="AG82" s="30"/>
      <c r="AH82" s="30"/>
      <c r="AI82" s="30"/>
      <c r="AJ82" s="30"/>
      <c r="AK82" s="30"/>
    </row>
    <row r="83" spans="1:37" ht="11.25" customHeight="1" x14ac:dyDescent="0.2">
      <c r="A83" s="62"/>
      <c r="B83" s="63"/>
      <c r="C83" s="63"/>
      <c r="D83" s="63"/>
      <c r="E83" s="63"/>
      <c r="F83" s="63"/>
      <c r="G83" s="63"/>
      <c r="H83" s="63"/>
      <c r="I83" s="63"/>
      <c r="J83" s="63"/>
      <c r="K83" s="63"/>
      <c r="L83" s="65"/>
      <c r="M83" s="371"/>
      <c r="Z83" s="30"/>
      <c r="AA83" s="30"/>
      <c r="AB83" s="30"/>
      <c r="AC83" s="30"/>
      <c r="AD83" s="30"/>
      <c r="AE83" s="30"/>
      <c r="AF83" s="30"/>
      <c r="AG83" s="30"/>
      <c r="AH83" s="30"/>
      <c r="AI83" s="30"/>
      <c r="AJ83" s="30"/>
      <c r="AK83" s="30"/>
    </row>
    <row r="84" spans="1:37" ht="11.25" customHeight="1" x14ac:dyDescent="0.2">
      <c r="A84" s="189"/>
      <c r="B84" s="190"/>
      <c r="C84" s="190"/>
      <c r="D84" s="190"/>
      <c r="E84" s="190"/>
      <c r="F84" s="190"/>
      <c r="G84" s="190"/>
      <c r="H84" s="190"/>
      <c r="I84" s="190"/>
      <c r="J84" s="190"/>
      <c r="K84" s="190"/>
      <c r="L84" s="191"/>
      <c r="M84" s="165" t="s">
        <v>608</v>
      </c>
      <c r="Z84" s="30"/>
      <c r="AA84" s="30"/>
      <c r="AB84" s="30"/>
      <c r="AC84" s="30"/>
      <c r="AD84" s="30"/>
      <c r="AE84" s="30"/>
      <c r="AF84" s="30"/>
      <c r="AG84" s="30"/>
      <c r="AH84" s="30"/>
      <c r="AI84" s="30"/>
      <c r="AJ84" s="30"/>
      <c r="AK84" s="30"/>
    </row>
    <row r="85" spans="1:37" ht="33.75" customHeight="1" x14ac:dyDescent="0.2">
      <c r="A85" s="577" t="s">
        <v>679</v>
      </c>
      <c r="B85" s="577"/>
      <c r="C85" s="577"/>
      <c r="D85" s="577"/>
      <c r="E85" s="577"/>
      <c r="F85" s="577"/>
      <c r="G85" s="577"/>
      <c r="H85" s="577"/>
      <c r="I85" s="577"/>
      <c r="J85" s="577"/>
      <c r="K85" s="577"/>
      <c r="L85" s="577"/>
      <c r="M85" s="577"/>
      <c r="Z85" s="30"/>
      <c r="AA85" s="30"/>
      <c r="AB85" s="30"/>
      <c r="AC85" s="30"/>
      <c r="AD85" s="30"/>
      <c r="AE85" s="30"/>
      <c r="AF85" s="30"/>
      <c r="AG85" s="30"/>
      <c r="AH85" s="30"/>
      <c r="AI85" s="30"/>
      <c r="AJ85" s="30"/>
      <c r="AK85" s="30"/>
    </row>
    <row r="86" spans="1:37" ht="12" customHeight="1" x14ac:dyDescent="0.2">
      <c r="A86" s="592" t="s">
        <v>692</v>
      </c>
      <c r="B86" s="592"/>
      <c r="C86" s="592"/>
      <c r="D86" s="592"/>
      <c r="E86" s="592"/>
      <c r="F86" s="592"/>
      <c r="G86" s="592"/>
      <c r="H86" s="592"/>
      <c r="I86" s="592"/>
      <c r="J86" s="592"/>
      <c r="K86" s="592"/>
      <c r="L86" s="592"/>
      <c r="M86" s="592"/>
      <c r="Z86" s="30"/>
      <c r="AA86" s="30"/>
      <c r="AB86" s="30"/>
      <c r="AC86" s="30"/>
      <c r="AD86" s="30"/>
      <c r="AE86" s="30"/>
      <c r="AF86" s="30"/>
      <c r="AG86" s="30"/>
      <c r="AH86" s="30"/>
      <c r="AI86" s="30"/>
      <c r="AJ86" s="30"/>
      <c r="AK86" s="30"/>
    </row>
    <row r="87" spans="1:37" ht="11.25" customHeight="1" x14ac:dyDescent="0.2">
      <c r="A87" s="587" t="s">
        <v>532</v>
      </c>
      <c r="B87" s="587"/>
      <c r="C87" s="587"/>
      <c r="D87" s="588"/>
      <c r="E87" s="192"/>
      <c r="F87" s="192"/>
      <c r="G87" s="192"/>
      <c r="H87" s="192"/>
      <c r="I87" s="192"/>
      <c r="J87" s="192"/>
      <c r="K87" s="192"/>
      <c r="L87" s="192"/>
      <c r="M87" s="294"/>
      <c r="Z87" s="30"/>
      <c r="AA87" s="30"/>
      <c r="AB87" s="30"/>
      <c r="AC87" s="30"/>
      <c r="AD87" s="30"/>
      <c r="AE87" s="30"/>
      <c r="AF87" s="30"/>
      <c r="AG87" s="30"/>
      <c r="AH87" s="30"/>
      <c r="AI87" s="30"/>
      <c r="AJ87" s="30"/>
      <c r="AK87" s="30"/>
    </row>
    <row r="88" spans="1:37" ht="11.25" customHeight="1" x14ac:dyDescent="0.2">
      <c r="A88" s="587" t="s">
        <v>533</v>
      </c>
      <c r="B88" s="587"/>
      <c r="C88" s="587"/>
      <c r="D88" s="587"/>
      <c r="E88" s="588"/>
      <c r="F88" s="192"/>
      <c r="G88" s="192"/>
      <c r="H88" s="192"/>
      <c r="I88" s="192"/>
      <c r="J88" s="192"/>
      <c r="K88" s="192"/>
      <c r="L88" s="192"/>
      <c r="M88" s="294"/>
      <c r="Z88" s="30"/>
      <c r="AA88" s="30"/>
      <c r="AB88" s="30"/>
      <c r="AC88" s="30"/>
      <c r="AD88" s="30"/>
      <c r="AE88" s="30"/>
      <c r="AF88" s="30"/>
      <c r="AG88" s="30"/>
      <c r="AH88" s="30"/>
      <c r="AI88" s="30"/>
      <c r="AJ88" s="30"/>
      <c r="AK88" s="30"/>
    </row>
    <row r="89" spans="1:37" ht="11.25" customHeight="1" x14ac:dyDescent="0.2">
      <c r="A89" s="272" t="s">
        <v>534</v>
      </c>
      <c r="B89" s="272"/>
      <c r="C89" s="272"/>
      <c r="D89" s="272"/>
      <c r="E89" s="273"/>
      <c r="F89" s="192"/>
      <c r="G89" s="192"/>
      <c r="H89" s="192"/>
      <c r="I89" s="192"/>
      <c r="J89" s="192"/>
      <c r="K89" s="192"/>
      <c r="L89" s="192"/>
      <c r="M89" s="294"/>
      <c r="Z89" s="30"/>
      <c r="AA89" s="30"/>
      <c r="AB89" s="30"/>
      <c r="AC89" s="30"/>
      <c r="AD89" s="30"/>
      <c r="AE89" s="30"/>
      <c r="AF89" s="30"/>
      <c r="AG89" s="30"/>
      <c r="AH89" s="30"/>
      <c r="AI89" s="30"/>
      <c r="AJ89" s="30"/>
      <c r="AK89" s="30"/>
    </row>
    <row r="90" spans="1:37" ht="11.25" customHeight="1" x14ac:dyDescent="0.2">
      <c r="A90" s="272" t="s">
        <v>578</v>
      </c>
      <c r="B90" s="272"/>
      <c r="C90" s="272"/>
      <c r="D90" s="272"/>
      <c r="E90" s="273"/>
      <c r="F90" s="192"/>
      <c r="G90" s="192"/>
      <c r="H90" s="192"/>
      <c r="I90" s="192"/>
      <c r="J90" s="192"/>
      <c r="K90" s="192"/>
      <c r="L90" s="192"/>
      <c r="M90" s="294"/>
      <c r="Z90" s="30"/>
      <c r="AA90" s="30"/>
      <c r="AB90" s="30"/>
      <c r="AC90" s="30"/>
      <c r="AD90" s="30"/>
      <c r="AE90" s="30"/>
      <c r="AF90" s="30"/>
      <c r="AG90" s="30"/>
      <c r="AH90" s="30"/>
      <c r="AI90" s="30"/>
      <c r="AJ90" s="30"/>
      <c r="AK90" s="30"/>
    </row>
    <row r="91" spans="1:37" ht="11.25" customHeight="1" x14ac:dyDescent="0.2">
      <c r="A91" s="565" t="s">
        <v>750</v>
      </c>
      <c r="B91" s="568"/>
      <c r="C91" s="568"/>
      <c r="D91" s="568"/>
      <c r="E91" s="569"/>
      <c r="F91" s="192"/>
      <c r="G91" s="192"/>
      <c r="H91" s="192"/>
      <c r="I91" s="192"/>
      <c r="J91" s="192"/>
      <c r="K91" s="192"/>
      <c r="L91" s="192"/>
      <c r="M91" s="294"/>
      <c r="Z91" s="30"/>
      <c r="AA91" s="30"/>
      <c r="AB91" s="30"/>
      <c r="AC91" s="30"/>
      <c r="AD91" s="30"/>
      <c r="AE91" s="30"/>
      <c r="AF91" s="30"/>
      <c r="AG91" s="30"/>
      <c r="AH91" s="30"/>
      <c r="AI91" s="30"/>
      <c r="AJ91" s="30"/>
      <c r="AK91" s="30"/>
    </row>
    <row r="92" spans="1:37" ht="11.25" customHeight="1" x14ac:dyDescent="0.2">
      <c r="A92" s="565" t="s">
        <v>754</v>
      </c>
      <c r="B92" s="568"/>
      <c r="C92" s="568"/>
      <c r="D92" s="568"/>
      <c r="E92" s="569"/>
      <c r="F92" s="192"/>
      <c r="G92" s="192"/>
      <c r="H92" s="192"/>
      <c r="I92" s="192"/>
      <c r="J92" s="192"/>
      <c r="K92" s="192"/>
      <c r="L92" s="192"/>
      <c r="M92" s="294"/>
      <c r="Z92" s="30"/>
      <c r="AA92" s="30"/>
      <c r="AB92" s="30"/>
      <c r="AC92" s="30"/>
      <c r="AD92" s="30"/>
      <c r="AE92" s="30"/>
      <c r="AF92" s="30"/>
      <c r="AG92" s="30"/>
      <c r="AH92" s="30"/>
      <c r="AI92" s="30"/>
      <c r="AJ92" s="30"/>
      <c r="AK92" s="30"/>
    </row>
    <row r="93" spans="1:37" x14ac:dyDescent="0.2">
      <c r="A93" s="587" t="s">
        <v>755</v>
      </c>
      <c r="B93" s="587"/>
      <c r="C93" s="587"/>
      <c r="D93" s="587"/>
      <c r="E93" s="587"/>
      <c r="F93" s="587"/>
      <c r="G93" s="192"/>
      <c r="H93" s="192"/>
      <c r="I93" s="192"/>
      <c r="J93" s="192"/>
      <c r="K93" s="192"/>
      <c r="L93" s="192"/>
      <c r="M93" s="294"/>
      <c r="Z93" s="30"/>
      <c r="AA93" s="30"/>
      <c r="AB93" s="30"/>
      <c r="AC93" s="30"/>
      <c r="AD93" s="30"/>
      <c r="AE93" s="30"/>
      <c r="AF93" s="30"/>
      <c r="AG93" s="30"/>
      <c r="AH93" s="30"/>
      <c r="AI93" s="30"/>
      <c r="AJ93" s="30"/>
      <c r="AK93" s="30"/>
    </row>
    <row r="94" spans="1:37" ht="11.25" customHeight="1" x14ac:dyDescent="0.2">
      <c r="A94" s="587" t="s">
        <v>756</v>
      </c>
      <c r="B94" s="587"/>
      <c r="C94" s="587"/>
      <c r="D94" s="587"/>
      <c r="E94" s="587"/>
      <c r="F94" s="587"/>
      <c r="G94" s="587"/>
      <c r="H94" s="587"/>
      <c r="I94" s="587"/>
      <c r="J94" s="587"/>
      <c r="K94" s="587"/>
      <c r="L94" s="192"/>
      <c r="M94" s="294"/>
      <c r="Z94" s="30"/>
      <c r="AA94" s="30"/>
      <c r="AB94" s="30"/>
      <c r="AC94" s="30"/>
      <c r="AD94" s="30"/>
      <c r="AE94" s="30"/>
      <c r="AF94" s="30"/>
      <c r="AG94" s="30"/>
      <c r="AH94" s="30"/>
      <c r="AI94" s="30"/>
      <c r="AJ94" s="30"/>
      <c r="AK94" s="30"/>
    </row>
    <row r="95" spans="1:37" ht="3.75" customHeight="1" x14ac:dyDescent="0.2">
      <c r="A95" s="193"/>
      <c r="B95" s="193"/>
      <c r="C95" s="193"/>
      <c r="D95" s="193"/>
      <c r="E95" s="193"/>
      <c r="F95" s="193"/>
      <c r="G95" s="193"/>
      <c r="H95" s="193"/>
      <c r="I95" s="193"/>
      <c r="J95" s="193"/>
      <c r="K95" s="193"/>
      <c r="L95" s="193"/>
      <c r="M95" s="194"/>
      <c r="Z95" s="30"/>
      <c r="AA95" s="30"/>
      <c r="AB95" s="30"/>
      <c r="AC95" s="30"/>
      <c r="AD95" s="30"/>
      <c r="AE95" s="30"/>
      <c r="AF95" s="30"/>
      <c r="AG95" s="30"/>
      <c r="AH95" s="30"/>
      <c r="AI95" s="30"/>
      <c r="AJ95" s="30"/>
      <c r="AK95" s="30"/>
    </row>
    <row r="96" spans="1:37" x14ac:dyDescent="0.2">
      <c r="A96" s="32" t="s">
        <v>711</v>
      </c>
      <c r="B96" s="193"/>
      <c r="C96" s="193"/>
      <c r="D96" s="193"/>
      <c r="E96" s="193"/>
      <c r="F96" s="193"/>
      <c r="G96" s="193"/>
      <c r="H96" s="193"/>
      <c r="I96" s="193"/>
      <c r="J96" s="193"/>
      <c r="K96" s="193"/>
      <c r="L96" s="193"/>
      <c r="M96" s="194"/>
      <c r="Z96" s="30"/>
      <c r="AA96" s="30"/>
      <c r="AB96" s="30"/>
      <c r="AC96" s="30"/>
      <c r="AD96" s="30"/>
      <c r="AE96" s="30"/>
      <c r="AF96" s="30"/>
      <c r="AG96" s="30"/>
      <c r="AH96" s="30"/>
      <c r="AI96" s="30"/>
      <c r="AJ96" s="30"/>
      <c r="AK96" s="30"/>
    </row>
    <row r="97" spans="1:37" ht="12.75" x14ac:dyDescent="0.2">
      <c r="A97" s="583" t="s">
        <v>123</v>
      </c>
      <c r="B97" s="583"/>
      <c r="C97" s="583"/>
      <c r="D97" s="583"/>
      <c r="E97" s="583"/>
      <c r="F97" s="583"/>
      <c r="G97" s="583"/>
      <c r="H97" s="584"/>
      <c r="I97" s="584"/>
      <c r="J97" s="584"/>
      <c r="K97" s="584"/>
      <c r="L97" s="193"/>
      <c r="M97" s="194"/>
      <c r="Z97" s="30"/>
      <c r="AA97" s="30"/>
      <c r="AB97" s="30"/>
      <c r="AC97" s="30"/>
      <c r="AD97" s="30"/>
      <c r="AE97" s="30"/>
      <c r="AF97" s="30"/>
      <c r="AG97" s="30"/>
      <c r="AH97" s="30"/>
      <c r="AI97" s="30"/>
      <c r="AJ97" s="30"/>
      <c r="AK97" s="30"/>
    </row>
    <row r="98" spans="1:37" ht="8.25" customHeight="1" x14ac:dyDescent="0.2">
      <c r="A98" s="333"/>
      <c r="B98" s="333"/>
      <c r="C98" s="333"/>
      <c r="D98" s="333"/>
      <c r="E98" s="333"/>
      <c r="F98" s="333"/>
      <c r="G98" s="333"/>
      <c r="H98" s="334"/>
      <c r="I98" s="334"/>
      <c r="J98" s="334"/>
      <c r="K98" s="334"/>
      <c r="L98" s="193"/>
      <c r="M98" s="194"/>
      <c r="Z98" s="30"/>
      <c r="AA98" s="30"/>
      <c r="AB98" s="30"/>
      <c r="AC98" s="30"/>
      <c r="AD98" s="30"/>
      <c r="AE98" s="30"/>
      <c r="AF98" s="30"/>
      <c r="AG98" s="30"/>
      <c r="AH98" s="30"/>
      <c r="AI98" s="30"/>
      <c r="AJ98" s="30"/>
      <c r="AK98" s="30"/>
    </row>
    <row r="99" spans="1:37" ht="22.5" customHeight="1" x14ac:dyDescent="0.2">
      <c r="A99" s="572" t="s">
        <v>511</v>
      </c>
      <c r="B99" s="572"/>
      <c r="C99" s="572"/>
      <c r="D99" s="572"/>
      <c r="E99" s="572"/>
      <c r="F99" s="572"/>
      <c r="G99" s="572"/>
      <c r="H99" s="572"/>
      <c r="I99" s="572"/>
      <c r="J99" s="572"/>
      <c r="K99" s="572"/>
      <c r="L99" s="572"/>
      <c r="M99" s="572"/>
      <c r="Z99" s="30"/>
      <c r="AA99" s="30"/>
      <c r="AB99" s="30"/>
      <c r="AC99" s="30"/>
      <c r="AD99" s="30"/>
      <c r="AE99" s="30"/>
      <c r="AF99" s="30"/>
      <c r="AG99" s="30"/>
      <c r="AH99" s="30"/>
      <c r="AI99" s="30"/>
      <c r="AJ99" s="30"/>
      <c r="AK99" s="30"/>
    </row>
    <row r="100" spans="1:37" x14ac:dyDescent="0.2">
      <c r="A100" s="193"/>
      <c r="B100" s="193"/>
      <c r="C100" s="193"/>
      <c r="D100" s="193"/>
      <c r="E100" s="193"/>
      <c r="F100" s="193"/>
      <c r="G100" s="193"/>
      <c r="H100" s="193"/>
      <c r="I100" s="193"/>
      <c r="J100" s="193"/>
      <c r="K100" s="193"/>
      <c r="L100" s="193"/>
      <c r="M100" s="194"/>
      <c r="Z100" s="30"/>
      <c r="AA100" s="30"/>
      <c r="AB100" s="30"/>
      <c r="AC100" s="30"/>
      <c r="AD100" s="30"/>
      <c r="AE100" s="30"/>
      <c r="AF100" s="30"/>
      <c r="AG100" s="30"/>
      <c r="AH100" s="30"/>
      <c r="AI100" s="30"/>
      <c r="AJ100" s="30"/>
      <c r="AK100" s="30"/>
    </row>
    <row r="101" spans="1:37" x14ac:dyDescent="0.2">
      <c r="Z101" s="30"/>
      <c r="AA101" s="30"/>
      <c r="AB101" s="30"/>
      <c r="AC101" s="30"/>
      <c r="AD101" s="30"/>
      <c r="AE101" s="30"/>
      <c r="AF101" s="30"/>
      <c r="AG101" s="30"/>
      <c r="AH101" s="30"/>
      <c r="AI101" s="30"/>
      <c r="AJ101" s="30"/>
      <c r="AK101" s="30"/>
    </row>
    <row r="102" spans="1:37" x14ac:dyDescent="0.2">
      <c r="Z102" s="30"/>
      <c r="AA102" s="30"/>
      <c r="AB102" s="30"/>
      <c r="AC102" s="30"/>
      <c r="AD102" s="30"/>
      <c r="AE102" s="30"/>
      <c r="AF102" s="30"/>
      <c r="AG102" s="30"/>
      <c r="AH102" s="30"/>
      <c r="AI102" s="30"/>
      <c r="AJ102" s="30"/>
      <c r="AK102" s="30"/>
    </row>
    <row r="103" spans="1:37" x14ac:dyDescent="0.2">
      <c r="Z103" s="30"/>
      <c r="AA103" s="30"/>
      <c r="AB103" s="30"/>
      <c r="AC103" s="30"/>
      <c r="AD103" s="30"/>
      <c r="AE103" s="30"/>
      <c r="AF103" s="30"/>
      <c r="AG103" s="30"/>
      <c r="AH103" s="30"/>
      <c r="AI103" s="30"/>
      <c r="AJ103" s="30"/>
      <c r="AK103" s="30"/>
    </row>
    <row r="104" spans="1:37" x14ac:dyDescent="0.2">
      <c r="Z104" s="30"/>
      <c r="AA104" s="30"/>
      <c r="AB104" s="30"/>
      <c r="AC104" s="30"/>
      <c r="AD104" s="30"/>
      <c r="AE104" s="30"/>
      <c r="AF104" s="30"/>
      <c r="AG104" s="30"/>
      <c r="AH104" s="30"/>
      <c r="AI104" s="30"/>
      <c r="AJ104" s="30"/>
      <c r="AK104" s="30"/>
    </row>
    <row r="105" spans="1:37" x14ac:dyDescent="0.2">
      <c r="Z105" s="30"/>
      <c r="AA105" s="30"/>
      <c r="AB105" s="30"/>
      <c r="AC105" s="30"/>
      <c r="AD105" s="30"/>
      <c r="AE105" s="30"/>
      <c r="AF105" s="30"/>
      <c r="AG105" s="30"/>
      <c r="AH105" s="30"/>
      <c r="AI105" s="30"/>
      <c r="AJ105" s="30"/>
      <c r="AK105" s="30"/>
    </row>
    <row r="106" spans="1:37" x14ac:dyDescent="0.2">
      <c r="Z106" s="30"/>
      <c r="AA106" s="30"/>
      <c r="AB106" s="30"/>
      <c r="AC106" s="30"/>
      <c r="AD106" s="30"/>
      <c r="AE106" s="30"/>
      <c r="AF106" s="30"/>
      <c r="AG106" s="30"/>
      <c r="AH106" s="30"/>
      <c r="AI106" s="30"/>
      <c r="AJ106" s="30"/>
      <c r="AK106" s="30"/>
    </row>
    <row r="107" spans="1:37" x14ac:dyDescent="0.2">
      <c r="Z107" s="30"/>
      <c r="AA107" s="30"/>
      <c r="AB107" s="30"/>
      <c r="AC107" s="30"/>
      <c r="AD107" s="30"/>
      <c r="AE107" s="30"/>
      <c r="AF107" s="30"/>
      <c r="AG107" s="30"/>
      <c r="AH107" s="30"/>
      <c r="AI107" s="30"/>
      <c r="AJ107" s="30"/>
      <c r="AK107" s="30"/>
    </row>
    <row r="108" spans="1:37" x14ac:dyDescent="0.2">
      <c r="Z108" s="30"/>
      <c r="AA108" s="30"/>
      <c r="AB108" s="30"/>
      <c r="AC108" s="30"/>
      <c r="AD108" s="30"/>
      <c r="AE108" s="30"/>
      <c r="AF108" s="30"/>
      <c r="AG108" s="30"/>
      <c r="AH108" s="30"/>
      <c r="AI108" s="30"/>
      <c r="AJ108" s="30"/>
      <c r="AK108" s="30"/>
    </row>
    <row r="109" spans="1:37" x14ac:dyDescent="0.2">
      <c r="Z109" s="30"/>
      <c r="AA109" s="30"/>
      <c r="AB109" s="30"/>
      <c r="AC109" s="30"/>
      <c r="AD109" s="30"/>
      <c r="AE109" s="30"/>
      <c r="AF109" s="30"/>
      <c r="AG109" s="30"/>
      <c r="AH109" s="30"/>
      <c r="AI109" s="30"/>
      <c r="AJ109" s="30"/>
      <c r="AK109" s="30"/>
    </row>
    <row r="110" spans="1:37" x14ac:dyDescent="0.2">
      <c r="Z110" s="30"/>
      <c r="AA110" s="30"/>
      <c r="AB110" s="30"/>
      <c r="AC110" s="30"/>
      <c r="AD110" s="30"/>
      <c r="AE110" s="30"/>
      <c r="AF110" s="30"/>
      <c r="AG110" s="30"/>
      <c r="AH110" s="30"/>
      <c r="AI110" s="30"/>
      <c r="AJ110" s="30"/>
      <c r="AK110" s="30"/>
    </row>
    <row r="111" spans="1:37" x14ac:dyDescent="0.2">
      <c r="Z111" s="30"/>
      <c r="AA111" s="30"/>
      <c r="AB111" s="30"/>
      <c r="AC111" s="30"/>
      <c r="AD111" s="30"/>
      <c r="AE111" s="30"/>
      <c r="AF111" s="30"/>
      <c r="AG111" s="30"/>
      <c r="AH111" s="30"/>
      <c r="AI111" s="30"/>
      <c r="AJ111" s="30"/>
      <c r="AK111" s="30"/>
    </row>
    <row r="112" spans="1:37" x14ac:dyDescent="0.2">
      <c r="Z112" s="30"/>
      <c r="AA112" s="30"/>
      <c r="AB112" s="30"/>
      <c r="AC112" s="30"/>
      <c r="AD112" s="30"/>
      <c r="AE112" s="30"/>
      <c r="AF112" s="30"/>
      <c r="AG112" s="30"/>
      <c r="AH112" s="30"/>
      <c r="AI112" s="30"/>
      <c r="AJ112" s="30"/>
      <c r="AK112" s="30"/>
    </row>
    <row r="113" spans="26:37" x14ac:dyDescent="0.2">
      <c r="Z113" s="30"/>
      <c r="AA113" s="30"/>
      <c r="AB113" s="30"/>
      <c r="AC113" s="30"/>
      <c r="AD113" s="30"/>
      <c r="AE113" s="30"/>
      <c r="AF113" s="30"/>
      <c r="AG113" s="30"/>
      <c r="AH113" s="30"/>
      <c r="AI113" s="30"/>
      <c r="AJ113" s="30"/>
      <c r="AK113" s="30"/>
    </row>
    <row r="114" spans="26:37" x14ac:dyDescent="0.2">
      <c r="Z114" s="30"/>
      <c r="AA114" s="30"/>
      <c r="AB114" s="30"/>
      <c r="AC114" s="30"/>
      <c r="AD114" s="30"/>
      <c r="AE114" s="30"/>
      <c r="AF114" s="30"/>
      <c r="AG114" s="30"/>
      <c r="AH114" s="30"/>
      <c r="AI114" s="30"/>
      <c r="AJ114" s="30"/>
      <c r="AK114" s="30"/>
    </row>
    <row r="115" spans="26:37" x14ac:dyDescent="0.2">
      <c r="Z115" s="30"/>
      <c r="AA115" s="30"/>
      <c r="AB115" s="30"/>
      <c r="AC115" s="30"/>
      <c r="AD115" s="30"/>
      <c r="AE115" s="30"/>
      <c r="AF115" s="30"/>
      <c r="AG115" s="30"/>
      <c r="AH115" s="30"/>
      <c r="AI115" s="30"/>
      <c r="AJ115" s="30"/>
      <c r="AK115" s="30"/>
    </row>
    <row r="116" spans="26:37" x14ac:dyDescent="0.2">
      <c r="Z116" s="30"/>
      <c r="AA116" s="30"/>
      <c r="AB116" s="30"/>
      <c r="AC116" s="30"/>
      <c r="AD116" s="30"/>
      <c r="AE116" s="30"/>
      <c r="AF116" s="30"/>
      <c r="AG116" s="30"/>
      <c r="AH116" s="30"/>
      <c r="AI116" s="30"/>
      <c r="AJ116" s="30"/>
      <c r="AK116" s="30"/>
    </row>
    <row r="117" spans="26:37" x14ac:dyDescent="0.2">
      <c r="Z117" s="30"/>
      <c r="AA117" s="30"/>
      <c r="AB117" s="30"/>
      <c r="AC117" s="30"/>
      <c r="AD117" s="30"/>
      <c r="AE117" s="30"/>
      <c r="AF117" s="30"/>
      <c r="AG117" s="30"/>
      <c r="AH117" s="30"/>
      <c r="AI117" s="30"/>
      <c r="AJ117" s="30"/>
      <c r="AK117" s="30"/>
    </row>
    <row r="118" spans="26:37" x14ac:dyDescent="0.2">
      <c r="Z118" s="30"/>
      <c r="AA118" s="30"/>
      <c r="AB118" s="30"/>
      <c r="AC118" s="30"/>
      <c r="AD118" s="30"/>
      <c r="AE118" s="30"/>
      <c r="AF118" s="30"/>
      <c r="AG118" s="30"/>
      <c r="AH118" s="30"/>
      <c r="AI118" s="30"/>
      <c r="AJ118" s="30"/>
      <c r="AK118" s="30"/>
    </row>
    <row r="119" spans="26:37" x14ac:dyDescent="0.2">
      <c r="Z119" s="30"/>
      <c r="AA119" s="30"/>
      <c r="AB119" s="30"/>
      <c r="AC119" s="30"/>
      <c r="AD119" s="30"/>
      <c r="AE119" s="30"/>
      <c r="AF119" s="30"/>
      <c r="AG119" s="30"/>
      <c r="AH119" s="30"/>
      <c r="AI119" s="30"/>
      <c r="AJ119" s="30"/>
      <c r="AK119" s="30"/>
    </row>
  </sheetData>
  <sheetProtection sheet="1" objects="1" scenarios="1"/>
  <mergeCells count="11">
    <mergeCell ref="A99:M99"/>
    <mergeCell ref="A1:M1"/>
    <mergeCell ref="B5:K5"/>
    <mergeCell ref="A2:B2"/>
    <mergeCell ref="A87:D87"/>
    <mergeCell ref="A88:E88"/>
    <mergeCell ref="A93:F93"/>
    <mergeCell ref="A94:K94"/>
    <mergeCell ref="A85:M85"/>
    <mergeCell ref="A86:M86"/>
    <mergeCell ref="A97:K97"/>
  </mergeCells>
  <phoneticPr fontId="27" type="noConversion"/>
  <pageMargins left="0.31496062992125984" right="0.27559055118110237" top="0.51181102362204722" bottom="0.51181102362204722" header="0.51181102362204722" footer="0.51181102362204722"/>
  <pageSetup paperSize="9" scale="66" orientation="portrait" r:id="rId1"/>
  <headerFooter alignWithMargins="0">
    <oddHeader xml:space="preserve">&amp;C&amp;"Arial,Bold"&amp;12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indexed="26"/>
  </sheetPr>
  <dimension ref="A1:Y40"/>
  <sheetViews>
    <sheetView showGridLines="0" zoomScaleNormal="100" workbookViewId="0">
      <selection sqref="A1:M1"/>
    </sheetView>
  </sheetViews>
  <sheetFormatPr defaultRowHeight="11.25" x14ac:dyDescent="0.2"/>
  <cols>
    <col min="1" max="1" width="27.5703125" style="19" customWidth="1"/>
    <col min="2" max="2" width="6.140625" style="19" bestFit="1" customWidth="1"/>
    <col min="3" max="11" width="6.140625" style="19" customWidth="1"/>
    <col min="12" max="12" width="1.28515625" style="19" customWidth="1"/>
    <col min="13" max="13" width="6.7109375" style="30" customWidth="1"/>
    <col min="14" max="14" width="9.140625" style="19"/>
    <col min="15" max="25" width="9.140625" style="373"/>
    <col min="26" max="16384" width="9.140625" style="19"/>
  </cols>
  <sheetData>
    <row r="1" spans="1:25" ht="28.5" customHeight="1" x14ac:dyDescent="0.2">
      <c r="A1" s="593" t="s">
        <v>682</v>
      </c>
      <c r="B1" s="593"/>
      <c r="C1" s="593"/>
      <c r="D1" s="593"/>
      <c r="E1" s="593"/>
      <c r="F1" s="593"/>
      <c r="G1" s="593"/>
      <c r="H1" s="593"/>
      <c r="I1" s="593"/>
      <c r="J1" s="593"/>
      <c r="K1" s="593"/>
      <c r="L1" s="593"/>
      <c r="M1" s="593"/>
    </row>
    <row r="2" spans="1:25" ht="13.5" customHeight="1" x14ac:dyDescent="0.2">
      <c r="A2" s="579" t="s">
        <v>684</v>
      </c>
      <c r="B2" s="579"/>
      <c r="C2" s="20"/>
      <c r="D2" s="20"/>
      <c r="E2" s="20"/>
      <c r="F2" s="20"/>
      <c r="G2" s="20"/>
      <c r="H2" s="20"/>
      <c r="I2" s="20"/>
      <c r="J2" s="20"/>
      <c r="K2" s="20"/>
      <c r="L2" s="20"/>
      <c r="M2" s="20"/>
    </row>
    <row r="3" spans="1:25" ht="12.75" customHeight="1" x14ac:dyDescent="0.2">
      <c r="A3" s="2" t="s">
        <v>49</v>
      </c>
      <c r="B3" s="21"/>
      <c r="C3" s="20"/>
      <c r="D3" s="20"/>
      <c r="E3" s="20"/>
      <c r="F3" s="20"/>
      <c r="G3" s="20"/>
      <c r="H3" s="20"/>
      <c r="I3" s="20"/>
      <c r="J3" s="20"/>
      <c r="K3" s="20"/>
      <c r="L3" s="20"/>
      <c r="M3" s="20"/>
    </row>
    <row r="4" spans="1:25" s="24" customFormat="1" ht="11.25" customHeight="1" x14ac:dyDescent="0.2">
      <c r="A4" s="34"/>
      <c r="B4" s="22"/>
      <c r="C4" s="23"/>
      <c r="D4" s="23"/>
      <c r="E4" s="23"/>
      <c r="F4" s="23"/>
      <c r="G4" s="23"/>
      <c r="H4" s="23"/>
      <c r="I4" s="23"/>
      <c r="J4" s="23"/>
      <c r="K4" s="23"/>
      <c r="L4" s="23"/>
      <c r="M4" s="222" t="s">
        <v>79</v>
      </c>
      <c r="O4" s="374"/>
      <c r="P4" s="374"/>
      <c r="Q4" s="374"/>
      <c r="R4" s="374"/>
      <c r="S4" s="374"/>
      <c r="T4" s="374"/>
      <c r="U4" s="374"/>
      <c r="V4" s="374"/>
      <c r="W4" s="374"/>
      <c r="X4" s="374"/>
      <c r="Y4" s="374"/>
    </row>
    <row r="5" spans="1:25" s="25" customFormat="1" ht="11.25" customHeight="1" x14ac:dyDescent="0.2">
      <c r="A5" s="224"/>
      <c r="B5" s="591" t="s">
        <v>75</v>
      </c>
      <c r="C5" s="591"/>
      <c r="D5" s="591"/>
      <c r="E5" s="591"/>
      <c r="F5" s="591"/>
      <c r="G5" s="591"/>
      <c r="H5" s="591"/>
      <c r="I5" s="591"/>
      <c r="J5" s="591"/>
      <c r="K5" s="591"/>
      <c r="L5" s="225"/>
      <c r="M5" s="226" t="s">
        <v>14</v>
      </c>
      <c r="O5" s="375"/>
      <c r="P5" s="375"/>
      <c r="Q5" s="375"/>
      <c r="R5" s="375"/>
      <c r="S5" s="375"/>
      <c r="T5" s="375"/>
      <c r="U5" s="375"/>
      <c r="V5" s="375"/>
      <c r="W5" s="375"/>
      <c r="X5" s="375"/>
      <c r="Y5" s="375"/>
    </row>
    <row r="6" spans="1:25" ht="11.25" customHeight="1" x14ac:dyDescent="0.2">
      <c r="A6" s="228" t="s">
        <v>76</v>
      </c>
      <c r="B6" s="229" t="s">
        <v>77</v>
      </c>
      <c r="C6" s="229" t="s">
        <v>65</v>
      </c>
      <c r="D6" s="229" t="s">
        <v>66</v>
      </c>
      <c r="E6" s="229" t="s">
        <v>67</v>
      </c>
      <c r="F6" s="229" t="s">
        <v>68</v>
      </c>
      <c r="G6" s="229" t="s">
        <v>69</v>
      </c>
      <c r="H6" s="229" t="s">
        <v>13</v>
      </c>
      <c r="I6" s="229" t="s">
        <v>70</v>
      </c>
      <c r="J6" s="229" t="s">
        <v>670</v>
      </c>
      <c r="K6" s="229" t="s">
        <v>671</v>
      </c>
      <c r="L6" s="230"/>
      <c r="M6" s="231" t="s">
        <v>78</v>
      </c>
    </row>
    <row r="7" spans="1:25" ht="11.25" customHeight="1" x14ac:dyDescent="0.2">
      <c r="A7" s="26"/>
      <c r="B7" s="27"/>
      <c r="C7" s="27"/>
      <c r="D7" s="27"/>
      <c r="E7" s="27"/>
      <c r="F7" s="27"/>
      <c r="G7" s="27"/>
      <c r="H7" s="27"/>
      <c r="I7" s="27"/>
      <c r="J7" s="27"/>
      <c r="K7" s="27"/>
      <c r="L7" s="28"/>
      <c r="M7" s="29"/>
    </row>
    <row r="8" spans="1:25" s="24" customFormat="1" ht="11.25" customHeight="1" x14ac:dyDescent="0.2">
      <c r="A8" s="160" t="s">
        <v>90</v>
      </c>
      <c r="B8" s="497" t="s">
        <v>646</v>
      </c>
      <c r="C8" s="498" t="s">
        <v>646</v>
      </c>
      <c r="D8" s="497">
        <v>35</v>
      </c>
      <c r="E8" s="497">
        <v>74</v>
      </c>
      <c r="F8" s="497">
        <v>64</v>
      </c>
      <c r="G8" s="497">
        <v>34</v>
      </c>
      <c r="H8" s="497">
        <v>11</v>
      </c>
      <c r="I8" s="497">
        <v>4</v>
      </c>
      <c r="J8" s="497">
        <v>4</v>
      </c>
      <c r="K8" s="497">
        <v>13</v>
      </c>
      <c r="L8" s="510"/>
      <c r="M8" s="497">
        <v>248</v>
      </c>
      <c r="O8" s="374"/>
      <c r="P8" s="374"/>
      <c r="Q8" s="374"/>
      <c r="R8" s="374"/>
      <c r="S8" s="374"/>
      <c r="T8" s="374"/>
      <c r="U8" s="374"/>
      <c r="V8" s="374"/>
      <c r="W8" s="374"/>
      <c r="X8" s="374"/>
      <c r="Y8" s="374"/>
    </row>
    <row r="9" spans="1:25" ht="11.25" customHeight="1" x14ac:dyDescent="0.2">
      <c r="A9" s="160" t="s">
        <v>42</v>
      </c>
      <c r="B9" s="497">
        <v>20</v>
      </c>
      <c r="C9" s="497">
        <v>12</v>
      </c>
      <c r="D9" s="497">
        <v>15</v>
      </c>
      <c r="E9" s="497">
        <v>25</v>
      </c>
      <c r="F9" s="497">
        <v>47</v>
      </c>
      <c r="G9" s="497">
        <v>27</v>
      </c>
      <c r="H9" s="497">
        <v>16</v>
      </c>
      <c r="I9" s="497">
        <v>12</v>
      </c>
      <c r="J9" s="497">
        <v>0</v>
      </c>
      <c r="K9" s="497">
        <v>10</v>
      </c>
      <c r="L9" s="510"/>
      <c r="M9" s="497">
        <v>184</v>
      </c>
    </row>
    <row r="10" spans="1:25" ht="11.25" customHeight="1" x14ac:dyDescent="0.2">
      <c r="A10" s="160" t="s">
        <v>22</v>
      </c>
      <c r="B10" s="497">
        <v>2398</v>
      </c>
      <c r="C10" s="497">
        <v>1584</v>
      </c>
      <c r="D10" s="497">
        <v>1283</v>
      </c>
      <c r="E10" s="497">
        <v>862</v>
      </c>
      <c r="F10" s="497">
        <v>319</v>
      </c>
      <c r="G10" s="497">
        <v>186</v>
      </c>
      <c r="H10" s="497">
        <v>89</v>
      </c>
      <c r="I10" s="497">
        <v>57</v>
      </c>
      <c r="J10" s="497">
        <v>114</v>
      </c>
      <c r="K10" s="497">
        <v>37</v>
      </c>
      <c r="L10" s="510"/>
      <c r="M10" s="497">
        <v>6929</v>
      </c>
    </row>
    <row r="11" spans="1:25" ht="11.25" customHeight="1" x14ac:dyDescent="0.2">
      <c r="A11" s="160" t="s">
        <v>30</v>
      </c>
      <c r="B11" s="497">
        <v>77</v>
      </c>
      <c r="C11" s="497">
        <v>120</v>
      </c>
      <c r="D11" s="497">
        <v>108</v>
      </c>
      <c r="E11" s="497">
        <v>81</v>
      </c>
      <c r="F11" s="497">
        <v>45</v>
      </c>
      <c r="G11" s="497">
        <v>30</v>
      </c>
      <c r="H11" s="497">
        <v>44</v>
      </c>
      <c r="I11" s="497">
        <v>34</v>
      </c>
      <c r="J11" s="497">
        <v>12</v>
      </c>
      <c r="K11" s="497">
        <v>5</v>
      </c>
      <c r="L11" s="510"/>
      <c r="M11" s="497">
        <v>556</v>
      </c>
    </row>
    <row r="12" spans="1:25" ht="11.25" customHeight="1" x14ac:dyDescent="0.2">
      <c r="A12" s="160" t="s">
        <v>21</v>
      </c>
      <c r="B12" s="497">
        <v>2024</v>
      </c>
      <c r="C12" s="497">
        <v>1405</v>
      </c>
      <c r="D12" s="497">
        <v>1198</v>
      </c>
      <c r="E12" s="497">
        <v>995</v>
      </c>
      <c r="F12" s="497">
        <v>469</v>
      </c>
      <c r="G12" s="497">
        <v>247</v>
      </c>
      <c r="H12" s="497">
        <v>96</v>
      </c>
      <c r="I12" s="497">
        <v>62</v>
      </c>
      <c r="J12" s="497">
        <v>40</v>
      </c>
      <c r="K12" s="497">
        <v>18</v>
      </c>
      <c r="L12" s="510"/>
      <c r="M12" s="497">
        <v>6554</v>
      </c>
    </row>
    <row r="13" spans="1:25" ht="11.25" customHeight="1" x14ac:dyDescent="0.2">
      <c r="A13" s="160" t="s">
        <v>548</v>
      </c>
      <c r="B13" s="497" t="s">
        <v>646</v>
      </c>
      <c r="C13" s="497">
        <v>14</v>
      </c>
      <c r="D13" s="497">
        <v>4</v>
      </c>
      <c r="E13" s="497" t="s">
        <v>646</v>
      </c>
      <c r="F13" s="497" t="s">
        <v>646</v>
      </c>
      <c r="G13" s="497">
        <v>0</v>
      </c>
      <c r="H13" s="497">
        <v>0</v>
      </c>
      <c r="I13" s="497">
        <v>0</v>
      </c>
      <c r="J13" s="497">
        <v>0</v>
      </c>
      <c r="K13" s="497">
        <v>0</v>
      </c>
      <c r="L13" s="510"/>
      <c r="M13" s="498">
        <v>57</v>
      </c>
    </row>
    <row r="14" spans="1:25" ht="22.5" customHeight="1" x14ac:dyDescent="0.2">
      <c r="A14" s="372" t="s">
        <v>80</v>
      </c>
      <c r="B14" s="497">
        <v>27</v>
      </c>
      <c r="C14" s="497">
        <v>134</v>
      </c>
      <c r="D14" s="497">
        <v>279</v>
      </c>
      <c r="E14" s="497">
        <v>446</v>
      </c>
      <c r="F14" s="497">
        <v>227</v>
      </c>
      <c r="G14" s="497">
        <v>142</v>
      </c>
      <c r="H14" s="497">
        <v>136</v>
      </c>
      <c r="I14" s="497">
        <v>72</v>
      </c>
      <c r="J14" s="497">
        <v>91</v>
      </c>
      <c r="K14" s="497">
        <v>66</v>
      </c>
      <c r="L14" s="510"/>
      <c r="M14" s="497">
        <v>1620</v>
      </c>
    </row>
    <row r="15" spans="1:25" s="24" customFormat="1" ht="11.25" customHeight="1" x14ac:dyDescent="0.2">
      <c r="A15" s="160" t="s">
        <v>488</v>
      </c>
      <c r="B15" s="497">
        <v>3153</v>
      </c>
      <c r="C15" s="497">
        <v>9485</v>
      </c>
      <c r="D15" s="497">
        <v>20186</v>
      </c>
      <c r="E15" s="497">
        <v>33906</v>
      </c>
      <c r="F15" s="497">
        <v>21738</v>
      </c>
      <c r="G15" s="497">
        <v>8509</v>
      </c>
      <c r="H15" s="497">
        <v>2812</v>
      </c>
      <c r="I15" s="497">
        <v>868</v>
      </c>
      <c r="J15" s="497">
        <v>1317</v>
      </c>
      <c r="K15" s="497">
        <v>3408</v>
      </c>
      <c r="L15" s="510"/>
      <c r="M15" s="497">
        <v>105382</v>
      </c>
      <c r="O15" s="374"/>
      <c r="P15" s="374"/>
      <c r="Q15" s="374"/>
      <c r="R15" s="374"/>
      <c r="S15" s="374"/>
      <c r="T15" s="374"/>
      <c r="U15" s="374"/>
      <c r="V15" s="374"/>
      <c r="W15" s="374"/>
      <c r="X15" s="374"/>
      <c r="Y15" s="374"/>
    </row>
    <row r="16" spans="1:25" ht="11.25" customHeight="1" x14ac:dyDescent="0.2">
      <c r="A16" s="160" t="s">
        <v>43</v>
      </c>
      <c r="B16" s="497">
        <v>1794</v>
      </c>
      <c r="C16" s="497">
        <v>2464</v>
      </c>
      <c r="D16" s="497">
        <v>4266</v>
      </c>
      <c r="E16" s="497">
        <v>6023</v>
      </c>
      <c r="F16" s="497">
        <v>5342</v>
      </c>
      <c r="G16" s="497">
        <v>5033</v>
      </c>
      <c r="H16" s="497">
        <v>4132</v>
      </c>
      <c r="I16" s="497">
        <v>2885</v>
      </c>
      <c r="J16" s="497">
        <v>2372</v>
      </c>
      <c r="K16" s="497">
        <v>784</v>
      </c>
      <c r="L16" s="510"/>
      <c r="M16" s="497">
        <v>35095</v>
      </c>
    </row>
    <row r="17" spans="1:25" ht="11.25" customHeight="1" x14ac:dyDescent="0.2">
      <c r="A17" s="160" t="s">
        <v>37</v>
      </c>
      <c r="B17" s="497">
        <v>762</v>
      </c>
      <c r="C17" s="497">
        <v>404</v>
      </c>
      <c r="D17" s="497">
        <v>262</v>
      </c>
      <c r="E17" s="497">
        <v>235</v>
      </c>
      <c r="F17" s="497">
        <v>271</v>
      </c>
      <c r="G17" s="497">
        <v>114</v>
      </c>
      <c r="H17" s="497">
        <v>60</v>
      </c>
      <c r="I17" s="497">
        <v>28</v>
      </c>
      <c r="J17" s="497">
        <v>14</v>
      </c>
      <c r="K17" s="497">
        <v>5</v>
      </c>
      <c r="L17" s="510"/>
      <c r="M17" s="497">
        <v>2155</v>
      </c>
    </row>
    <row r="18" spans="1:25" ht="11.25" customHeight="1" x14ac:dyDescent="0.2">
      <c r="A18" s="160" t="s">
        <v>32</v>
      </c>
      <c r="B18" s="497">
        <v>1057</v>
      </c>
      <c r="C18" s="497">
        <v>630</v>
      </c>
      <c r="D18" s="497">
        <v>318</v>
      </c>
      <c r="E18" s="497">
        <v>207</v>
      </c>
      <c r="F18" s="497">
        <v>91</v>
      </c>
      <c r="G18" s="497">
        <v>47</v>
      </c>
      <c r="H18" s="497">
        <v>15</v>
      </c>
      <c r="I18" s="497">
        <v>27</v>
      </c>
      <c r="J18" s="497">
        <v>8</v>
      </c>
      <c r="K18" s="497">
        <v>10</v>
      </c>
      <c r="L18" s="510"/>
      <c r="M18" s="497">
        <v>2410</v>
      </c>
    </row>
    <row r="19" spans="1:25" ht="11.25" customHeight="1" x14ac:dyDescent="0.2">
      <c r="A19" s="160" t="s">
        <v>38</v>
      </c>
      <c r="B19" s="497">
        <v>357</v>
      </c>
      <c r="C19" s="497">
        <v>301</v>
      </c>
      <c r="D19" s="497">
        <v>236</v>
      </c>
      <c r="E19" s="497">
        <v>152</v>
      </c>
      <c r="F19" s="497">
        <v>78</v>
      </c>
      <c r="G19" s="497">
        <v>40</v>
      </c>
      <c r="H19" s="498" t="s">
        <v>646</v>
      </c>
      <c r="I19" s="497">
        <v>5</v>
      </c>
      <c r="J19" s="497" t="s">
        <v>646</v>
      </c>
      <c r="K19" s="498" t="s">
        <v>646</v>
      </c>
      <c r="L19" s="510"/>
      <c r="M19" s="497">
        <v>1194</v>
      </c>
    </row>
    <row r="20" spans="1:25" ht="11.25" customHeight="1" x14ac:dyDescent="0.2">
      <c r="A20" s="160" t="s">
        <v>81</v>
      </c>
      <c r="B20" s="497">
        <v>0</v>
      </c>
      <c r="C20" s="497" t="s">
        <v>646</v>
      </c>
      <c r="D20" s="497">
        <v>7</v>
      </c>
      <c r="E20" s="498" t="s">
        <v>646</v>
      </c>
      <c r="F20" s="497">
        <v>4</v>
      </c>
      <c r="G20" s="497">
        <v>3</v>
      </c>
      <c r="H20" s="497" t="s">
        <v>646</v>
      </c>
      <c r="I20" s="497">
        <v>3</v>
      </c>
      <c r="J20" s="497" t="s">
        <v>646</v>
      </c>
      <c r="K20" s="497" t="s">
        <v>646</v>
      </c>
      <c r="L20" s="510"/>
      <c r="M20" s="497">
        <v>30</v>
      </c>
    </row>
    <row r="21" spans="1:25" s="24" customFormat="1" ht="11.25" customHeight="1" x14ac:dyDescent="0.2">
      <c r="A21" s="261" t="s">
        <v>33</v>
      </c>
      <c r="B21" s="497">
        <v>2129</v>
      </c>
      <c r="C21" s="497">
        <v>1425</v>
      </c>
      <c r="D21" s="497">
        <v>707</v>
      </c>
      <c r="E21" s="497">
        <v>408</v>
      </c>
      <c r="F21" s="497">
        <v>239</v>
      </c>
      <c r="G21" s="497">
        <v>140</v>
      </c>
      <c r="H21" s="497">
        <v>97</v>
      </c>
      <c r="I21" s="497">
        <v>49</v>
      </c>
      <c r="J21" s="497">
        <v>28</v>
      </c>
      <c r="K21" s="497">
        <v>18</v>
      </c>
      <c r="L21" s="510"/>
      <c r="M21" s="497">
        <v>5240</v>
      </c>
      <c r="O21" s="374"/>
      <c r="P21" s="374"/>
      <c r="Q21" s="374"/>
      <c r="R21" s="374"/>
      <c r="S21" s="374"/>
      <c r="T21" s="374"/>
      <c r="U21" s="374"/>
      <c r="V21" s="374"/>
      <c r="W21" s="374"/>
      <c r="X21" s="374"/>
      <c r="Y21" s="374"/>
    </row>
    <row r="22" spans="1:25" ht="12" customHeight="1" x14ac:dyDescent="0.2">
      <c r="A22" s="261" t="s">
        <v>712</v>
      </c>
      <c r="B22" s="497">
        <v>309</v>
      </c>
      <c r="C22" s="497">
        <v>598</v>
      </c>
      <c r="D22" s="497">
        <v>594</v>
      </c>
      <c r="E22" s="497">
        <v>481</v>
      </c>
      <c r="F22" s="497">
        <v>390</v>
      </c>
      <c r="G22" s="497">
        <v>312</v>
      </c>
      <c r="H22" s="497">
        <v>144</v>
      </c>
      <c r="I22" s="497">
        <v>85</v>
      </c>
      <c r="J22" s="497">
        <v>57</v>
      </c>
      <c r="K22" s="497">
        <v>90</v>
      </c>
      <c r="L22" s="510"/>
      <c r="M22" s="497">
        <v>3060</v>
      </c>
    </row>
    <row r="23" spans="1:25" ht="11.25" customHeight="1" x14ac:dyDescent="0.2">
      <c r="A23" s="262" t="s">
        <v>16</v>
      </c>
      <c r="B23" s="497">
        <v>1779</v>
      </c>
      <c r="C23" s="497">
        <v>1082</v>
      </c>
      <c r="D23" s="497">
        <v>772</v>
      </c>
      <c r="E23" s="497">
        <v>957</v>
      </c>
      <c r="F23" s="497">
        <v>446</v>
      </c>
      <c r="G23" s="497">
        <v>329</v>
      </c>
      <c r="H23" s="497">
        <v>335</v>
      </c>
      <c r="I23" s="497">
        <v>223</v>
      </c>
      <c r="J23" s="497">
        <v>75</v>
      </c>
      <c r="K23" s="497">
        <v>219</v>
      </c>
      <c r="L23" s="510"/>
      <c r="M23" s="497">
        <v>6217</v>
      </c>
      <c r="N23" s="31"/>
    </row>
    <row r="24" spans="1:25" ht="11.25" customHeight="1" x14ac:dyDescent="0.2">
      <c r="A24" s="32" t="s">
        <v>36</v>
      </c>
      <c r="B24" s="497">
        <v>235</v>
      </c>
      <c r="C24" s="497">
        <v>90</v>
      </c>
      <c r="D24" s="497">
        <v>22</v>
      </c>
      <c r="E24" s="497">
        <v>6</v>
      </c>
      <c r="F24" s="497" t="s">
        <v>646</v>
      </c>
      <c r="G24" s="497">
        <v>0</v>
      </c>
      <c r="H24" s="497">
        <v>0</v>
      </c>
      <c r="I24" s="497">
        <v>0</v>
      </c>
      <c r="J24" s="497">
        <v>0</v>
      </c>
      <c r="K24" s="497" t="s">
        <v>646</v>
      </c>
      <c r="L24" s="510"/>
      <c r="M24" s="497">
        <v>355</v>
      </c>
      <c r="N24" s="31"/>
    </row>
    <row r="25" spans="1:25" ht="11.25" customHeight="1" x14ac:dyDescent="0.2">
      <c r="A25" s="160" t="s">
        <v>41</v>
      </c>
      <c r="B25" s="498" t="s">
        <v>308</v>
      </c>
      <c r="C25" s="498" t="s">
        <v>308</v>
      </c>
      <c r="D25" s="498" t="s">
        <v>308</v>
      </c>
      <c r="E25" s="498" t="s">
        <v>308</v>
      </c>
      <c r="F25" s="498" t="s">
        <v>308</v>
      </c>
      <c r="G25" s="498" t="s">
        <v>308</v>
      </c>
      <c r="H25" s="498" t="s">
        <v>308</v>
      </c>
      <c r="I25" s="498" t="s">
        <v>308</v>
      </c>
      <c r="J25" s="498" t="s">
        <v>308</v>
      </c>
      <c r="K25" s="498" t="s">
        <v>308</v>
      </c>
      <c r="L25" s="510"/>
      <c r="M25" s="498" t="s">
        <v>308</v>
      </c>
      <c r="N25" s="31"/>
    </row>
    <row r="26" spans="1:25" ht="11.25" customHeight="1" x14ac:dyDescent="0.2">
      <c r="A26" s="160" t="s">
        <v>20</v>
      </c>
      <c r="B26" s="497">
        <v>2567</v>
      </c>
      <c r="C26" s="497">
        <v>1773</v>
      </c>
      <c r="D26" s="497">
        <v>1322</v>
      </c>
      <c r="E26" s="497">
        <v>915</v>
      </c>
      <c r="F26" s="497">
        <v>367</v>
      </c>
      <c r="G26" s="497">
        <v>205</v>
      </c>
      <c r="H26" s="497">
        <v>114</v>
      </c>
      <c r="I26" s="497">
        <v>42</v>
      </c>
      <c r="J26" s="497">
        <v>62</v>
      </c>
      <c r="K26" s="497">
        <v>20</v>
      </c>
      <c r="L26" s="510"/>
      <c r="M26" s="497">
        <v>7387</v>
      </c>
      <c r="N26" s="31"/>
    </row>
    <row r="27" spans="1:25" ht="11.25" customHeight="1" x14ac:dyDescent="0.2">
      <c r="A27" s="160" t="s">
        <v>39</v>
      </c>
      <c r="B27" s="497">
        <v>475</v>
      </c>
      <c r="C27" s="497">
        <v>210</v>
      </c>
      <c r="D27" s="497">
        <v>153</v>
      </c>
      <c r="E27" s="497">
        <v>72</v>
      </c>
      <c r="F27" s="497">
        <v>39</v>
      </c>
      <c r="G27" s="497">
        <v>20</v>
      </c>
      <c r="H27" s="497">
        <v>12</v>
      </c>
      <c r="I27" s="497">
        <v>6</v>
      </c>
      <c r="J27" s="497">
        <v>14</v>
      </c>
      <c r="K27" s="497">
        <v>15</v>
      </c>
      <c r="L27" s="510"/>
      <c r="M27" s="497">
        <v>1016</v>
      </c>
      <c r="N27" s="31"/>
    </row>
    <row r="28" spans="1:25" ht="11.25" customHeight="1" x14ac:dyDescent="0.2">
      <c r="A28" s="261"/>
      <c r="B28" s="497"/>
      <c r="C28" s="497"/>
      <c r="D28" s="497"/>
      <c r="E28" s="497"/>
      <c r="F28" s="497"/>
      <c r="G28" s="499"/>
      <c r="H28" s="497"/>
      <c r="I28" s="497"/>
      <c r="J28" s="497"/>
      <c r="K28" s="497"/>
      <c r="L28" s="511"/>
      <c r="M28" s="497"/>
      <c r="N28" s="31"/>
    </row>
    <row r="29" spans="1:25" ht="11.25" customHeight="1" x14ac:dyDescent="0.2">
      <c r="A29" s="40" t="s">
        <v>14</v>
      </c>
      <c r="B29" s="497">
        <v>19201</v>
      </c>
      <c r="C29" s="497">
        <v>21741</v>
      </c>
      <c r="D29" s="497">
        <v>31767</v>
      </c>
      <c r="E29" s="497">
        <v>45853</v>
      </c>
      <c r="F29" s="497">
        <v>30179</v>
      </c>
      <c r="G29" s="497">
        <v>15418</v>
      </c>
      <c r="H29" s="497">
        <v>8135</v>
      </c>
      <c r="I29" s="497">
        <v>4462</v>
      </c>
      <c r="J29" s="497">
        <v>4211</v>
      </c>
      <c r="K29" s="497">
        <v>4723</v>
      </c>
      <c r="L29" s="510"/>
      <c r="M29" s="497">
        <v>185690</v>
      </c>
      <c r="N29" s="31"/>
    </row>
    <row r="30" spans="1:25" ht="11.25" customHeight="1" x14ac:dyDescent="0.2">
      <c r="A30" s="62"/>
      <c r="B30" s="63"/>
      <c r="C30" s="63"/>
      <c r="D30" s="63"/>
      <c r="E30" s="63"/>
      <c r="F30" s="63"/>
      <c r="G30" s="63"/>
      <c r="H30" s="63"/>
      <c r="I30" s="63"/>
      <c r="J30" s="63"/>
      <c r="K30" s="63"/>
      <c r="L30" s="63"/>
      <c r="M30" s="63"/>
    </row>
    <row r="31" spans="1:25" ht="11.25" customHeight="1" x14ac:dyDescent="0.2">
      <c r="A31" s="189"/>
      <c r="B31" s="190"/>
      <c r="C31" s="190"/>
      <c r="D31" s="190"/>
      <c r="E31" s="190"/>
      <c r="F31" s="190"/>
      <c r="G31" s="190"/>
      <c r="H31" s="190"/>
      <c r="I31" s="190"/>
      <c r="J31" s="190"/>
      <c r="K31" s="190"/>
      <c r="L31" s="191"/>
      <c r="M31" s="165" t="s">
        <v>608</v>
      </c>
    </row>
    <row r="32" spans="1:25" ht="11.25" customHeight="1" x14ac:dyDescent="0.2">
      <c r="A32" s="577" t="s">
        <v>703</v>
      </c>
      <c r="B32" s="577"/>
      <c r="C32" s="577"/>
      <c r="D32" s="577"/>
      <c r="E32" s="577"/>
      <c r="F32" s="577"/>
      <c r="G32" s="577"/>
      <c r="H32" s="577"/>
      <c r="I32" s="577"/>
      <c r="J32" s="577"/>
      <c r="K32" s="577"/>
      <c r="L32" s="577"/>
      <c r="M32" s="577"/>
    </row>
    <row r="33" spans="1:13" ht="11.25" customHeight="1" x14ac:dyDescent="0.2">
      <c r="A33" s="189" t="s">
        <v>693</v>
      </c>
      <c r="B33" s="190"/>
      <c r="C33" s="190"/>
      <c r="D33" s="190"/>
      <c r="E33" s="190"/>
      <c r="F33" s="190"/>
      <c r="G33" s="190"/>
      <c r="H33" s="190"/>
      <c r="I33" s="190"/>
      <c r="J33" s="190"/>
      <c r="K33" s="190"/>
      <c r="L33" s="191"/>
      <c r="M33" s="191"/>
    </row>
    <row r="34" spans="1:13" ht="33" customHeight="1" x14ac:dyDescent="0.2">
      <c r="A34" s="592" t="s">
        <v>683</v>
      </c>
      <c r="B34" s="592"/>
      <c r="C34" s="592"/>
      <c r="D34" s="592"/>
      <c r="E34" s="592"/>
      <c r="F34" s="592"/>
      <c r="G34" s="594"/>
      <c r="H34" s="594"/>
      <c r="I34" s="594"/>
      <c r="J34" s="594"/>
      <c r="K34" s="594"/>
      <c r="L34" s="594"/>
      <c r="M34" s="594"/>
    </row>
    <row r="35" spans="1:13" ht="11.25" customHeight="1" x14ac:dyDescent="0.2">
      <c r="A35" s="574" t="s">
        <v>672</v>
      </c>
      <c r="B35" s="574"/>
      <c r="C35" s="574"/>
      <c r="D35" s="595"/>
      <c r="E35" s="595"/>
      <c r="F35" s="595"/>
      <c r="G35" s="193"/>
      <c r="H35" s="193"/>
      <c r="I35" s="193"/>
      <c r="J35" s="193"/>
      <c r="K35" s="193"/>
      <c r="L35" s="193"/>
      <c r="M35" s="194"/>
    </row>
    <row r="36" spans="1:13" ht="11.25" customHeight="1" x14ac:dyDescent="0.2">
      <c r="A36" s="587" t="s">
        <v>673</v>
      </c>
      <c r="B36" s="587"/>
      <c r="C36" s="587"/>
      <c r="D36" s="587"/>
      <c r="E36" s="587"/>
      <c r="F36" s="587"/>
    </row>
    <row r="37" spans="1:13" ht="11.25" customHeight="1" x14ac:dyDescent="0.2">
      <c r="A37" s="587" t="s">
        <v>713</v>
      </c>
      <c r="B37" s="587"/>
      <c r="C37" s="587"/>
      <c r="D37" s="587"/>
      <c r="E37" s="587"/>
      <c r="F37" s="587"/>
      <c r="G37" s="587"/>
      <c r="H37" s="587"/>
      <c r="I37" s="587"/>
      <c r="J37" s="587"/>
      <c r="K37" s="587"/>
      <c r="L37" s="587"/>
      <c r="M37" s="587"/>
    </row>
    <row r="38" spans="1:13" ht="5.25" customHeight="1" x14ac:dyDescent="0.2">
      <c r="G38" s="206"/>
      <c r="H38" s="206"/>
      <c r="I38" s="206"/>
      <c r="J38" s="206"/>
      <c r="K38" s="206"/>
      <c r="L38" s="193"/>
      <c r="M38" s="194"/>
    </row>
    <row r="39" spans="1:13" ht="12.75" x14ac:dyDescent="0.2">
      <c r="A39" s="583" t="s">
        <v>123</v>
      </c>
      <c r="B39" s="583"/>
      <c r="C39" s="583"/>
      <c r="D39" s="583"/>
      <c r="E39" s="584"/>
      <c r="F39" s="584"/>
      <c r="G39" s="584"/>
      <c r="H39" s="584"/>
      <c r="I39" s="584"/>
      <c r="J39" s="584"/>
      <c r="K39" s="584"/>
      <c r="L39" s="584"/>
      <c r="M39" s="584"/>
    </row>
    <row r="40" spans="1:13" x14ac:dyDescent="0.2">
      <c r="A40" s="32" t="s">
        <v>711</v>
      </c>
    </row>
  </sheetData>
  <sheetProtection sheet="1" objects="1" scenarios="1"/>
  <mergeCells count="9">
    <mergeCell ref="A39:M39"/>
    <mergeCell ref="A1:M1"/>
    <mergeCell ref="B5:K5"/>
    <mergeCell ref="A2:B2"/>
    <mergeCell ref="A34:M34"/>
    <mergeCell ref="A35:F35"/>
    <mergeCell ref="A37:M37"/>
    <mergeCell ref="A36:F36"/>
    <mergeCell ref="A32:M32"/>
  </mergeCells>
  <phoneticPr fontId="27" type="noConversion"/>
  <pageMargins left="0.31496062992125984" right="0.27559055118110237" top="0.51181102362204722" bottom="0.51181102362204722"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indexed="26"/>
  </sheetPr>
  <dimension ref="A1:U31"/>
  <sheetViews>
    <sheetView showGridLines="0" zoomScaleNormal="100" workbookViewId="0">
      <selection sqref="A1:T1"/>
    </sheetView>
  </sheetViews>
  <sheetFormatPr defaultRowHeight="11.25" x14ac:dyDescent="0.2"/>
  <cols>
    <col min="1" max="1" width="36.7109375" style="33" customWidth="1"/>
    <col min="2" max="7" width="5.7109375" style="33" customWidth="1"/>
    <col min="8" max="9" width="6.140625" style="33" customWidth="1"/>
    <col min="10" max="10" width="5.85546875" style="33" customWidth="1"/>
    <col min="11" max="11" width="5.28515625" style="33" customWidth="1"/>
    <col min="12" max="18" width="5.7109375" style="33" customWidth="1"/>
    <col min="19" max="19" width="1" style="33" customWidth="1"/>
    <col min="20" max="20" width="7.7109375" style="33" customWidth="1"/>
    <col min="21" max="16384" width="9.140625" style="33"/>
  </cols>
  <sheetData>
    <row r="1" spans="1:20" ht="13.5" customHeight="1" x14ac:dyDescent="0.2">
      <c r="A1" s="593" t="s">
        <v>697</v>
      </c>
      <c r="B1" s="593"/>
      <c r="C1" s="593"/>
      <c r="D1" s="593"/>
      <c r="E1" s="593"/>
      <c r="F1" s="593"/>
      <c r="G1" s="593"/>
      <c r="H1" s="593"/>
      <c r="I1" s="593"/>
      <c r="J1" s="593"/>
      <c r="K1" s="593"/>
      <c r="L1" s="593"/>
      <c r="M1" s="593"/>
      <c r="N1" s="593"/>
      <c r="O1" s="593"/>
      <c r="P1" s="593"/>
      <c r="Q1" s="593"/>
      <c r="R1" s="593"/>
      <c r="S1" s="593"/>
      <c r="T1" s="593"/>
    </row>
    <row r="2" spans="1:20" ht="13.5" customHeight="1" x14ac:dyDescent="0.2">
      <c r="A2" s="579" t="s">
        <v>610</v>
      </c>
      <c r="B2" s="579"/>
      <c r="C2" s="21"/>
      <c r="D2" s="20"/>
      <c r="E2" s="20"/>
      <c r="F2" s="20"/>
      <c r="G2" s="20"/>
      <c r="H2" s="20"/>
      <c r="I2" s="20"/>
      <c r="J2" s="20"/>
      <c r="K2" s="20"/>
      <c r="L2" s="20"/>
      <c r="M2" s="20"/>
      <c r="N2" s="20"/>
      <c r="O2" s="20"/>
      <c r="P2" s="20"/>
      <c r="Q2" s="20"/>
      <c r="R2" s="20"/>
      <c r="S2" s="20"/>
      <c r="T2" s="20"/>
    </row>
    <row r="3" spans="1:20" ht="12.75" customHeight="1" x14ac:dyDescent="0.2">
      <c r="A3" s="2" t="s">
        <v>49</v>
      </c>
      <c r="B3" s="21"/>
      <c r="C3" s="21"/>
      <c r="D3" s="20"/>
      <c r="E3" s="20"/>
      <c r="F3" s="20"/>
      <c r="G3" s="20"/>
      <c r="H3" s="20"/>
      <c r="I3" s="20"/>
      <c r="J3" s="20"/>
      <c r="K3" s="20"/>
      <c r="L3" s="20"/>
      <c r="M3" s="20"/>
      <c r="N3" s="20"/>
      <c r="O3" s="20"/>
      <c r="P3" s="20"/>
      <c r="Q3" s="20"/>
      <c r="R3" s="20"/>
      <c r="S3" s="20"/>
      <c r="T3" s="20"/>
    </row>
    <row r="4" spans="1:20" s="35" customFormat="1" ht="11.25" customHeight="1" x14ac:dyDescent="0.2">
      <c r="A4" s="34"/>
      <c r="B4" s="22"/>
      <c r="C4" s="22"/>
      <c r="D4" s="23"/>
      <c r="E4" s="23"/>
      <c r="F4" s="23"/>
      <c r="G4" s="23"/>
      <c r="H4" s="23"/>
      <c r="I4" s="23"/>
      <c r="J4" s="23"/>
      <c r="K4" s="23"/>
      <c r="L4" s="23"/>
      <c r="M4" s="23"/>
      <c r="N4" s="23"/>
      <c r="O4" s="23"/>
      <c r="P4" s="23"/>
      <c r="Q4" s="23"/>
      <c r="R4" s="598" t="s">
        <v>112</v>
      </c>
      <c r="S4" s="598"/>
      <c r="T4" s="598"/>
    </row>
    <row r="5" spans="1:20" s="36" customFormat="1" ht="12" customHeight="1" x14ac:dyDescent="0.2">
      <c r="A5" s="224"/>
      <c r="B5" s="591" t="s">
        <v>75</v>
      </c>
      <c r="C5" s="591"/>
      <c r="D5" s="591"/>
      <c r="E5" s="591"/>
      <c r="F5" s="591"/>
      <c r="G5" s="591"/>
      <c r="H5" s="591"/>
      <c r="I5" s="591"/>
      <c r="J5" s="591"/>
      <c r="K5" s="591"/>
      <c r="L5" s="591"/>
      <c r="M5" s="591"/>
      <c r="N5" s="591"/>
      <c r="O5" s="591"/>
      <c r="P5" s="591"/>
      <c r="Q5" s="591"/>
      <c r="R5" s="591"/>
      <c r="S5" s="232"/>
      <c r="T5" s="596" t="s">
        <v>102</v>
      </c>
    </row>
    <row r="6" spans="1:20" ht="12" customHeight="1" x14ac:dyDescent="0.2">
      <c r="A6" s="228" t="s">
        <v>669</v>
      </c>
      <c r="B6" s="229" t="s">
        <v>103</v>
      </c>
      <c r="C6" s="229" t="s">
        <v>104</v>
      </c>
      <c r="D6" s="229" t="s">
        <v>105</v>
      </c>
      <c r="E6" s="229" t="s">
        <v>106</v>
      </c>
      <c r="F6" s="229" t="s">
        <v>107</v>
      </c>
      <c r="G6" s="229" t="s">
        <v>108</v>
      </c>
      <c r="H6" s="229" t="s">
        <v>109</v>
      </c>
      <c r="I6" s="229" t="s">
        <v>110</v>
      </c>
      <c r="J6" s="229" t="s">
        <v>82</v>
      </c>
      <c r="K6" s="229" t="s">
        <v>83</v>
      </c>
      <c r="L6" s="229" t="s">
        <v>84</v>
      </c>
      <c r="M6" s="229" t="s">
        <v>85</v>
      </c>
      <c r="N6" s="229" t="s">
        <v>86</v>
      </c>
      <c r="O6" s="229" t="s">
        <v>87</v>
      </c>
      <c r="P6" s="229" t="s">
        <v>88</v>
      </c>
      <c r="Q6" s="229" t="s">
        <v>670</v>
      </c>
      <c r="R6" s="229" t="s">
        <v>671</v>
      </c>
      <c r="S6" s="209"/>
      <c r="T6" s="597"/>
    </row>
    <row r="7" spans="1:20" s="35" customFormat="1" ht="11.25" customHeight="1" x14ac:dyDescent="0.2">
      <c r="A7" s="37"/>
      <c r="B7" s="38"/>
      <c r="C7" s="38"/>
      <c r="D7" s="58"/>
      <c r="E7" s="58"/>
      <c r="F7" s="58"/>
      <c r="G7" s="58"/>
      <c r="H7" s="58"/>
      <c r="I7" s="58"/>
      <c r="J7" s="58"/>
      <c r="K7" s="58"/>
      <c r="L7" s="58"/>
      <c r="M7" s="58"/>
      <c r="N7" s="58"/>
      <c r="O7" s="58"/>
      <c r="P7" s="58"/>
      <c r="Q7" s="58"/>
      <c r="R7" s="58"/>
      <c r="S7" s="58"/>
      <c r="T7" s="58"/>
    </row>
    <row r="8" spans="1:20" ht="11.25" customHeight="1" x14ac:dyDescent="0.2">
      <c r="A8" s="149" t="s">
        <v>89</v>
      </c>
      <c r="B8" s="495" t="s">
        <v>308</v>
      </c>
      <c r="C8" s="495" t="s">
        <v>308</v>
      </c>
      <c r="D8" s="495" t="s">
        <v>308</v>
      </c>
      <c r="E8" s="495" t="s">
        <v>308</v>
      </c>
      <c r="F8" s="495" t="s">
        <v>308</v>
      </c>
      <c r="G8" s="495" t="s">
        <v>308</v>
      </c>
      <c r="H8" s="495" t="s">
        <v>308</v>
      </c>
      <c r="I8" s="495" t="s">
        <v>308</v>
      </c>
      <c r="J8" s="495" t="s">
        <v>308</v>
      </c>
      <c r="K8" s="495" t="s">
        <v>308</v>
      </c>
      <c r="L8" s="495" t="s">
        <v>308</v>
      </c>
      <c r="M8" s="495" t="s">
        <v>308</v>
      </c>
      <c r="N8" s="495" t="s">
        <v>308</v>
      </c>
      <c r="O8" s="495" t="s">
        <v>308</v>
      </c>
      <c r="P8" s="495" t="s">
        <v>308</v>
      </c>
      <c r="Q8" s="495" t="s">
        <v>308</v>
      </c>
      <c r="R8" s="495" t="s">
        <v>308</v>
      </c>
      <c r="S8" s="513"/>
      <c r="T8" s="495" t="s">
        <v>308</v>
      </c>
    </row>
    <row r="9" spans="1:20" ht="11.25" customHeight="1" x14ac:dyDescent="0.2">
      <c r="A9" s="59" t="s">
        <v>90</v>
      </c>
      <c r="B9" s="495">
        <v>49</v>
      </c>
      <c r="C9" s="495">
        <v>98</v>
      </c>
      <c r="D9" s="495">
        <v>196</v>
      </c>
      <c r="E9" s="495">
        <v>242</v>
      </c>
      <c r="F9" s="495">
        <v>269</v>
      </c>
      <c r="G9" s="495">
        <v>271</v>
      </c>
      <c r="H9" s="495">
        <v>253</v>
      </c>
      <c r="I9" s="495">
        <v>172</v>
      </c>
      <c r="J9" s="495">
        <v>169</v>
      </c>
      <c r="K9" s="495">
        <v>108</v>
      </c>
      <c r="L9" s="495">
        <v>84</v>
      </c>
      <c r="M9" s="495">
        <v>57</v>
      </c>
      <c r="N9" s="495">
        <v>40</v>
      </c>
      <c r="O9" s="495">
        <v>41</v>
      </c>
      <c r="P9" s="496" t="s">
        <v>646</v>
      </c>
      <c r="Q9" s="495">
        <v>43</v>
      </c>
      <c r="R9" s="495" t="s">
        <v>646</v>
      </c>
      <c r="S9" s="513"/>
      <c r="T9" s="495">
        <v>2116</v>
      </c>
    </row>
    <row r="10" spans="1:20" ht="11.25" customHeight="1" x14ac:dyDescent="0.2">
      <c r="A10" s="60" t="s">
        <v>98</v>
      </c>
      <c r="B10" s="496" t="s">
        <v>308</v>
      </c>
      <c r="C10" s="496" t="s">
        <v>308</v>
      </c>
      <c r="D10" s="496" t="s">
        <v>308</v>
      </c>
      <c r="E10" s="496" t="s">
        <v>308</v>
      </c>
      <c r="F10" s="496" t="s">
        <v>308</v>
      </c>
      <c r="G10" s="496" t="s">
        <v>308</v>
      </c>
      <c r="H10" s="496" t="s">
        <v>308</v>
      </c>
      <c r="I10" s="496" t="s">
        <v>308</v>
      </c>
      <c r="J10" s="496" t="s">
        <v>308</v>
      </c>
      <c r="K10" s="496" t="s">
        <v>308</v>
      </c>
      <c r="L10" s="496" t="s">
        <v>308</v>
      </c>
      <c r="M10" s="496" t="s">
        <v>308</v>
      </c>
      <c r="N10" s="496" t="s">
        <v>308</v>
      </c>
      <c r="O10" s="496" t="s">
        <v>308</v>
      </c>
      <c r="P10" s="496" t="s">
        <v>308</v>
      </c>
      <c r="Q10" s="496" t="s">
        <v>308</v>
      </c>
      <c r="R10" s="496" t="s">
        <v>308</v>
      </c>
      <c r="S10" s="513"/>
      <c r="T10" s="496" t="s">
        <v>308</v>
      </c>
    </row>
    <row r="11" spans="1:20" ht="11.25" customHeight="1" x14ac:dyDescent="0.2">
      <c r="A11" s="59" t="s">
        <v>96</v>
      </c>
      <c r="B11" s="496" t="s">
        <v>308</v>
      </c>
      <c r="C11" s="496" t="s">
        <v>308</v>
      </c>
      <c r="D11" s="496" t="s">
        <v>308</v>
      </c>
      <c r="E11" s="496" t="s">
        <v>308</v>
      </c>
      <c r="F11" s="496" t="s">
        <v>308</v>
      </c>
      <c r="G11" s="496" t="s">
        <v>308</v>
      </c>
      <c r="H11" s="496" t="s">
        <v>308</v>
      </c>
      <c r="I11" s="496" t="s">
        <v>308</v>
      </c>
      <c r="J11" s="496" t="s">
        <v>308</v>
      </c>
      <c r="K11" s="496" t="s">
        <v>308</v>
      </c>
      <c r="L11" s="496" t="s">
        <v>308</v>
      </c>
      <c r="M11" s="496" t="s">
        <v>308</v>
      </c>
      <c r="N11" s="496" t="s">
        <v>308</v>
      </c>
      <c r="O11" s="496" t="s">
        <v>308</v>
      </c>
      <c r="P11" s="496" t="s">
        <v>308</v>
      </c>
      <c r="Q11" s="496" t="s">
        <v>308</v>
      </c>
      <c r="R11" s="496" t="s">
        <v>308</v>
      </c>
      <c r="S11" s="513"/>
      <c r="T11" s="496" t="s">
        <v>308</v>
      </c>
    </row>
    <row r="12" spans="1:20" ht="11.25" customHeight="1" x14ac:dyDescent="0.2">
      <c r="A12" s="59" t="s">
        <v>97</v>
      </c>
      <c r="B12" s="495">
        <v>36</v>
      </c>
      <c r="C12" s="495">
        <v>61</v>
      </c>
      <c r="D12" s="495">
        <v>106</v>
      </c>
      <c r="E12" s="495">
        <v>110</v>
      </c>
      <c r="F12" s="495">
        <v>154</v>
      </c>
      <c r="G12" s="495">
        <v>174</v>
      </c>
      <c r="H12" s="495">
        <v>156</v>
      </c>
      <c r="I12" s="495">
        <v>162</v>
      </c>
      <c r="J12" s="495">
        <v>159</v>
      </c>
      <c r="K12" s="495">
        <v>123</v>
      </c>
      <c r="L12" s="495">
        <v>109</v>
      </c>
      <c r="M12" s="495">
        <v>88</v>
      </c>
      <c r="N12" s="495">
        <v>70</v>
      </c>
      <c r="O12" s="495">
        <v>50</v>
      </c>
      <c r="P12" s="495">
        <v>41</v>
      </c>
      <c r="Q12" s="496" t="s">
        <v>646</v>
      </c>
      <c r="R12" s="495" t="s">
        <v>646</v>
      </c>
      <c r="S12" s="513"/>
      <c r="T12" s="495">
        <v>1646</v>
      </c>
    </row>
    <row r="13" spans="1:20" ht="11.25" customHeight="1" x14ac:dyDescent="0.2">
      <c r="A13" s="59" t="s">
        <v>91</v>
      </c>
      <c r="B13" s="495">
        <v>33</v>
      </c>
      <c r="C13" s="495">
        <v>69</v>
      </c>
      <c r="D13" s="495">
        <v>166</v>
      </c>
      <c r="E13" s="495">
        <v>238</v>
      </c>
      <c r="F13" s="495">
        <v>362</v>
      </c>
      <c r="G13" s="495">
        <v>415</v>
      </c>
      <c r="H13" s="495">
        <v>403</v>
      </c>
      <c r="I13" s="495">
        <v>359</v>
      </c>
      <c r="J13" s="495">
        <v>270</v>
      </c>
      <c r="K13" s="495">
        <v>187</v>
      </c>
      <c r="L13" s="495">
        <v>158</v>
      </c>
      <c r="M13" s="495">
        <v>119</v>
      </c>
      <c r="N13" s="495">
        <v>97</v>
      </c>
      <c r="O13" s="495">
        <v>71</v>
      </c>
      <c r="P13" s="495">
        <v>44</v>
      </c>
      <c r="Q13" s="496" t="s">
        <v>646</v>
      </c>
      <c r="R13" s="495" t="s">
        <v>646</v>
      </c>
      <c r="S13" s="513"/>
      <c r="T13" s="495">
        <v>3041</v>
      </c>
    </row>
    <row r="14" spans="1:20" ht="11.25" customHeight="1" x14ac:dyDescent="0.2">
      <c r="A14" s="59" t="s">
        <v>95</v>
      </c>
      <c r="B14" s="495">
        <v>12</v>
      </c>
      <c r="C14" s="496" t="s">
        <v>646</v>
      </c>
      <c r="D14" s="495">
        <v>50</v>
      </c>
      <c r="E14" s="495">
        <v>62</v>
      </c>
      <c r="F14" s="495">
        <v>63</v>
      </c>
      <c r="G14" s="495">
        <v>89</v>
      </c>
      <c r="H14" s="495">
        <v>77</v>
      </c>
      <c r="I14" s="495">
        <v>68</v>
      </c>
      <c r="J14" s="495">
        <v>47</v>
      </c>
      <c r="K14" s="495">
        <v>21</v>
      </c>
      <c r="L14" s="495">
        <v>21</v>
      </c>
      <c r="M14" s="495">
        <v>13</v>
      </c>
      <c r="N14" s="495">
        <v>6</v>
      </c>
      <c r="O14" s="495">
        <v>3</v>
      </c>
      <c r="P14" s="495" t="s">
        <v>646</v>
      </c>
      <c r="Q14" s="495" t="s">
        <v>646</v>
      </c>
      <c r="R14" s="495">
        <v>5</v>
      </c>
      <c r="S14" s="513"/>
      <c r="T14" s="495">
        <v>564</v>
      </c>
    </row>
    <row r="15" spans="1:20" ht="11.25" customHeight="1" x14ac:dyDescent="0.2">
      <c r="A15" s="59" t="s">
        <v>92</v>
      </c>
      <c r="B15" s="495">
        <v>9</v>
      </c>
      <c r="C15" s="495">
        <v>9</v>
      </c>
      <c r="D15" s="495">
        <v>16</v>
      </c>
      <c r="E15" s="495">
        <v>19</v>
      </c>
      <c r="F15" s="495">
        <v>26</v>
      </c>
      <c r="G15" s="495">
        <v>30</v>
      </c>
      <c r="H15" s="495">
        <v>34</v>
      </c>
      <c r="I15" s="495">
        <v>31</v>
      </c>
      <c r="J15" s="495">
        <v>28</v>
      </c>
      <c r="K15" s="495">
        <v>17</v>
      </c>
      <c r="L15" s="495">
        <v>16</v>
      </c>
      <c r="M15" s="495">
        <v>14</v>
      </c>
      <c r="N15" s="495">
        <v>10</v>
      </c>
      <c r="O15" s="495">
        <v>9</v>
      </c>
      <c r="P15" s="495">
        <v>8</v>
      </c>
      <c r="Q15" s="496" t="s">
        <v>646</v>
      </c>
      <c r="R15" s="495" t="s">
        <v>646</v>
      </c>
      <c r="S15" s="513"/>
      <c r="T15" s="496">
        <v>282</v>
      </c>
    </row>
    <row r="16" spans="1:20" ht="11.25" customHeight="1" x14ac:dyDescent="0.2">
      <c r="A16" s="59" t="s">
        <v>93</v>
      </c>
      <c r="B16" s="495">
        <v>0</v>
      </c>
      <c r="C16" s="495" t="s">
        <v>646</v>
      </c>
      <c r="D16" s="495">
        <v>7</v>
      </c>
      <c r="E16" s="495">
        <v>9</v>
      </c>
      <c r="F16" s="495">
        <v>13</v>
      </c>
      <c r="G16" s="495">
        <v>22</v>
      </c>
      <c r="H16" s="495">
        <v>23</v>
      </c>
      <c r="I16" s="495">
        <v>46</v>
      </c>
      <c r="J16" s="495">
        <v>30</v>
      </c>
      <c r="K16" s="496" t="s">
        <v>646</v>
      </c>
      <c r="L16" s="495">
        <v>22</v>
      </c>
      <c r="M16" s="495">
        <v>11</v>
      </c>
      <c r="N16" s="495">
        <v>8</v>
      </c>
      <c r="O16" s="495">
        <v>11</v>
      </c>
      <c r="P16" s="495">
        <v>4</v>
      </c>
      <c r="Q16" s="495">
        <v>4</v>
      </c>
      <c r="R16" s="495">
        <v>0</v>
      </c>
      <c r="S16" s="513"/>
      <c r="T16" s="495">
        <v>226</v>
      </c>
    </row>
    <row r="17" spans="1:21" ht="11.25" customHeight="1" x14ac:dyDescent="0.2">
      <c r="A17" s="59" t="s">
        <v>100</v>
      </c>
      <c r="B17" s="496" t="s">
        <v>308</v>
      </c>
      <c r="C17" s="496" t="s">
        <v>308</v>
      </c>
      <c r="D17" s="496" t="s">
        <v>308</v>
      </c>
      <c r="E17" s="496" t="s">
        <v>308</v>
      </c>
      <c r="F17" s="496" t="s">
        <v>308</v>
      </c>
      <c r="G17" s="496" t="s">
        <v>308</v>
      </c>
      <c r="H17" s="496" t="s">
        <v>308</v>
      </c>
      <c r="I17" s="496" t="s">
        <v>308</v>
      </c>
      <c r="J17" s="496" t="s">
        <v>308</v>
      </c>
      <c r="K17" s="496" t="s">
        <v>308</v>
      </c>
      <c r="L17" s="496" t="s">
        <v>308</v>
      </c>
      <c r="M17" s="496" t="s">
        <v>308</v>
      </c>
      <c r="N17" s="496" t="s">
        <v>308</v>
      </c>
      <c r="O17" s="496" t="s">
        <v>308</v>
      </c>
      <c r="P17" s="496" t="s">
        <v>308</v>
      </c>
      <c r="Q17" s="496" t="s">
        <v>308</v>
      </c>
      <c r="R17" s="496" t="s">
        <v>308</v>
      </c>
      <c r="S17" s="513"/>
      <c r="T17" s="496" t="s">
        <v>308</v>
      </c>
    </row>
    <row r="18" spans="1:21" ht="11.25" customHeight="1" x14ac:dyDescent="0.2">
      <c r="A18" s="59"/>
      <c r="B18" s="495"/>
      <c r="C18" s="495"/>
      <c r="D18" s="495"/>
      <c r="E18" s="495"/>
      <c r="F18" s="495"/>
      <c r="G18" s="495"/>
      <c r="H18" s="495"/>
      <c r="I18" s="495"/>
      <c r="J18" s="495"/>
      <c r="K18" s="495"/>
      <c r="L18" s="495"/>
      <c r="M18" s="495"/>
      <c r="N18" s="495"/>
      <c r="O18" s="495"/>
      <c r="P18" s="495"/>
      <c r="Q18" s="495"/>
      <c r="R18" s="495"/>
      <c r="S18" s="513"/>
      <c r="T18" s="495"/>
    </row>
    <row r="19" spans="1:21" ht="11.25" customHeight="1" x14ac:dyDescent="0.2">
      <c r="A19" s="149" t="s">
        <v>485</v>
      </c>
      <c r="B19" s="495">
        <v>139</v>
      </c>
      <c r="C19" s="495">
        <v>261</v>
      </c>
      <c r="D19" s="495">
        <v>541</v>
      </c>
      <c r="E19" s="495">
        <v>680</v>
      </c>
      <c r="F19" s="495">
        <v>887</v>
      </c>
      <c r="G19" s="495">
        <v>1001</v>
      </c>
      <c r="H19" s="495">
        <v>946</v>
      </c>
      <c r="I19" s="495">
        <v>838</v>
      </c>
      <c r="J19" s="495">
        <v>703</v>
      </c>
      <c r="K19" s="495">
        <v>472</v>
      </c>
      <c r="L19" s="495">
        <v>410</v>
      </c>
      <c r="M19" s="495">
        <v>302</v>
      </c>
      <c r="N19" s="495">
        <v>231</v>
      </c>
      <c r="O19" s="495">
        <v>185</v>
      </c>
      <c r="P19" s="495">
        <v>122</v>
      </c>
      <c r="Q19" s="495">
        <v>148</v>
      </c>
      <c r="R19" s="495">
        <v>10</v>
      </c>
      <c r="S19" s="513"/>
      <c r="T19" s="495">
        <v>7876</v>
      </c>
    </row>
    <row r="20" spans="1:21" ht="11.25" customHeight="1" x14ac:dyDescent="0.2">
      <c r="A20" s="39"/>
      <c r="B20" s="61"/>
      <c r="C20" s="61"/>
      <c r="D20" s="61"/>
      <c r="E20" s="61"/>
      <c r="F20" s="61"/>
      <c r="G20" s="61"/>
      <c r="H20" s="61"/>
      <c r="I20" s="61"/>
      <c r="J20" s="61"/>
      <c r="K20" s="61"/>
      <c r="L20" s="61"/>
      <c r="M20" s="61"/>
      <c r="N20" s="61"/>
      <c r="O20" s="61"/>
      <c r="P20" s="61"/>
      <c r="Q20" s="61"/>
      <c r="R20" s="61"/>
      <c r="S20" s="61"/>
      <c r="T20" s="61"/>
    </row>
    <row r="21" spans="1:21" ht="11.25" customHeight="1" x14ac:dyDescent="0.2">
      <c r="A21" s="195"/>
      <c r="B21" s="196"/>
      <c r="C21" s="196"/>
      <c r="D21" s="196"/>
      <c r="E21" s="196"/>
      <c r="F21" s="196"/>
      <c r="G21" s="196"/>
      <c r="H21" s="196"/>
      <c r="I21" s="196"/>
      <c r="J21" s="196"/>
      <c r="K21" s="196"/>
      <c r="L21" s="196"/>
      <c r="M21" s="196"/>
      <c r="N21" s="196"/>
      <c r="O21" s="196"/>
      <c r="P21" s="196"/>
      <c r="Q21" s="165"/>
      <c r="R21" s="196"/>
      <c r="S21" s="165"/>
      <c r="T21" s="165" t="s">
        <v>608</v>
      </c>
      <c r="U21" s="197"/>
    </row>
    <row r="22" spans="1:21" ht="12" customHeight="1" x14ac:dyDescent="0.2">
      <c r="A22" s="601" t="s">
        <v>694</v>
      </c>
      <c r="B22" s="601"/>
      <c r="C22" s="601"/>
      <c r="D22" s="601"/>
      <c r="E22" s="601"/>
      <c r="F22" s="601"/>
      <c r="G22" s="601"/>
      <c r="H22" s="601"/>
      <c r="I22" s="601"/>
      <c r="J22" s="601"/>
      <c r="K22" s="601"/>
      <c r="L22" s="601"/>
      <c r="M22" s="601"/>
      <c r="N22" s="601"/>
      <c r="O22" s="601"/>
      <c r="P22" s="601"/>
      <c r="Q22" s="601"/>
      <c r="R22" s="601"/>
      <c r="S22" s="601"/>
      <c r="T22" s="601"/>
      <c r="U22" s="197"/>
    </row>
    <row r="23" spans="1:21" ht="33" customHeight="1" x14ac:dyDescent="0.2">
      <c r="A23" s="592" t="s">
        <v>680</v>
      </c>
      <c r="B23" s="592"/>
      <c r="C23" s="592"/>
      <c r="D23" s="592"/>
      <c r="E23" s="592"/>
      <c r="F23" s="592"/>
      <c r="G23" s="592"/>
      <c r="H23" s="592"/>
      <c r="I23" s="592"/>
      <c r="J23" s="592"/>
      <c r="K23" s="592"/>
      <c r="L23" s="592"/>
      <c r="M23" s="592"/>
      <c r="N23" s="592"/>
      <c r="O23" s="592"/>
      <c r="P23" s="592"/>
      <c r="Q23" s="592"/>
      <c r="R23" s="592"/>
      <c r="S23" s="402"/>
      <c r="T23" s="402"/>
      <c r="U23" s="197"/>
    </row>
    <row r="24" spans="1:21" ht="11.25" customHeight="1" x14ac:dyDescent="0.2">
      <c r="A24" s="599" t="s">
        <v>668</v>
      </c>
      <c r="B24" s="599"/>
      <c r="C24" s="599"/>
      <c r="D24" s="599"/>
      <c r="E24" s="599"/>
      <c r="F24" s="599"/>
      <c r="G24" s="208"/>
      <c r="H24" s="197"/>
      <c r="I24" s="197"/>
      <c r="J24" s="197"/>
      <c r="K24" s="197"/>
      <c r="L24" s="197"/>
      <c r="M24" s="197"/>
      <c r="N24" s="197"/>
      <c r="O24" s="197"/>
      <c r="P24" s="197"/>
      <c r="Q24" s="197"/>
      <c r="R24" s="197"/>
      <c r="S24" s="197"/>
      <c r="T24" s="197"/>
      <c r="U24" s="197"/>
    </row>
    <row r="25" spans="1:21" ht="11.25" customHeight="1" x14ac:dyDescent="0.2">
      <c r="A25" s="599" t="s">
        <v>672</v>
      </c>
      <c r="B25" s="599"/>
      <c r="C25" s="599"/>
      <c r="D25" s="599"/>
      <c r="E25" s="599"/>
      <c r="F25" s="599"/>
      <c r="G25" s="208"/>
      <c r="H25" s="197"/>
      <c r="I25" s="197"/>
      <c r="J25" s="197"/>
      <c r="K25" s="197"/>
      <c r="L25" s="197"/>
      <c r="M25" s="197"/>
      <c r="N25" s="197"/>
      <c r="O25" s="197"/>
      <c r="P25" s="197"/>
      <c r="Q25" s="197"/>
      <c r="R25" s="197"/>
      <c r="S25" s="197"/>
      <c r="T25" s="197"/>
      <c r="U25" s="197"/>
    </row>
    <row r="26" spans="1:21" ht="11.25" customHeight="1" x14ac:dyDescent="0.2">
      <c r="A26" s="599" t="s">
        <v>673</v>
      </c>
      <c r="B26" s="599"/>
      <c r="C26" s="600"/>
      <c r="D26" s="600"/>
      <c r="E26" s="600"/>
      <c r="F26" s="197"/>
      <c r="G26" s="197"/>
      <c r="H26" s="197"/>
      <c r="I26" s="197"/>
      <c r="J26" s="197"/>
      <c r="K26" s="197"/>
      <c r="L26" s="197"/>
      <c r="M26" s="197"/>
      <c r="N26" s="197"/>
      <c r="O26" s="197"/>
      <c r="P26" s="197"/>
      <c r="Q26" s="197"/>
      <c r="R26" s="197"/>
      <c r="S26" s="197"/>
      <c r="T26" s="197"/>
      <c r="U26" s="197"/>
    </row>
    <row r="27" spans="1:21" ht="4.5" customHeight="1" x14ac:dyDescent="0.2">
      <c r="A27" s="197"/>
      <c r="B27" s="197"/>
      <c r="C27" s="197"/>
      <c r="D27" s="197"/>
      <c r="E27" s="197"/>
      <c r="F27" s="197"/>
      <c r="G27" s="197"/>
      <c r="H27" s="197"/>
      <c r="I27" s="197"/>
      <c r="J27" s="197"/>
      <c r="K27" s="197"/>
      <c r="L27" s="197"/>
      <c r="M27" s="197"/>
      <c r="N27" s="197"/>
      <c r="O27" s="197"/>
      <c r="P27" s="197"/>
      <c r="Q27" s="197"/>
      <c r="R27" s="197"/>
      <c r="S27" s="197"/>
      <c r="T27" s="197"/>
      <c r="U27" s="197"/>
    </row>
    <row r="28" spans="1:21" ht="12.75" x14ac:dyDescent="0.2">
      <c r="A28" s="583" t="s">
        <v>497</v>
      </c>
      <c r="B28" s="583"/>
      <c r="C28" s="584"/>
      <c r="D28" s="584"/>
      <c r="E28" s="584"/>
      <c r="F28" s="584"/>
      <c r="G28" s="584"/>
      <c r="H28" s="584"/>
      <c r="I28" s="584"/>
      <c r="J28" s="584"/>
      <c r="K28" s="197"/>
      <c r="L28" s="197"/>
      <c r="M28" s="197"/>
      <c r="N28" s="197"/>
      <c r="O28" s="197"/>
      <c r="P28" s="197"/>
      <c r="Q28" s="197"/>
      <c r="R28" s="197"/>
      <c r="S28" s="197"/>
      <c r="T28" s="197"/>
      <c r="U28" s="197"/>
    </row>
    <row r="29" spans="1:21" ht="11.25" customHeight="1" x14ac:dyDescent="0.2">
      <c r="A29" s="32" t="s">
        <v>711</v>
      </c>
      <c r="B29" s="197"/>
      <c r="C29" s="197"/>
      <c r="D29" s="197"/>
      <c r="E29" s="197"/>
      <c r="F29" s="197"/>
      <c r="G29" s="197"/>
      <c r="H29" s="197"/>
      <c r="I29" s="197"/>
      <c r="J29" s="197"/>
      <c r="K29" s="197"/>
      <c r="L29" s="197"/>
      <c r="M29" s="197"/>
      <c r="N29" s="197"/>
      <c r="O29" s="197"/>
      <c r="P29" s="197"/>
      <c r="Q29" s="197"/>
      <c r="R29" s="197"/>
      <c r="S29" s="197"/>
      <c r="T29" s="197"/>
      <c r="U29" s="197"/>
    </row>
    <row r="30" spans="1:21" x14ac:dyDescent="0.2">
      <c r="B30" s="227"/>
    </row>
    <row r="31" spans="1:21" x14ac:dyDescent="0.2">
      <c r="B31" s="19"/>
    </row>
  </sheetData>
  <sheetProtection sheet="1" objects="1" scenarios="1"/>
  <sortState ref="A8:A17">
    <sortCondition ref="A8"/>
  </sortState>
  <mergeCells count="11">
    <mergeCell ref="A25:F25"/>
    <mergeCell ref="A28:J28"/>
    <mergeCell ref="A26:E26"/>
    <mergeCell ref="A22:T22"/>
    <mergeCell ref="A23:R23"/>
    <mergeCell ref="A1:T1"/>
    <mergeCell ref="T5:T6"/>
    <mergeCell ref="R4:T4"/>
    <mergeCell ref="B5:R5"/>
    <mergeCell ref="A24:F24"/>
    <mergeCell ref="A2:B2"/>
  </mergeCells>
  <phoneticPr fontId="27" type="noConversion"/>
  <pageMargins left="0.31496062992125984" right="0.27559055118110237" top="0.51181102362204722" bottom="0.51181102362204722" header="0.51181102362204722" footer="0.51181102362204722"/>
  <pageSetup paperSize="9" scale="90" fitToWidth="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27</vt:i4>
      </vt:variant>
    </vt:vector>
  </HeadingPairs>
  <TitlesOfParts>
    <vt:vector size="47" baseType="lpstr">
      <vt:lpstr>Index</vt:lpstr>
      <vt:lpstr>Table 7</vt:lpstr>
      <vt:lpstr>Table 8</vt:lpstr>
      <vt:lpstr>Table 9</vt:lpstr>
      <vt:lpstr>Table 10a</vt:lpstr>
      <vt:lpstr>Table 10b</vt:lpstr>
      <vt:lpstr>Table 11</vt:lpstr>
      <vt:lpstr>Table 12</vt:lpstr>
      <vt:lpstr>Table 13</vt:lpstr>
      <vt:lpstr>Table 14</vt:lpstr>
      <vt:lpstr>SQL 15 </vt:lpstr>
      <vt:lpstr>Table 15</vt:lpstr>
      <vt:lpstr>Table 16</vt:lpstr>
      <vt:lpstr>Table 16 data</vt:lpstr>
      <vt:lpstr>Table 18 data</vt:lpstr>
      <vt:lpstr>Table 17</vt:lpstr>
      <vt:lpstr>Table 18</vt:lpstr>
      <vt:lpstr>Table 19 data</vt:lpstr>
      <vt:lpstr>Table 19</vt:lpstr>
      <vt:lpstr>Table 20</vt:lpstr>
      <vt:lpstr>EngMaths</vt:lpstr>
      <vt:lpstr>Gender</vt:lpstr>
      <vt:lpstr>'Table 10a'!Print_Area</vt:lpstr>
      <vt:lpstr>'Table 10b'!Print_Area</vt:lpstr>
      <vt:lpstr>'Table 15'!Print_Area</vt:lpstr>
      <vt:lpstr>'Table 16'!Print_Area</vt:lpstr>
      <vt:lpstr>'Table 16 data'!Print_Area</vt:lpstr>
      <vt:lpstr>'Table 17'!Print_Area</vt:lpstr>
      <vt:lpstr>'Table 18'!Print_Area</vt:lpstr>
      <vt:lpstr>'Table 18 data'!Print_Area</vt:lpstr>
      <vt:lpstr>'Table 19'!Print_Area</vt:lpstr>
      <vt:lpstr>'Table 19 data'!Print_Area</vt:lpstr>
      <vt:lpstr>'Table 20'!Print_Area</vt:lpstr>
      <vt:lpstr>'Table 7'!Print_Area</vt:lpstr>
      <vt:lpstr>'Table 10a'!Print_Titles</vt:lpstr>
      <vt:lpstr>'Table 15'!Print_Titles</vt:lpstr>
      <vt:lpstr>'Table 16'!Print_Titles</vt:lpstr>
      <vt:lpstr>'Table 16 data'!Print_Titles</vt:lpstr>
      <vt:lpstr>'Table 17'!Print_Titles</vt:lpstr>
      <vt:lpstr>'Table 18'!Print_Titles</vt:lpstr>
      <vt:lpstr>'Table 18 data'!Print_Titles</vt:lpstr>
      <vt:lpstr>'Table 19'!Print_Titles</vt:lpstr>
      <vt:lpstr>'Table 19 data'!Print_Titles</vt:lpstr>
      <vt:lpstr>'Table 20'!Print_Titles</vt:lpstr>
      <vt:lpstr>'Table 7'!Print_Titles</vt:lpstr>
      <vt:lpstr>T16Percentage</vt:lpstr>
      <vt:lpstr>Table17dropdown</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Nelda D'Souza</dc:creator>
  <cp:lastModifiedBy>HOWICK, Benjamin</cp:lastModifiedBy>
  <cp:lastPrinted>2014-10-21T08:15:03Z</cp:lastPrinted>
  <dcterms:created xsi:type="dcterms:W3CDTF">2012-01-09T14:17:15Z</dcterms:created>
  <dcterms:modified xsi:type="dcterms:W3CDTF">2014-10-22T08:49:21Z</dcterms:modified>
</cp:coreProperties>
</file>