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15" windowWidth="11595" windowHeight="8280" tabRatio="934"/>
  </bookViews>
  <sheets>
    <sheet name="List of tables" sheetId="71" r:id="rId1"/>
    <sheet name="Ready reckoner" sheetId="72" r:id="rId2"/>
    <sheet name="Further details" sheetId="73" r:id="rId3"/>
    <sheet name="Table information " sheetId="78" r:id="rId4"/>
    <sheet name="Table 1" sheetId="74" r:id="rId5"/>
    <sheet name="Table 2" sheetId="77" r:id="rId6"/>
    <sheet name="Table 3" sheetId="82" r:id="rId7"/>
    <sheet name="Table 4" sheetId="75" r:id="rId8"/>
    <sheet name="Table 5" sheetId="76" r:id="rId9"/>
    <sheet name="Table 6" sheetId="56" r:id="rId10"/>
    <sheet name="Table 7" sheetId="51" r:id="rId11"/>
    <sheet name="Table 8" sheetId="61" r:id="rId12"/>
    <sheet name="Table 9" sheetId="62" r:id="rId13"/>
    <sheet name="Table 10" sheetId="63" r:id="rId14"/>
    <sheet name="Table 11" sheetId="70" r:id="rId15"/>
    <sheet name="Table 12" sheetId="65" r:id="rId16"/>
    <sheet name="Table 13" sheetId="66" r:id="rId17"/>
    <sheet name="Table 14" sheetId="67" r:id="rId18"/>
    <sheet name="Table 15" sheetId="84" r:id="rId19"/>
    <sheet name="Table 16" sheetId="86" r:id="rId20"/>
    <sheet name="Table 17" sheetId="80" r:id="rId21"/>
  </sheets>
  <definedNames>
    <definedName name="_xlnm.Print_Area" localSheetId="2">'Further details'!$A$1:$P$26</definedName>
    <definedName name="_xlnm.Print_Area" localSheetId="0">'List of tables'!$A$6:$A$25</definedName>
    <definedName name="_xlnm.Print_Area" localSheetId="4">'Table 1'!$A$1:$Q$24</definedName>
    <definedName name="_xlnm.Print_Area" localSheetId="13">'Table 10'!$A$1:$K$13</definedName>
    <definedName name="_xlnm.Print_Area" localSheetId="14">'Table 11'!$A$1:$K$16</definedName>
    <definedName name="_xlnm.Print_Area" localSheetId="15">'Table 12'!$A$1:$I$36</definedName>
    <definedName name="_xlnm.Print_Area" localSheetId="16">'Table 13'!$A$1:$U$29</definedName>
    <definedName name="_xlnm.Print_Area" localSheetId="17">'Table 14'!$A$1:$P$36</definedName>
    <definedName name="_xlnm.Print_Area" localSheetId="18">'Table 15'!$A$1:$H$31</definedName>
    <definedName name="_xlnm.Print_Area" localSheetId="19">'Table 16'!$A$1:$Q$36</definedName>
    <definedName name="_xlnm.Print_Area" localSheetId="20">'Table 17'!$A$1:$M$17</definedName>
    <definedName name="_xlnm.Print_Area" localSheetId="5">'Table 2'!$A$1:$O$17</definedName>
    <definedName name="_xlnm.Print_Area" localSheetId="6">'Table 3'!$A$1:$J$35</definedName>
    <definedName name="_xlnm.Print_Area" localSheetId="7">'Table 4'!$A$1:$W$13</definedName>
    <definedName name="_xlnm.Print_Area" localSheetId="8">'Table 5'!$A$1:$AC$24</definedName>
    <definedName name="_xlnm.Print_Area" localSheetId="9">'Table 6'!$A$1:$N$25</definedName>
    <definedName name="_xlnm.Print_Area" localSheetId="10">'Table 7'!$A$1:$Q$36</definedName>
    <definedName name="_xlnm.Print_Area" localSheetId="12">'Table 9'!$A$1:$R$24</definedName>
  </definedNames>
  <calcPr calcId="125725"/>
</workbook>
</file>

<file path=xl/calcChain.xml><?xml version="1.0" encoding="utf-8"?>
<calcChain xmlns="http://schemas.openxmlformats.org/spreadsheetml/2006/main">
  <c r="T20" i="72"/>
  <c r="T19" s="1"/>
  <c r="N20"/>
  <c r="N19" s="1"/>
  <c r="L19"/>
  <c r="R19"/>
  <c r="M19"/>
  <c r="S19"/>
  <c r="X19" l="1"/>
  <c r="U19"/>
  <c r="V19" s="1"/>
  <c r="O19"/>
  <c r="P19" s="1"/>
  <c r="W19" l="1"/>
  <c r="Y19" s="1"/>
  <c r="Z19" l="1"/>
  <c r="AA19" s="1"/>
  <c r="F16" s="1"/>
</calcChain>
</file>

<file path=xl/sharedStrings.xml><?xml version="1.0" encoding="utf-8"?>
<sst xmlns="http://schemas.openxmlformats.org/spreadsheetml/2006/main" count="625" uniqueCount="237">
  <si>
    <t>Percentages</t>
  </si>
  <si>
    <t>Respondents</t>
  </si>
  <si>
    <t>16 to 24</t>
  </si>
  <si>
    <t>25 to 34</t>
  </si>
  <si>
    <t>35 to 49</t>
  </si>
  <si>
    <t>50 to 64</t>
  </si>
  <si>
    <t>65 to 74</t>
  </si>
  <si>
    <t>75 and over</t>
  </si>
  <si>
    <t xml:space="preserve">Respondents </t>
  </si>
  <si>
    <t>White</t>
  </si>
  <si>
    <t>Sex</t>
  </si>
  <si>
    <t>Male</t>
  </si>
  <si>
    <t>Female</t>
  </si>
  <si>
    <t>Age</t>
  </si>
  <si>
    <t>All</t>
  </si>
  <si>
    <t>2007-08</t>
  </si>
  <si>
    <t>2008-09</t>
  </si>
  <si>
    <t>Ethnic Minority Groups</t>
  </si>
  <si>
    <t>2009-10</t>
  </si>
  <si>
    <t>Ethnic minority groups</t>
  </si>
  <si>
    <t>2010-11</t>
  </si>
  <si>
    <t>Percentage agreeing that their local area is a place where people from different backgrounds get on well together</t>
  </si>
  <si>
    <t>n/a</t>
  </si>
  <si>
    <t>North East</t>
  </si>
  <si>
    <t>North West</t>
  </si>
  <si>
    <t>Yorkshire and the Humber</t>
  </si>
  <si>
    <t>East Midlands</t>
  </si>
  <si>
    <t>West Midlands</t>
  </si>
  <si>
    <t>East of England</t>
  </si>
  <si>
    <t>London</t>
  </si>
  <si>
    <t>South East</t>
  </si>
  <si>
    <t>South West</t>
  </si>
  <si>
    <t xml:space="preserve"> </t>
  </si>
  <si>
    <t>Table excludes respondents who answered 'don't know' and those with missing answers.</t>
  </si>
  <si>
    <t>People feeling they belong strongly to the neighbourhood</t>
  </si>
  <si>
    <t>People feeling they belong strongly to Britain</t>
  </si>
  <si>
    <t>Very strongly</t>
  </si>
  <si>
    <t>Fairly strongly</t>
  </si>
  <si>
    <t>All responding strongly</t>
  </si>
  <si>
    <t>%</t>
  </si>
  <si>
    <t>.</t>
  </si>
  <si>
    <t>Formal volunteering</t>
  </si>
  <si>
    <t>Informal volunteering</t>
  </si>
  <si>
    <t>Percentage</t>
  </si>
  <si>
    <r>
      <t>Satisfied with local area</t>
    </r>
    <r>
      <rPr>
        <vertAlign val="superscript"/>
        <sz val="8"/>
        <color indexed="8"/>
        <rFont val="Arial"/>
        <family val="2"/>
      </rPr>
      <t>1</t>
    </r>
  </si>
  <si>
    <r>
      <t>1</t>
    </r>
    <r>
      <rPr>
        <sz val="8"/>
        <color indexed="8"/>
        <rFont val="Arial"/>
        <family val="2"/>
      </rPr>
      <t>'Very' or 'fairly' satisfied with local area</t>
    </r>
  </si>
  <si>
    <t>People agreeing they can influence decisions affecting local area</t>
  </si>
  <si>
    <t>People agreeing they can influence decisions affecting Britain</t>
  </si>
  <si>
    <t xml:space="preserve">Important </t>
  </si>
  <si>
    <t>Not important</t>
  </si>
  <si>
    <t>Yes</t>
  </si>
  <si>
    <t>No</t>
  </si>
  <si>
    <t>Depends on the issue</t>
  </si>
  <si>
    <t>At least once a month</t>
  </si>
  <si>
    <t>Civic activism</t>
  </si>
  <si>
    <t>At least once in last year</t>
  </si>
  <si>
    <t>16 to 25</t>
  </si>
  <si>
    <t>26 to 34</t>
  </si>
  <si>
    <t xml:space="preserve">All </t>
  </si>
  <si>
    <t>Employment status</t>
  </si>
  <si>
    <t>In employment</t>
  </si>
  <si>
    <t>Economically inactive</t>
  </si>
  <si>
    <t>Table List</t>
  </si>
  <si>
    <t>Ready Reckoner</t>
  </si>
  <si>
    <t>Further Details for ready reckoner</t>
  </si>
  <si>
    <t>Figure A</t>
  </si>
  <si>
    <t>Figure B</t>
  </si>
  <si>
    <t>To hide</t>
  </si>
  <si>
    <t>Survey Year</t>
  </si>
  <si>
    <t>Statistically significant difference</t>
  </si>
  <si>
    <t>Prop (weighted)</t>
  </si>
  <si>
    <t>n(unweighted)</t>
  </si>
  <si>
    <t>Design factor</t>
  </si>
  <si>
    <t>SE</t>
  </si>
  <si>
    <t>SE(Adj)</t>
  </si>
  <si>
    <t>Obs difference</t>
  </si>
  <si>
    <t>Low</t>
  </si>
  <si>
    <t>High</t>
  </si>
  <si>
    <t>significant @ .05</t>
  </si>
  <si>
    <t>For further information please see overleaf</t>
  </si>
  <si>
    <t>No Change</t>
  </si>
  <si>
    <t>Examples</t>
  </si>
  <si>
    <t>% agreeing</t>
  </si>
  <si>
    <t>For further information please contact:</t>
  </si>
  <si>
    <r>
      <t>Statistical Significance</t>
    </r>
    <r>
      <rPr>
        <sz val="10"/>
        <rFont val="Arial"/>
        <family val="2"/>
      </rPr>
      <t>:</t>
    </r>
    <r>
      <rPr>
        <sz val="10"/>
        <rFont val="Arial"/>
        <family val="2"/>
      </rPr>
      <t>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 and any design effects due to sampling.</t>
    </r>
  </si>
  <si>
    <t>People feeling they belong to their local area</t>
  </si>
  <si>
    <t>People feeling they belong strongly to their local area</t>
  </si>
  <si>
    <r>
      <t>2007-08</t>
    </r>
    <r>
      <rPr>
        <vertAlign val="superscript"/>
        <sz val="8"/>
        <color indexed="8"/>
        <rFont val="Arial"/>
        <family val="2"/>
      </rPr>
      <t>1</t>
    </r>
  </si>
  <si>
    <r>
      <t>2008-09</t>
    </r>
    <r>
      <rPr>
        <vertAlign val="superscript"/>
        <sz val="8"/>
        <color indexed="8"/>
        <rFont val="Arial"/>
        <family val="2"/>
      </rPr>
      <t>1</t>
    </r>
  </si>
  <si>
    <r>
      <t>2009-10</t>
    </r>
    <r>
      <rPr>
        <vertAlign val="superscript"/>
        <sz val="8"/>
        <color indexed="8"/>
        <rFont val="Arial"/>
        <family val="2"/>
      </rPr>
      <t>1</t>
    </r>
  </si>
  <si>
    <r>
      <t>2010-11</t>
    </r>
    <r>
      <rPr>
        <vertAlign val="superscript"/>
        <sz val="8"/>
        <color indexed="8"/>
        <rFont val="Arial"/>
        <family val="2"/>
      </rPr>
      <t>1</t>
    </r>
  </si>
  <si>
    <t>Definitely agree</t>
  </si>
  <si>
    <t>Tend to agree</t>
  </si>
  <si>
    <t>Tend to disagree</t>
  </si>
  <si>
    <t>Definitely disagree</t>
  </si>
  <si>
    <t>Agree</t>
  </si>
  <si>
    <t>Disagree</t>
  </si>
  <si>
    <r>
      <t>2010-11</t>
    </r>
    <r>
      <rPr>
        <vertAlign val="superscript"/>
        <sz val="8"/>
        <rFont val="Arial"/>
        <family val="2"/>
      </rPr>
      <t>1</t>
    </r>
  </si>
  <si>
    <r>
      <t>2009-10</t>
    </r>
    <r>
      <rPr>
        <vertAlign val="superscript"/>
        <sz val="8"/>
        <color indexed="8"/>
        <rFont val="Arial"/>
        <family val="2"/>
      </rPr>
      <t>2</t>
    </r>
  </si>
  <si>
    <r>
      <t>2010-11</t>
    </r>
    <r>
      <rPr>
        <vertAlign val="superscript"/>
        <sz val="8"/>
        <color indexed="8"/>
        <rFont val="Arial"/>
        <family val="2"/>
      </rPr>
      <t>2</t>
    </r>
  </si>
  <si>
    <r>
      <t>2005</t>
    </r>
    <r>
      <rPr>
        <vertAlign val="superscript"/>
        <sz val="8"/>
        <color indexed="8"/>
        <rFont val="Arial"/>
        <family val="2"/>
      </rPr>
      <t>1</t>
    </r>
  </si>
  <si>
    <r>
      <t>2003</t>
    </r>
    <r>
      <rPr>
        <vertAlign val="superscript"/>
        <sz val="8"/>
        <color indexed="8"/>
        <rFont val="Arial"/>
        <family val="2"/>
      </rPr>
      <t>1</t>
    </r>
  </si>
  <si>
    <r>
      <rPr>
        <vertAlign val="superscript"/>
        <sz val="8"/>
        <color indexed="8"/>
        <rFont val="Arial"/>
        <family val="2"/>
      </rPr>
      <t>2</t>
    </r>
    <r>
      <rPr>
        <sz val="8"/>
        <color indexed="8"/>
        <rFont val="Arial"/>
        <family val="2"/>
      </rPr>
      <t>Data collected through the Citizenship Survey</t>
    </r>
  </si>
  <si>
    <r>
      <t>2010- 11</t>
    </r>
    <r>
      <rPr>
        <vertAlign val="superscript"/>
        <sz val="8"/>
        <color indexed="8"/>
        <rFont val="Arial"/>
        <family val="2"/>
      </rPr>
      <t>1</t>
    </r>
  </si>
  <si>
    <r>
      <rPr>
        <vertAlign val="superscript"/>
        <sz val="8"/>
        <color indexed="8"/>
        <rFont val="Arial"/>
        <family val="2"/>
      </rPr>
      <t>1</t>
    </r>
    <r>
      <rPr>
        <sz val="8"/>
        <color indexed="8"/>
        <rFont val="Arial"/>
        <family val="2"/>
      </rPr>
      <t>Data collected through the Citizenship Survey</t>
    </r>
  </si>
  <si>
    <r>
      <t>2008-09</t>
    </r>
    <r>
      <rPr>
        <vertAlign val="superscript"/>
        <sz val="8"/>
        <color indexed="8"/>
        <rFont val="Arial"/>
        <family val="2"/>
      </rPr>
      <t>2</t>
    </r>
  </si>
  <si>
    <r>
      <t>2007-08</t>
    </r>
    <r>
      <rPr>
        <vertAlign val="superscript"/>
        <sz val="8"/>
        <rFont val="Arial"/>
        <family val="2"/>
      </rPr>
      <t>1</t>
    </r>
  </si>
  <si>
    <r>
      <t>2008-09</t>
    </r>
    <r>
      <rPr>
        <vertAlign val="superscript"/>
        <sz val="8"/>
        <rFont val="Arial"/>
        <family val="2"/>
      </rPr>
      <t>1</t>
    </r>
  </si>
  <si>
    <r>
      <t>2009-10</t>
    </r>
    <r>
      <rPr>
        <vertAlign val="superscript"/>
        <sz val="8"/>
        <rFont val="Arial"/>
        <family val="2"/>
      </rPr>
      <t>1</t>
    </r>
  </si>
  <si>
    <r>
      <t>2001</t>
    </r>
    <r>
      <rPr>
        <vertAlign val="superscript"/>
        <sz val="8"/>
        <rFont val="Arial"/>
        <family val="2"/>
      </rPr>
      <t>1</t>
    </r>
  </si>
  <si>
    <r>
      <t>2003</t>
    </r>
    <r>
      <rPr>
        <vertAlign val="superscript"/>
        <sz val="8"/>
        <rFont val="Arial"/>
        <family val="2"/>
      </rPr>
      <t>1</t>
    </r>
  </si>
  <si>
    <r>
      <t>2005</t>
    </r>
    <r>
      <rPr>
        <vertAlign val="superscript"/>
        <sz val="8"/>
        <rFont val="Arial"/>
        <family val="2"/>
      </rPr>
      <t>1</t>
    </r>
  </si>
  <si>
    <r>
      <t>2001</t>
    </r>
    <r>
      <rPr>
        <vertAlign val="superscript"/>
        <sz val="8"/>
        <rFont val="Arial"/>
        <family val="2"/>
      </rPr>
      <t>2</t>
    </r>
  </si>
  <si>
    <r>
      <t>2003</t>
    </r>
    <r>
      <rPr>
        <vertAlign val="superscript"/>
        <sz val="8"/>
        <rFont val="Arial"/>
        <family val="2"/>
      </rPr>
      <t>2</t>
    </r>
  </si>
  <si>
    <r>
      <t>2005</t>
    </r>
    <r>
      <rPr>
        <vertAlign val="superscript"/>
        <sz val="8"/>
        <rFont val="Arial"/>
        <family val="2"/>
      </rPr>
      <t>2</t>
    </r>
  </si>
  <si>
    <r>
      <t>2007-08</t>
    </r>
    <r>
      <rPr>
        <vertAlign val="superscript"/>
        <sz val="8"/>
        <rFont val="Arial"/>
        <family val="2"/>
      </rPr>
      <t>2</t>
    </r>
  </si>
  <si>
    <r>
      <t>2008-09</t>
    </r>
    <r>
      <rPr>
        <vertAlign val="superscript"/>
        <sz val="8"/>
        <rFont val="Arial"/>
        <family val="2"/>
      </rPr>
      <t>2</t>
    </r>
  </si>
  <si>
    <r>
      <t>2009-10</t>
    </r>
    <r>
      <rPr>
        <vertAlign val="superscript"/>
        <sz val="8"/>
        <rFont val="Arial"/>
        <family val="2"/>
      </rPr>
      <t>2</t>
    </r>
  </si>
  <si>
    <r>
      <t>2010-11</t>
    </r>
    <r>
      <rPr>
        <vertAlign val="superscript"/>
        <sz val="8"/>
        <rFont val="Arial"/>
        <family val="2"/>
      </rPr>
      <t>2</t>
    </r>
  </si>
  <si>
    <r>
      <t>1</t>
    </r>
    <r>
      <rPr>
        <sz val="8"/>
        <rFont val="Arial"/>
        <family val="2"/>
      </rPr>
      <t>Definitely agree' or 'tend to agree'</t>
    </r>
  </si>
  <si>
    <t>LTLI/Disability</t>
  </si>
  <si>
    <t>No LTLI/Disability</t>
  </si>
  <si>
    <t>Local Area</t>
  </si>
  <si>
    <t>Britain</t>
  </si>
  <si>
    <r>
      <t>People agreeing</t>
    </r>
    <r>
      <rPr>
        <vertAlign val="superscript"/>
        <sz val="8"/>
        <color indexed="8"/>
        <rFont val="Arial"/>
        <family val="2"/>
      </rPr>
      <t>1</t>
    </r>
    <r>
      <rPr>
        <sz val="8"/>
        <color indexed="8"/>
        <rFont val="Arial"/>
        <family val="2"/>
      </rPr>
      <t xml:space="preserve"> they can influence decisions affecting their local area and Britain</t>
    </r>
  </si>
  <si>
    <r>
      <t>Civic participation</t>
    </r>
    <r>
      <rPr>
        <vertAlign val="superscript"/>
        <sz val="8"/>
        <rFont val="Arial"/>
        <family val="2"/>
      </rPr>
      <t>2</t>
    </r>
  </si>
  <si>
    <t>Table excludes respondents who answered 'don't know', spontaneous only codes and those with missing answers .</t>
  </si>
  <si>
    <r>
      <t>Most people can be trusted</t>
    </r>
    <r>
      <rPr>
        <vertAlign val="superscript"/>
        <sz val="8"/>
        <rFont val="Arial"/>
        <family val="2"/>
      </rPr>
      <t>3</t>
    </r>
  </si>
  <si>
    <t>2012-13</t>
  </si>
  <si>
    <t>CommunityLife@cabinet-office.gsi.gov.uk</t>
  </si>
  <si>
    <t>£0 - £4</t>
  </si>
  <si>
    <t>£5- £9</t>
  </si>
  <si>
    <t>£10 - £19</t>
  </si>
  <si>
    <t>£20 - £49</t>
  </si>
  <si>
    <t>Over £50</t>
  </si>
  <si>
    <t>Extent to which people agree people in their neighbourhood pull together to improve the neighbourhood</t>
  </si>
  <si>
    <r>
      <t>Ethnicity</t>
    </r>
    <r>
      <rPr>
        <vertAlign val="superscript"/>
        <sz val="8"/>
        <color indexed="8"/>
        <rFont val="Arial"/>
        <family val="2"/>
      </rPr>
      <t>2</t>
    </r>
  </si>
  <si>
    <r>
      <t>Ethnicity</t>
    </r>
    <r>
      <rPr>
        <vertAlign val="superscript"/>
        <sz val="8"/>
        <color indexed="8"/>
        <rFont val="Arial"/>
        <family val="2"/>
      </rPr>
      <t>3</t>
    </r>
  </si>
  <si>
    <r>
      <t>2</t>
    </r>
    <r>
      <rPr>
        <sz val="8"/>
        <color indexed="8"/>
        <rFont val="Arial"/>
        <family val="2"/>
      </rPr>
      <t>Data collected through the Citizenship Survey</t>
    </r>
  </si>
  <si>
    <t xml:space="preserve">Informal volunteering </t>
  </si>
  <si>
    <t xml:space="preserve">Formal volunteering </t>
  </si>
  <si>
    <r>
      <t>Civic consultation</t>
    </r>
    <r>
      <rPr>
        <vertAlign val="superscript"/>
        <sz val="8"/>
        <rFont val="Arial"/>
        <family val="2"/>
      </rPr>
      <t>3</t>
    </r>
  </si>
  <si>
    <r>
      <rPr>
        <vertAlign val="superscript"/>
        <sz val="8"/>
        <color indexed="8"/>
        <rFont val="Arial"/>
        <family val="2"/>
      </rPr>
      <t>1</t>
    </r>
    <r>
      <rPr>
        <sz val="8"/>
        <color indexed="8"/>
        <rFont val="Arial"/>
        <family val="2"/>
      </rPr>
      <t>Data collected through the  Citizenship Survey</t>
    </r>
  </si>
  <si>
    <t>Further table information</t>
  </si>
  <si>
    <t>Whether people would like to be more involved in decisions made by their local council</t>
  </si>
  <si>
    <r>
      <rPr>
        <vertAlign val="superscript"/>
        <sz val="8"/>
        <rFont val="Arial"/>
        <family val="2"/>
      </rPr>
      <t>2</t>
    </r>
    <r>
      <rPr>
        <sz val="8"/>
        <rFont val="Arial"/>
        <family val="2"/>
      </rPr>
      <t xml:space="preserve"> The question measuring civic participation was updated in 2012-13 to include online participation and so the trend data is not directly comparable </t>
    </r>
  </si>
  <si>
    <r>
      <rPr>
        <vertAlign val="superscript"/>
        <sz val="8"/>
        <rFont val="Arial"/>
        <family val="2"/>
      </rPr>
      <t>3</t>
    </r>
    <r>
      <rPr>
        <sz val="8"/>
        <rFont val="Arial"/>
        <family val="2"/>
      </rPr>
      <t>The question measuring civic consultation was updated in 2012-13 to include online participation and so the trend data is not directly comparable</t>
    </r>
  </si>
  <si>
    <t>...</t>
  </si>
  <si>
    <r>
      <t>Parliament</t>
    </r>
    <r>
      <rPr>
        <vertAlign val="superscript"/>
        <sz val="8"/>
        <rFont val="Arial"/>
        <family val="2"/>
      </rPr>
      <t>2</t>
    </r>
  </si>
  <si>
    <r>
      <t>Local Council</t>
    </r>
    <r>
      <rPr>
        <vertAlign val="superscript"/>
        <sz val="8"/>
        <rFont val="Arial"/>
        <family val="2"/>
      </rPr>
      <t>2</t>
    </r>
  </si>
  <si>
    <r>
      <t>Police</t>
    </r>
    <r>
      <rPr>
        <vertAlign val="superscript"/>
        <sz val="8"/>
        <rFont val="Arial"/>
        <family val="2"/>
      </rPr>
      <t>2</t>
    </r>
  </si>
  <si>
    <r>
      <t>2</t>
    </r>
    <r>
      <rPr>
        <sz val="8"/>
        <rFont val="Arial"/>
        <family val="2"/>
      </rPr>
      <t>Trusted 'a lot' or a 'fair amount'</t>
    </r>
  </si>
  <si>
    <r>
      <t>Average amount given</t>
    </r>
    <r>
      <rPr>
        <vertAlign val="superscript"/>
        <sz val="8"/>
        <rFont val="Arial"/>
        <family val="2"/>
      </rPr>
      <t>2</t>
    </r>
  </si>
  <si>
    <r>
      <t>Respondents</t>
    </r>
    <r>
      <rPr>
        <i/>
        <vertAlign val="superscript"/>
        <sz val="8"/>
        <color indexed="8"/>
        <rFont val="Arial"/>
        <family val="2"/>
      </rPr>
      <t>3</t>
    </r>
  </si>
  <si>
    <r>
      <rPr>
        <vertAlign val="superscript"/>
        <sz val="8"/>
        <color indexed="8"/>
        <rFont val="Arial"/>
        <family val="2"/>
      </rPr>
      <t xml:space="preserve">2 </t>
    </r>
    <r>
      <rPr>
        <sz val="8"/>
        <color indexed="8"/>
        <rFont val="Arial"/>
        <family val="2"/>
      </rPr>
      <t>Mean calculations</t>
    </r>
    <r>
      <rPr>
        <vertAlign val="superscript"/>
        <sz val="8"/>
        <color indexed="8"/>
        <rFont val="Arial"/>
        <family val="2"/>
      </rPr>
      <t xml:space="preserve"> </t>
    </r>
    <r>
      <rPr>
        <sz val="8"/>
        <color indexed="8"/>
        <rFont val="Arial"/>
        <family val="2"/>
      </rPr>
      <t xml:space="preserve">exclude those who donated £300 or more </t>
    </r>
  </si>
  <si>
    <r>
      <rPr>
        <vertAlign val="superscript"/>
        <sz val="8"/>
        <rFont val="Arial"/>
        <family val="2"/>
      </rPr>
      <t>3</t>
    </r>
    <r>
      <rPr>
        <sz val="8"/>
        <rFont val="Arial"/>
        <family val="2"/>
      </rPr>
      <t xml:space="preserve">Respondents who have given to charity in the last 4 weeks </t>
    </r>
  </si>
  <si>
    <r>
      <t>Any Civic engagement or formal volunteering</t>
    </r>
    <r>
      <rPr>
        <vertAlign val="superscript"/>
        <sz val="8"/>
        <rFont val="Arial"/>
        <family val="2"/>
      </rPr>
      <t>1</t>
    </r>
  </si>
  <si>
    <r>
      <rPr>
        <vertAlign val="superscript"/>
        <sz val="8"/>
        <rFont val="Arial"/>
        <family val="2"/>
      </rPr>
      <t>1</t>
    </r>
    <r>
      <rPr>
        <sz val="8"/>
        <rFont val="Arial"/>
        <family val="2"/>
      </rPr>
      <t>The questions used to measure civic engagement were updated in 2012-13 to include online participation and so the trend data is not directly comparable</t>
    </r>
  </si>
  <si>
    <t>Civic participation</t>
  </si>
  <si>
    <t>Civic consultation</t>
  </si>
  <si>
    <r>
      <t>Ethnicity</t>
    </r>
    <r>
      <rPr>
        <vertAlign val="superscript"/>
        <sz val="8"/>
        <rFont val="Arial"/>
        <family val="2"/>
      </rPr>
      <t>3</t>
    </r>
  </si>
  <si>
    <r>
      <rPr>
        <vertAlign val="superscript"/>
        <sz val="8"/>
        <rFont val="Arial"/>
        <family val="2"/>
      </rPr>
      <t>4</t>
    </r>
    <r>
      <rPr>
        <sz val="8"/>
        <rFont val="Arial"/>
        <family val="2"/>
      </rPr>
      <t>Disability data prior to 2012-13 is not shown as the questions were updated in 2012-13 to bring them in line with the ONS harmonised questions and so the data is not directly comparable</t>
    </r>
  </si>
  <si>
    <r>
      <t>Disability</t>
    </r>
    <r>
      <rPr>
        <vertAlign val="superscript"/>
        <sz val="8"/>
        <rFont val="Arial"/>
        <family val="2"/>
      </rPr>
      <t>4</t>
    </r>
  </si>
  <si>
    <r>
      <t>3</t>
    </r>
    <r>
      <rPr>
        <sz val="8"/>
        <rFont val="Arial"/>
        <family val="2"/>
      </rPr>
      <t>Selected answer</t>
    </r>
    <r>
      <rPr>
        <vertAlign val="superscript"/>
        <sz val="8"/>
        <rFont val="Arial"/>
        <family val="2"/>
      </rPr>
      <t xml:space="preserve"> </t>
    </r>
    <r>
      <rPr>
        <sz val="8"/>
        <rFont val="Arial"/>
        <family val="2"/>
      </rPr>
      <t>'People can be trusted'</t>
    </r>
  </si>
  <si>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</si>
  <si>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Region</t>
  </si>
  <si>
    <t>http://webarchive.nationalarchives.gov.uk/20120919132719/http://www.communities.gov.uk/communities/research/citizenshipsurvey/</t>
  </si>
  <si>
    <r>
      <t>Civic activism</t>
    </r>
    <r>
      <rPr>
        <vertAlign val="superscript"/>
        <sz val="8"/>
        <rFont val="Arial"/>
        <family val="2"/>
      </rPr>
      <t>4</t>
    </r>
  </si>
  <si>
    <r>
      <t>Any volunteering</t>
    </r>
    <r>
      <rPr>
        <vertAlign val="superscript"/>
        <sz val="8"/>
        <rFont val="Arial"/>
        <family val="2"/>
      </rPr>
      <t>5</t>
    </r>
  </si>
  <si>
    <r>
      <t xml:space="preserve">5 </t>
    </r>
    <r>
      <rPr>
        <sz val="8"/>
        <rFont val="Arial"/>
        <family val="2"/>
      </rPr>
      <t>Participated in either formal or informal volunteering</t>
    </r>
  </si>
  <si>
    <r>
      <rPr>
        <vertAlign val="superscript"/>
        <sz val="8"/>
        <rFont val="Arial"/>
        <family val="2"/>
      </rPr>
      <t>4</t>
    </r>
    <r>
      <rPr>
        <sz val="8"/>
        <rFont val="Arial"/>
        <family val="2"/>
      </rPr>
      <t>The question measuring civic activism was updated in 2012-13 to include online participation and so the trend data is not directly comparable</t>
    </r>
  </si>
  <si>
    <r>
      <rPr>
        <vertAlign val="superscript"/>
        <sz val="8"/>
        <color indexed="8"/>
        <rFont val="Arial"/>
        <family val="2"/>
      </rPr>
      <t>2</t>
    </r>
    <r>
      <rPr>
        <sz val="8"/>
        <color indexed="8"/>
        <rFont val="Arial"/>
        <family val="2"/>
      </rPr>
      <t>Data collected through the Citizenship Survey for ethnicity will differ from previously published Citizenship Survey tables, as the figures have been recalculated based on the core sample only</t>
    </r>
  </si>
  <si>
    <r>
      <t>3</t>
    </r>
    <r>
      <rPr>
        <sz val="8"/>
        <color indexed="8"/>
        <rFont val="Arial"/>
        <family val="2"/>
      </rPr>
      <t>Data collected through the Citizenship Survey for ethnicity will differ from previously published Citizenship Survey tables, as the figures have been recalculated based on the core sample only</t>
    </r>
  </si>
  <si>
    <r>
      <t>2</t>
    </r>
    <r>
      <rPr>
        <sz val="8"/>
        <color indexed="8"/>
        <rFont val="Arial"/>
        <family val="2"/>
      </rPr>
      <t>Data collected through the Citizenship Survey for ethnicity will differ from previously published Citizenship Survey tables, as the figures have been recalculated based on the core sample only</t>
    </r>
  </si>
  <si>
    <r>
      <rPr>
        <vertAlign val="superscript"/>
        <sz val="8"/>
        <color indexed="8"/>
        <rFont val="Arial"/>
        <family val="2"/>
      </rPr>
      <t xml:space="preserve">1 </t>
    </r>
    <r>
      <rPr>
        <sz val="8"/>
        <color indexed="8"/>
        <rFont val="Arial"/>
        <family val="2"/>
      </rPr>
      <t>Data collected through the Citizenship Survey</t>
    </r>
  </si>
  <si>
    <t>How important ability to influence decisions in local area is</t>
  </si>
  <si>
    <t>Table includes only respondents where amount given to charity is known</t>
  </si>
  <si>
    <t>Given to charity in the 4 weeks prior to interview</t>
  </si>
  <si>
    <t>The Community Life Survey incorporates key measures from the previous Citizenship Survey (run by the Department for Communities and Local Government), in order that trends in such measures can be tracked over time. Further information on the Citizenship Survey can be found at:</t>
  </si>
  <si>
    <t xml:space="preserve">August 2012 - January 2013 </t>
  </si>
  <si>
    <t xml:space="preserve">                England, 2001 to August 2012-January 2013</t>
  </si>
  <si>
    <t xml:space="preserve">August 2012  - January 2013 </t>
  </si>
  <si>
    <t>August 2012  - January 2013 Respondents</t>
  </si>
  <si>
    <t>August 2012 -January 2013</t>
  </si>
  <si>
    <t>Table 1: Trust in institutions (a lot or a fair amount) and in people in general, 2001 to August 2012-January 2013</t>
  </si>
  <si>
    <t>Table 2: Extent to which people in the neighbourhood pull together to improve the neighbourhood, 2003 to August 2012-January 2013</t>
  </si>
  <si>
    <t>Table 4: Whether people feel that they belong strongly to their neighbourhood, local area and Britain, 2003 to August 2012-January 2013</t>
  </si>
  <si>
    <t>Table 5: Whether people feel that they belong strongly to their neighbourhood, local area and Britain, by sex, age and ethnicity, 2009-10 to August 2012-January 2013</t>
  </si>
  <si>
    <t>Table 6: Satisfaction with local area, by sex, age and ethnicity, 2008-09 to August 2012-January 2013</t>
  </si>
  <si>
    <t>Table 7: Community cohesion, by sex, age, ethnicity and Region, 2003 to August 2012-January 2013</t>
  </si>
  <si>
    <t>Table 8: Whether people feel able to influence decisions affecting their local area and Britain, 2001 to August 2012-January 2013</t>
  </si>
  <si>
    <t>Table 9: Whether people feel able to influence decisions affecting their local area and Britain, by sex, age and ethnicity, 2010-11 to August 2012-January 2013</t>
  </si>
  <si>
    <t>Table 10: How important is it for you personally to feel you can influence decisions in your local area, 2007-08 to August 2012-January 2013</t>
  </si>
  <si>
    <t>Table 11: Whether people would like to be more involved in decisions made by their local council, 2007-08 to August 2012-January 2013</t>
  </si>
  <si>
    <t>Table 12: Participation in civic engagement and voluntary activities, 2001 to August 2012-January 2013</t>
  </si>
  <si>
    <t>Table 13: Participation in civic engagement and formal volunteering at least once in the last year, by sex, age, ethnicity and disability, 2007-08 to August 2012-January 2013</t>
  </si>
  <si>
    <t xml:space="preserve">Table 14: Participation in voluntary activities, by age, ethnicity, employment status and region, 2010-11 to August 2012-January 2013 </t>
  </si>
  <si>
    <t xml:space="preserve">Table 5: Whether people feel that they belong strongly to their neighbourhood, local area and Britain, by sex, age and ethnicity, 2009-10 to August 2012-January 2013 </t>
  </si>
  <si>
    <t xml:space="preserve">Table 1: Trust in institutions (a lot or a fair amount) and in people in general, 2001 to August 2012-January 2013 </t>
  </si>
  <si>
    <t xml:space="preserve">Table 2: Extent to which people in the neighbourhood pull together to improve the neighbourhood, 2003 to August 2012-January 2013 </t>
  </si>
  <si>
    <t xml:space="preserve">Table 4: Whether people feel that they belong strongly to their neighbourhood, local area and Britain, 2003 to August 2012-January 2013 </t>
  </si>
  <si>
    <t xml:space="preserve">Table 6: Satisfaction with local area, by sex, age and ethnicity, 2008-09 to August 2012-January 2013 </t>
  </si>
  <si>
    <t xml:space="preserve">Table 7: Community cohesion, by sex, age, ethnicity and region, 2003 to August 2012-January 2013 </t>
  </si>
  <si>
    <t xml:space="preserve">Table 8: Whether people feel able to influence decisions affecting their local area and Britain, 2001 to August 2012-January 2013 </t>
  </si>
  <si>
    <t xml:space="preserve">Table 11: Whether people would like to be more involved in decisions made by their local council, 2007-08 to August 2012-January 2013 </t>
  </si>
  <si>
    <t xml:space="preserve">Table 12: Participation in civic engagement and voluntary activities, 2001 to August 2012-January 2013  </t>
  </si>
  <si>
    <r>
      <t xml:space="preserve">Table 13: Participation in civic engagement and formal volunteering </t>
    </r>
    <r>
      <rPr>
        <b/>
        <u/>
        <sz val="8"/>
        <rFont val="Arial"/>
        <family val="2"/>
      </rPr>
      <t>at least once in the last year</t>
    </r>
    <r>
      <rPr>
        <b/>
        <sz val="8"/>
        <rFont val="Arial"/>
        <family val="2"/>
      </rPr>
      <t xml:space="preserve">, by sex, age, ethnicity and disability, 2007-08 to August 2012-January 2013 </t>
    </r>
  </si>
  <si>
    <t xml:space="preserve">Table 14: Participation in voluntary activities, by age, ethnicity, employment status and region, 2010-11 to August 2012-January 2013  </t>
  </si>
  <si>
    <t>Unemployed</t>
  </si>
  <si>
    <t xml:space="preserve">England, 2003 to August 2012-January 2013  </t>
  </si>
  <si>
    <t xml:space="preserve">England, 2009-10 to August 2012-January 2013  </t>
  </si>
  <si>
    <t xml:space="preserve">England, 2008-09 to August 2012-January 2013  </t>
  </si>
  <si>
    <t xml:space="preserve">England, 2001 to August 2012-January 2013  </t>
  </si>
  <si>
    <t xml:space="preserve">England, 2010-11 to August 2012-January 2013  </t>
  </si>
  <si>
    <t xml:space="preserve">England, 2007-08 to August 2012-January 2013  </t>
  </si>
  <si>
    <t xml:space="preserve">August 2012-January 2013  </t>
  </si>
  <si>
    <t xml:space="preserve">August 2012-January 2013   </t>
  </si>
  <si>
    <t xml:space="preserve">England, 2005 to August 2012-January 2013  </t>
  </si>
  <si>
    <t xml:space="preserve">England 2005 to August 2012-January 2013  </t>
  </si>
  <si>
    <t>The Community Life Survey is a major national survey, capturing views on a range of issues critical for supporting stronger communities. The data presented in these tables is based on headline findings from 4,574 face to face interviews conducted between August 2012 and January 2013. The findings are representative of adults aged 16 and over in England.</t>
  </si>
  <si>
    <t>Table 3: Whether people chat to their neighbours at least once a month by sex, age and ethnicity October 2012-January 2013</t>
  </si>
  <si>
    <t>Ethnicity</t>
  </si>
  <si>
    <r>
      <t>People chat to their neighbours at least once a month</t>
    </r>
    <r>
      <rPr>
        <vertAlign val="superscript"/>
        <sz val="8"/>
        <color indexed="8"/>
        <rFont val="Arial"/>
        <family val="2"/>
      </rPr>
      <t>1</t>
    </r>
  </si>
  <si>
    <r>
      <t>October 2012 - January 2013</t>
    </r>
    <r>
      <rPr>
        <vertAlign val="superscript"/>
        <sz val="8"/>
        <rFont val="Arial"/>
        <family val="2"/>
      </rPr>
      <t>2</t>
    </r>
  </si>
  <si>
    <r>
      <rPr>
        <vertAlign val="superscript"/>
        <sz val="8"/>
        <color indexed="8"/>
        <rFont val="Arial"/>
        <family val="2"/>
      </rPr>
      <t>2</t>
    </r>
    <r>
      <rPr>
        <sz val="8"/>
        <color indexed="8"/>
        <rFont val="Arial"/>
        <family val="2"/>
      </rPr>
      <t xml:space="preserve"> Question added at Q3 2012 </t>
    </r>
  </si>
  <si>
    <r>
      <rPr>
        <vertAlign val="superscript"/>
        <sz val="8"/>
        <rFont val="Arial"/>
        <family val="2"/>
      </rPr>
      <t>1</t>
    </r>
    <r>
      <rPr>
        <sz val="8"/>
        <rFont val="Arial"/>
        <family val="2"/>
      </rPr>
      <t xml:space="preserve"> Chat to their neigbours 'on most days' or 'once or twice a week' or 'once or twice a month'</t>
    </r>
  </si>
  <si>
    <t>August 2012 - January 2013</t>
  </si>
  <si>
    <t>Any volunteering at least once in last year</t>
  </si>
  <si>
    <t xml:space="preserve">Table 16: Charitable giving by sex, age, ethnicity and region, 2005 to August 2012-January 2013 </t>
  </si>
  <si>
    <t xml:space="preserve">Table 17: Amount given to charity in the 4 weeks prior to interview, 2005 to August 2012-January 2013 </t>
  </si>
  <si>
    <t>Table 17: Amount given to charity in the 4 weeks prior to interview, 2005 to August 2012-January 2013</t>
  </si>
  <si>
    <t>Table 15: Participation in any voluntary activities, by sex, age and region, 2010-11 to August 2012-January 2013</t>
  </si>
  <si>
    <t>Table 16: Charitable giving by sex, age, ethnicity and region, 2005 to August 2012-January 2013</t>
  </si>
  <si>
    <t xml:space="preserve">Table 15: Participation in any voluntary activities, by sex, age and region, August 2012-January 2013  </t>
  </si>
  <si>
    <t xml:space="preserve">Table 9: Whether people feel able to influence decisions affecting their local area and Britain, by sex, age and ethnicity, 2010-11 to August 2012-January 2013 </t>
  </si>
  <si>
    <r>
      <t xml:space="preserve">2 </t>
    </r>
    <r>
      <rPr>
        <sz val="8"/>
        <color indexed="8"/>
        <rFont val="Arial"/>
        <family val="2"/>
      </rPr>
      <t>Data collected through the Citizenship Survey for ethnicity will differ from previously published Citizenship Survey tables, as the figures have been recalculated based on the core sample only</t>
    </r>
  </si>
  <si>
    <t xml:space="preserve">Table 10: How important is it for you personally to feel you can influence decisions in your local area, 2007-08 to August 2012-January 2013 </t>
  </si>
</sst>
</file>

<file path=xl/styles.xml><?xml version="1.0" encoding="utf-8"?>
<styleSheet xmlns="http://schemas.openxmlformats.org/spreadsheetml/2006/main">
  <numFmts count="5">
    <numFmt numFmtId="43" formatCode="_-* #,##0.00_-;\-* #,##0.00_-;_-* &quot;-&quot;??_-;_-@_-"/>
    <numFmt numFmtId="164" formatCode="0.0000"/>
    <numFmt numFmtId="165" formatCode="0.0"/>
    <numFmt numFmtId="166" formatCode="0.0000000"/>
    <numFmt numFmtId="167" formatCode="&quot;£&quot;#,##0.00"/>
  </numFmts>
  <fonts count="57">
    <font>
      <sz val="10"/>
      <name val="Arial"/>
    </font>
    <font>
      <sz val="10"/>
      <color theme="1"/>
      <name val="Arial"/>
      <family val="2"/>
    </font>
    <font>
      <sz val="10"/>
      <color theme="1"/>
      <name val="Verdana"/>
      <family val="2"/>
    </font>
    <font>
      <sz val="10"/>
      <color theme="1"/>
      <name val="Verdana"/>
      <family val="2"/>
    </font>
    <font>
      <sz val="10"/>
      <name val="Arial"/>
      <family val="2"/>
    </font>
    <font>
      <u/>
      <sz val="10"/>
      <color indexed="12"/>
      <name val="Arial"/>
      <family val="2"/>
    </font>
    <font>
      <sz val="8"/>
      <name val="Arial"/>
      <family val="2"/>
    </font>
    <font>
      <b/>
      <sz val="8"/>
      <name val="Arial"/>
      <family val="2"/>
    </font>
    <font>
      <i/>
      <sz val="8"/>
      <name val="Arial"/>
      <family val="2"/>
    </font>
    <font>
      <sz val="8"/>
      <name val="Arial"/>
      <family val="2"/>
    </font>
    <font>
      <vertAlign val="superscript"/>
      <sz val="8"/>
      <name val="Arial"/>
      <family val="2"/>
    </font>
    <font>
      <sz val="10"/>
      <name val="Arial"/>
      <family val="2"/>
    </font>
    <font>
      <i/>
      <sz val="8"/>
      <color indexed="8"/>
      <name val="Arial"/>
      <family val="2"/>
    </font>
    <font>
      <sz val="8"/>
      <color indexed="8"/>
      <name val="Arial"/>
      <family val="2"/>
    </font>
    <font>
      <i/>
      <sz val="10"/>
      <name val="Arial"/>
      <family val="2"/>
    </font>
    <font>
      <b/>
      <sz val="8"/>
      <color indexed="8"/>
      <name val="Arial"/>
      <family val="2"/>
    </font>
    <font>
      <sz val="10"/>
      <color indexed="8"/>
      <name val="Arial"/>
      <family val="2"/>
    </font>
    <font>
      <vertAlign val="superscript"/>
      <sz val="8"/>
      <color indexed="8"/>
      <name val="Arial"/>
      <family val="2"/>
    </font>
    <font>
      <sz val="8"/>
      <color indexed="9"/>
      <name val="Arial"/>
      <family val="2"/>
    </font>
    <font>
      <sz val="10"/>
      <color indexed="9"/>
      <name val="Arial"/>
      <family val="2"/>
    </font>
    <font>
      <sz val="9"/>
      <name val="Arial"/>
      <family val="2"/>
    </font>
    <font>
      <sz val="9"/>
      <color indexed="8"/>
      <name val="Arial"/>
      <family val="2"/>
    </font>
    <font>
      <i/>
      <sz val="10"/>
      <color indexed="8"/>
      <name val="Arial"/>
      <family val="2"/>
    </font>
    <font>
      <sz val="8"/>
      <color indexed="8"/>
      <name val="Arial"/>
      <family val="2"/>
    </font>
    <font>
      <i/>
      <sz val="8"/>
      <name val="Arial"/>
      <family val="2"/>
    </font>
    <font>
      <sz val="8"/>
      <color indexed="9"/>
      <name val="Arial"/>
      <family val="2"/>
    </font>
    <font>
      <i/>
      <sz val="8"/>
      <color indexed="9"/>
      <name val="Arial"/>
      <family val="2"/>
    </font>
    <font>
      <i/>
      <sz val="8"/>
      <color indexed="8"/>
      <name val="Arial"/>
      <family val="2"/>
    </font>
    <font>
      <b/>
      <sz val="8"/>
      <color indexed="8"/>
      <name val="Arial Bold"/>
    </font>
    <font>
      <b/>
      <sz val="10"/>
      <name val="Arial"/>
      <family val="2"/>
    </font>
    <font>
      <sz val="10"/>
      <color indexed="9"/>
      <name val="Arial"/>
      <family val="2"/>
    </font>
    <font>
      <b/>
      <u/>
      <sz val="8"/>
      <name val="Arial"/>
      <family val="2"/>
    </font>
    <font>
      <b/>
      <sz val="8"/>
      <color indexed="9"/>
      <name val="Arial"/>
      <family val="2"/>
    </font>
    <font>
      <b/>
      <u/>
      <sz val="14"/>
      <name val="Arial"/>
      <family val="2"/>
    </font>
    <font>
      <b/>
      <u/>
      <sz val="16"/>
      <name val="Arial"/>
      <family val="2"/>
    </font>
    <font>
      <sz val="11"/>
      <name val="Arial"/>
      <family val="2"/>
    </font>
    <font>
      <u/>
      <sz val="11"/>
      <name val="Arial"/>
      <family val="2"/>
    </font>
    <font>
      <b/>
      <u/>
      <sz val="12"/>
      <name val="Arial"/>
      <family val="2"/>
    </font>
    <font>
      <sz val="12"/>
      <name val="Arial"/>
      <family val="2"/>
    </font>
    <font>
      <u/>
      <sz val="10"/>
      <name val="Arial"/>
      <family val="2"/>
    </font>
    <font>
      <b/>
      <u/>
      <sz val="10"/>
      <name val="Arial"/>
      <family val="2"/>
    </font>
    <font>
      <b/>
      <i/>
      <sz val="8"/>
      <color indexed="8"/>
      <name val="Arial"/>
      <family val="2"/>
    </font>
    <font>
      <b/>
      <i/>
      <sz val="8"/>
      <name val="Arial"/>
      <family val="2"/>
    </font>
    <font>
      <b/>
      <sz val="10"/>
      <color indexed="8"/>
      <name val="Arial"/>
      <family val="2"/>
    </font>
    <font>
      <b/>
      <u/>
      <sz val="10"/>
      <color theme="1"/>
      <name val="Verdana"/>
      <family val="2"/>
    </font>
    <font>
      <i/>
      <vertAlign val="superscript"/>
      <sz val="8"/>
      <color indexed="8"/>
      <name val="Arial"/>
      <family val="2"/>
    </font>
    <font>
      <sz val="10"/>
      <color rgb="FFFF0000"/>
      <name val="Verdana"/>
      <family val="2"/>
    </font>
    <font>
      <i/>
      <sz val="8"/>
      <color rgb="FFFF0000"/>
      <name val="Arial"/>
      <family val="2"/>
    </font>
    <font>
      <sz val="10"/>
      <color rgb="FFFF0000"/>
      <name val="Arial"/>
      <family val="2"/>
    </font>
    <font>
      <sz val="8"/>
      <color rgb="FFFF0000"/>
      <name val="Arial"/>
      <family val="2"/>
    </font>
    <font>
      <sz val="8"/>
      <name val="Arial"/>
      <family val="2"/>
    </font>
    <font>
      <i/>
      <sz val="8"/>
      <name val="Arial"/>
      <family val="2"/>
    </font>
    <font>
      <sz val="8"/>
      <color indexed="8"/>
      <name val="Arial"/>
      <family val="2"/>
    </font>
    <font>
      <i/>
      <sz val="8"/>
      <color indexed="8"/>
      <name val="Arial"/>
      <family val="2"/>
    </font>
    <font>
      <sz val="8"/>
      <color indexed="9"/>
      <name val="Arial"/>
      <family val="2"/>
    </font>
    <font>
      <i/>
      <sz val="8"/>
      <color indexed="9"/>
      <name val="Arial"/>
      <family val="2"/>
    </font>
    <font>
      <sz val="10"/>
      <color indexed="9"/>
      <name val="Arial"/>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4" tint="0.79998168889431442"/>
        <bgColor indexed="65"/>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0" fontId="3" fillId="10" borderId="0" applyNumberFormat="0" applyBorder="0" applyAlignment="0" applyProtection="0"/>
    <xf numFmtId="0" fontId="4" fillId="0" borderId="0" applyNumberFormat="0" applyFill="0" applyBorder="0" applyAlignment="0" applyProtection="0"/>
    <xf numFmtId="0" fontId="1" fillId="0" borderId="0"/>
  </cellStyleXfs>
  <cellXfs count="532">
    <xf numFmtId="0" fontId="0" fillId="0" borderId="0" xfId="0"/>
    <xf numFmtId="0" fontId="7" fillId="0" borderId="0" xfId="0" applyFont="1" applyFill="1"/>
    <xf numFmtId="0" fontId="9" fillId="0" borderId="0" xfId="0" applyFont="1" applyFill="1"/>
    <xf numFmtId="3" fontId="8" fillId="0" borderId="0" xfId="0" applyNumberFormat="1" applyFont="1" applyFill="1" applyAlignment="1">
      <alignment horizontal="center"/>
    </xf>
    <xf numFmtId="3" fontId="9" fillId="0" borderId="0" xfId="0" applyNumberFormat="1" applyFont="1" applyFill="1" applyAlignment="1">
      <alignment horizontal="center"/>
    </xf>
    <xf numFmtId="0" fontId="9" fillId="0" borderId="1" xfId="0" applyFont="1" applyFill="1" applyBorder="1"/>
    <xf numFmtId="3" fontId="8" fillId="0" borderId="1" xfId="0" applyNumberFormat="1" applyFont="1" applyFill="1" applyBorder="1" applyAlignment="1">
      <alignment horizontal="center"/>
    </xf>
    <xf numFmtId="1" fontId="9"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0" fontId="11" fillId="0" borderId="0" xfId="0" applyFont="1" applyFill="1"/>
    <xf numFmtId="0" fontId="9" fillId="0" borderId="0" xfId="0" applyFont="1" applyFill="1" applyBorder="1"/>
    <xf numFmtId="1" fontId="9" fillId="0" borderId="0" xfId="0" applyNumberFormat="1" applyFont="1" applyFill="1" applyAlignment="1">
      <alignment horizontal="center"/>
    </xf>
    <xf numFmtId="0" fontId="13" fillId="0" borderId="0" xfId="0" applyFont="1" applyFill="1"/>
    <xf numFmtId="3" fontId="9"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5" fillId="0" borderId="0" xfId="0" applyFont="1" applyFill="1"/>
    <xf numFmtId="0" fontId="16" fillId="0" borderId="0" xfId="0" applyFont="1" applyFill="1"/>
    <xf numFmtId="0" fontId="13" fillId="0" borderId="1" xfId="0" applyFont="1" applyFill="1" applyBorder="1"/>
    <xf numFmtId="0" fontId="13" fillId="0" borderId="0" xfId="0" applyFont="1" applyFill="1" applyBorder="1"/>
    <xf numFmtId="3" fontId="13" fillId="0" borderId="0" xfId="0" applyNumberFormat="1" applyFont="1" applyFill="1" applyBorder="1" applyAlignment="1">
      <alignment horizontal="center"/>
    </xf>
    <xf numFmtId="0" fontId="16" fillId="0" borderId="0" xfId="0" applyFont="1" applyFill="1" applyBorder="1"/>
    <xf numFmtId="0" fontId="16" fillId="0" borderId="1" xfId="0" applyFont="1" applyFill="1" applyBorder="1"/>
    <xf numFmtId="3" fontId="12" fillId="0" borderId="1" xfId="0" applyNumberFormat="1" applyFont="1" applyFill="1" applyBorder="1" applyAlignment="1">
      <alignment horizontal="center"/>
    </xf>
    <xf numFmtId="0" fontId="13" fillId="0" borderId="0" xfId="0" applyFont="1" applyFill="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center"/>
    </xf>
    <xf numFmtId="0" fontId="13" fillId="0" borderId="0" xfId="0" applyFont="1" applyFill="1" applyAlignment="1">
      <alignment horizontal="left"/>
    </xf>
    <xf numFmtId="0" fontId="12" fillId="0" borderId="0" xfId="0" applyFont="1" applyFill="1" applyBorder="1" applyAlignment="1">
      <alignment horizontal="right"/>
    </xf>
    <xf numFmtId="0" fontId="0" fillId="0" borderId="0" xfId="0" applyFill="1"/>
    <xf numFmtId="0" fontId="8" fillId="0" borderId="0" xfId="0" applyFont="1" applyFill="1" applyBorder="1" applyAlignment="1">
      <alignment horizontal="right"/>
    </xf>
    <xf numFmtId="0" fontId="10" fillId="0" borderId="0" xfId="0" applyFont="1" applyFill="1"/>
    <xf numFmtId="0" fontId="10" fillId="0" borderId="0" xfId="0" applyFont="1" applyFill="1" applyBorder="1"/>
    <xf numFmtId="0" fontId="19" fillId="0" borderId="0" xfId="0" applyFont="1" applyFill="1"/>
    <xf numFmtId="3" fontId="18" fillId="0" borderId="0" xfId="0" applyNumberFormat="1" applyFont="1" applyFill="1" applyAlignment="1">
      <alignment horizontal="center"/>
    </xf>
    <xf numFmtId="3" fontId="6" fillId="0" borderId="0" xfId="0" applyNumberFormat="1" applyFont="1" applyFill="1" applyBorder="1" applyAlignment="1">
      <alignment horizontal="center"/>
    </xf>
    <xf numFmtId="0" fontId="7" fillId="0" borderId="0" xfId="0" applyFont="1" applyBorder="1" applyAlignment="1">
      <alignment horizontal="left" vertical="top"/>
    </xf>
    <xf numFmtId="0" fontId="9" fillId="0" borderId="0" xfId="0" applyFont="1" applyBorder="1"/>
    <xf numFmtId="0" fontId="9" fillId="0" borderId="0" xfId="0" applyFont="1" applyBorder="1" applyAlignment="1">
      <alignment horizontal="center"/>
    </xf>
    <xf numFmtId="1" fontId="9" fillId="0" borderId="0" xfId="0" applyNumberFormat="1" applyFont="1" applyBorder="1" applyAlignment="1">
      <alignment horizontal="center"/>
    </xf>
    <xf numFmtId="3" fontId="8" fillId="0" borderId="0" xfId="0" applyNumberFormat="1" applyFont="1" applyBorder="1" applyAlignment="1">
      <alignment horizontal="center"/>
    </xf>
    <xf numFmtId="0" fontId="9" fillId="0" borderId="0" xfId="0" applyFont="1" applyFill="1" applyBorder="1" applyAlignment="1">
      <alignment horizontal="center" vertical="top" wrapText="1"/>
    </xf>
    <xf numFmtId="0" fontId="9" fillId="0" borderId="0" xfId="0" applyFont="1" applyBorder="1" applyAlignment="1">
      <alignment horizontal="left"/>
    </xf>
    <xf numFmtId="0" fontId="7" fillId="0" borderId="0" xfId="0" applyFont="1" applyFill="1" applyBorder="1" applyAlignment="1">
      <alignment horizontal="left" vertical="top"/>
    </xf>
    <xf numFmtId="0" fontId="10" fillId="0" borderId="0" xfId="0" applyFont="1" applyBorder="1" applyAlignment="1">
      <alignment horizontal="left"/>
    </xf>
    <xf numFmtId="0" fontId="0" fillId="0" borderId="0" xfId="0" applyBorder="1"/>
    <xf numFmtId="0" fontId="0" fillId="0" borderId="0" xfId="0" applyFill="1" applyBorder="1"/>
    <xf numFmtId="0" fontId="9" fillId="0" borderId="0" xfId="0" applyFont="1" applyFill="1" applyBorder="1" applyAlignment="1">
      <alignment horizontal="center" wrapText="1"/>
    </xf>
    <xf numFmtId="3" fontId="9" fillId="0" borderId="3" xfId="0" applyNumberFormat="1" applyFont="1" applyFill="1" applyBorder="1" applyAlignment="1">
      <alignment horizontal="center"/>
    </xf>
    <xf numFmtId="0" fontId="13" fillId="0" borderId="3" xfId="0" applyFont="1" applyFill="1" applyBorder="1" applyAlignment="1"/>
    <xf numFmtId="0" fontId="13" fillId="0" borderId="0" xfId="0" applyFont="1" applyFill="1" applyBorder="1" applyAlignment="1">
      <alignment wrapText="1"/>
    </xf>
    <xf numFmtId="0" fontId="13" fillId="0" borderId="1" xfId="0" applyFont="1" applyFill="1" applyBorder="1" applyAlignment="1"/>
    <xf numFmtId="0" fontId="12" fillId="0" borderId="1" xfId="0" applyFont="1" applyFill="1" applyBorder="1" applyAlignment="1">
      <alignment horizontal="center" wrapText="1"/>
    </xf>
    <xf numFmtId="0" fontId="13" fillId="0" borderId="0" xfId="0" applyFont="1" applyFill="1" applyBorder="1" applyAlignment="1"/>
    <xf numFmtId="3" fontId="13" fillId="0" borderId="0" xfId="0" applyNumberFormat="1" applyFont="1" applyFill="1" applyAlignment="1">
      <alignment horizontal="center"/>
    </xf>
    <xf numFmtId="3" fontId="12" fillId="0" borderId="0" xfId="0" applyNumberFormat="1" applyFont="1" applyFill="1" applyAlignment="1">
      <alignment horizontal="center"/>
    </xf>
    <xf numFmtId="1" fontId="13" fillId="0" borderId="0" xfId="0" applyNumberFormat="1" applyFont="1" applyFill="1" applyAlignment="1">
      <alignment horizontal="center"/>
    </xf>
    <xf numFmtId="164" fontId="13" fillId="0" borderId="0" xfId="0" applyNumberFormat="1" applyFont="1" applyFill="1" applyAlignment="1">
      <alignment horizontal="center"/>
    </xf>
    <xf numFmtId="1" fontId="12" fillId="0" borderId="0" xfId="0" applyNumberFormat="1" applyFont="1" applyFill="1" applyAlignment="1">
      <alignment horizontal="center"/>
    </xf>
    <xf numFmtId="166" fontId="13" fillId="0" borderId="0" xfId="0" applyNumberFormat="1" applyFont="1" applyFill="1" applyAlignment="1">
      <alignment horizontal="center"/>
    </xf>
    <xf numFmtId="0" fontId="12" fillId="0" borderId="1" xfId="0" applyFont="1" applyFill="1" applyBorder="1"/>
    <xf numFmtId="0" fontId="6" fillId="0" borderId="0" xfId="0" applyFont="1" applyFill="1" applyBorder="1" applyAlignment="1">
      <alignment horizontal="left"/>
    </xf>
    <xf numFmtId="2" fontId="15" fillId="0" borderId="0" xfId="0" applyNumberFormat="1" applyFont="1" applyFill="1" applyAlignment="1"/>
    <xf numFmtId="0" fontId="13" fillId="0" borderId="0" xfId="0" applyFont="1" applyFill="1" applyBorder="1" applyAlignment="1">
      <alignment horizontal="left" wrapText="1"/>
    </xf>
    <xf numFmtId="3" fontId="13" fillId="0" borderId="3" xfId="0" applyNumberFormat="1" applyFont="1" applyFill="1" applyBorder="1" applyAlignment="1">
      <alignment horizontal="center"/>
    </xf>
    <xf numFmtId="0" fontId="13" fillId="0" borderId="0" xfId="0" applyFont="1" applyFill="1" applyBorder="1" applyAlignment="1">
      <alignment horizontal="left"/>
    </xf>
    <xf numFmtId="0" fontId="12" fillId="0" borderId="1" xfId="0" applyFont="1" applyFill="1" applyBorder="1" applyAlignment="1">
      <alignment horizontal="left" wrapText="1"/>
    </xf>
    <xf numFmtId="0" fontId="16" fillId="0" borderId="0" xfId="0" applyFont="1" applyFill="1" applyBorder="1" applyAlignment="1"/>
    <xf numFmtId="3" fontId="16" fillId="0" borderId="0" xfId="0" applyNumberFormat="1" applyFont="1" applyFill="1" applyBorder="1" applyAlignment="1"/>
    <xf numFmtId="1" fontId="13" fillId="0" borderId="0" xfId="0" applyNumberFormat="1" applyFont="1" applyFill="1" applyBorder="1" applyAlignment="1">
      <alignment horizontal="center"/>
    </xf>
    <xf numFmtId="0" fontId="17" fillId="0" borderId="0" xfId="0" applyFont="1" applyFill="1"/>
    <xf numFmtId="0" fontId="0" fillId="0" borderId="0" xfId="0" applyBorder="1" applyAlignment="1">
      <alignment wrapText="1"/>
    </xf>
    <xf numFmtId="3" fontId="6" fillId="0" borderId="0" xfId="0" applyNumberFormat="1" applyFont="1" applyFill="1" applyAlignment="1">
      <alignment horizontal="center"/>
    </xf>
    <xf numFmtId="0" fontId="22" fillId="0" borderId="0" xfId="0" applyFont="1" applyFill="1"/>
    <xf numFmtId="0" fontId="8" fillId="0" borderId="0" xfId="0" applyFont="1" applyFill="1"/>
    <xf numFmtId="0" fontId="8" fillId="0" borderId="0" xfId="0" applyFont="1" applyFill="1" applyAlignment="1">
      <alignment horizontal="right"/>
    </xf>
    <xf numFmtId="0" fontId="9" fillId="0" borderId="0" xfId="0" applyFont="1" applyFill="1" applyBorder="1" applyAlignment="1">
      <alignment vertical="top" wrapText="1"/>
    </xf>
    <xf numFmtId="3" fontId="12" fillId="0" borderId="1" xfId="0" applyNumberFormat="1" applyFont="1" applyFill="1" applyBorder="1" applyAlignment="1">
      <alignment horizontal="center" vertical="center"/>
    </xf>
    <xf numFmtId="0" fontId="9" fillId="0" borderId="0" xfId="0" applyFont="1"/>
    <xf numFmtId="0" fontId="9" fillId="0" borderId="0" xfId="0" applyFont="1" applyFill="1" applyBorder="1" applyAlignment="1">
      <alignment horizontal="left"/>
    </xf>
    <xf numFmtId="1" fontId="6" fillId="0" borderId="0" xfId="0" applyNumberFormat="1" applyFont="1" applyFill="1" applyBorder="1" applyAlignment="1">
      <alignment horizontal="center"/>
    </xf>
    <xf numFmtId="1" fontId="13" fillId="0" borderId="0" xfId="0" applyNumberFormat="1" applyFont="1" applyFill="1"/>
    <xf numFmtId="1" fontId="0" fillId="0" borderId="0" xfId="0" applyNumberFormat="1" applyFill="1"/>
    <xf numFmtId="0" fontId="9" fillId="0" borderId="0" xfId="0" applyFont="1" applyFill="1" applyBorder="1" applyAlignment="1"/>
    <xf numFmtId="0" fontId="0" fillId="0" borderId="0" xfId="0" applyFill="1" applyBorder="1" applyAlignment="1">
      <alignment vertical="center" wrapText="1"/>
    </xf>
    <xf numFmtId="1" fontId="6" fillId="0" borderId="0" xfId="0" applyNumberFormat="1" applyFont="1" applyFill="1" applyAlignment="1">
      <alignment horizontal="center"/>
    </xf>
    <xf numFmtId="1" fontId="23" fillId="0" borderId="0" xfId="0" applyNumberFormat="1" applyFont="1" applyFill="1" applyAlignment="1">
      <alignment horizontal="center"/>
    </xf>
    <xf numFmtId="0" fontId="9" fillId="0" borderId="2" xfId="0" applyFont="1" applyBorder="1"/>
    <xf numFmtId="0" fontId="29" fillId="0" borderId="0" xfId="0" applyFont="1" applyFill="1"/>
    <xf numFmtId="0" fontId="4" fillId="0" borderId="0" xfId="0" applyFont="1" applyFill="1"/>
    <xf numFmtId="0" fontId="6" fillId="0" borderId="0" xfId="0" applyFont="1" applyFill="1"/>
    <xf numFmtId="0" fontId="6" fillId="0" borderId="1" xfId="0" applyFont="1" applyFill="1" applyBorder="1"/>
    <xf numFmtId="0" fontId="6" fillId="0" borderId="0" xfId="0" applyFont="1" applyFill="1" applyBorder="1"/>
    <xf numFmtId="3" fontId="9" fillId="0" borderId="0" xfId="0" applyNumberFormat="1" applyFont="1" applyFill="1" applyAlignment="1">
      <alignment horizontal="center" vertical="center"/>
    </xf>
    <xf numFmtId="3" fontId="9"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7" fillId="0" borderId="0" xfId="0" applyFont="1" applyFill="1" applyBorder="1" applyAlignment="1">
      <alignment vertical="top"/>
    </xf>
    <xf numFmtId="3" fontId="9" fillId="0" borderId="0" xfId="0" applyNumberFormat="1" applyFont="1" applyFill="1"/>
    <xf numFmtId="0" fontId="15" fillId="0" borderId="0" xfId="0" applyFont="1" applyFill="1" applyAlignment="1">
      <alignment vertical="top"/>
    </xf>
    <xf numFmtId="0" fontId="13"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wrapText="1"/>
    </xf>
    <xf numFmtId="1" fontId="23" fillId="0" borderId="0"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3" fontId="12" fillId="0" borderId="0" xfId="0" applyNumberFormat="1" applyFont="1" applyFill="1" applyBorder="1" applyAlignment="1">
      <alignment horizontal="right" vertical="top"/>
    </xf>
    <xf numFmtId="0" fontId="8" fillId="0" borderId="0" xfId="0" applyFont="1" applyAlignment="1">
      <alignment horizontal="right"/>
    </xf>
    <xf numFmtId="0" fontId="29" fillId="0" borderId="0" xfId="0" applyFont="1"/>
    <xf numFmtId="0" fontId="5" fillId="0" borderId="0" xfId="2" applyAlignment="1" applyProtection="1"/>
    <xf numFmtId="0" fontId="5" fillId="0" borderId="0" xfId="2" applyFont="1" applyAlignment="1" applyProtection="1"/>
    <xf numFmtId="0" fontId="33" fillId="0" borderId="0" xfId="0" applyFont="1" applyProtection="1"/>
    <xf numFmtId="0" fontId="11" fillId="0" borderId="0" xfId="0" applyFont="1" applyProtection="1"/>
    <xf numFmtId="0" fontId="11" fillId="2" borderId="0" xfId="0" applyFont="1" applyFill="1" applyProtection="1"/>
    <xf numFmtId="0" fontId="11" fillId="3" borderId="4" xfId="0" applyFont="1" applyFill="1" applyBorder="1" applyProtection="1"/>
    <xf numFmtId="0" fontId="11" fillId="3" borderId="5" xfId="0" applyFont="1" applyFill="1" applyBorder="1" applyProtection="1"/>
    <xf numFmtId="0" fontId="11" fillId="3" borderId="6" xfId="0" applyFont="1" applyFill="1" applyBorder="1" applyProtection="1"/>
    <xf numFmtId="0" fontId="11" fillId="3" borderId="7" xfId="0" applyFont="1" applyFill="1" applyBorder="1" applyProtection="1"/>
    <xf numFmtId="0" fontId="38" fillId="3" borderId="8" xfId="0" applyFont="1" applyFill="1" applyBorder="1" applyAlignment="1" applyProtection="1">
      <alignment wrapText="1"/>
    </xf>
    <xf numFmtId="0" fontId="38" fillId="0" borderId="0" xfId="0" applyFont="1" applyAlignment="1" applyProtection="1">
      <alignment wrapText="1"/>
    </xf>
    <xf numFmtId="0" fontId="11" fillId="3" borderId="0" xfId="0" applyFont="1" applyFill="1" applyBorder="1" applyProtection="1"/>
    <xf numFmtId="0" fontId="11" fillId="3" borderId="8" xfId="0" applyFont="1" applyFill="1" applyBorder="1" applyProtection="1"/>
    <xf numFmtId="0" fontId="38" fillId="3" borderId="7" xfId="0" applyFont="1" applyFill="1" applyBorder="1" applyProtection="1"/>
    <xf numFmtId="0" fontId="37" fillId="3" borderId="0" xfId="0" applyFont="1" applyFill="1" applyBorder="1" applyProtection="1"/>
    <xf numFmtId="0" fontId="38" fillId="3" borderId="0" xfId="0" applyFont="1" applyFill="1" applyBorder="1" applyProtection="1"/>
    <xf numFmtId="0" fontId="38" fillId="3" borderId="8" xfId="0" applyFont="1" applyFill="1" applyBorder="1" applyProtection="1"/>
    <xf numFmtId="0" fontId="38" fillId="0" borderId="0" xfId="0" applyFont="1" applyProtection="1"/>
    <xf numFmtId="0" fontId="38" fillId="2" borderId="0" xfId="0" applyFont="1" applyFill="1" applyProtection="1"/>
    <xf numFmtId="0" fontId="35" fillId="3" borderId="0" xfId="0" applyFont="1" applyFill="1" applyBorder="1" applyProtection="1"/>
    <xf numFmtId="1" fontId="11" fillId="0" borderId="9" xfId="3" applyNumberFormat="1" applyFont="1" applyFill="1" applyBorder="1" applyAlignment="1" applyProtection="1">
      <alignment horizontal="center"/>
      <protection locked="0"/>
    </xf>
    <xf numFmtId="0" fontId="11" fillId="2" borderId="0" xfId="0" applyFont="1" applyFill="1" applyAlignment="1" applyProtection="1">
      <alignment horizontal="right"/>
    </xf>
    <xf numFmtId="0" fontId="11" fillId="0" borderId="9" xfId="0" applyFont="1" applyFill="1" applyBorder="1" applyAlignment="1" applyProtection="1">
      <alignment horizontal="center"/>
      <protection locked="0"/>
    </xf>
    <xf numFmtId="1" fontId="11" fillId="3" borderId="0" xfId="0" applyNumberFormat="1" applyFont="1" applyFill="1" applyBorder="1" applyAlignment="1" applyProtection="1">
      <alignment horizontal="center"/>
    </xf>
    <xf numFmtId="3" fontId="11" fillId="0" borderId="9"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xf>
    <xf numFmtId="0" fontId="11" fillId="3" borderId="0" xfId="0" applyFont="1" applyFill="1" applyProtection="1"/>
    <xf numFmtId="0" fontId="35" fillId="3" borderId="0" xfId="0" applyFont="1" applyFill="1" applyBorder="1" applyAlignment="1" applyProtection="1"/>
    <xf numFmtId="0" fontId="35" fillId="3" borderId="0" xfId="0" applyFont="1" applyFill="1" applyProtection="1"/>
    <xf numFmtId="0" fontId="11" fillId="3" borderId="0" xfId="0" applyFont="1" applyFill="1" applyBorder="1" applyAlignment="1" applyProtection="1">
      <alignment horizontal="center"/>
    </xf>
    <xf numFmtId="0" fontId="11" fillId="3" borderId="10" xfId="0" applyFont="1" applyFill="1" applyBorder="1" applyProtection="1"/>
    <xf numFmtId="0" fontId="11" fillId="3" borderId="11" xfId="0" applyFont="1" applyFill="1" applyBorder="1" applyProtection="1"/>
    <xf numFmtId="0" fontId="11" fillId="3" borderId="12" xfId="0" applyFont="1" applyFill="1" applyBorder="1" applyProtection="1"/>
    <xf numFmtId="0" fontId="7" fillId="4" borderId="13" xfId="0" applyFont="1" applyFill="1" applyBorder="1" applyProtection="1"/>
    <xf numFmtId="0" fontId="7" fillId="4" borderId="14" xfId="0" applyFont="1" applyFill="1" applyBorder="1" applyProtection="1"/>
    <xf numFmtId="0" fontId="9" fillId="4" borderId="14" xfId="0" applyFont="1" applyFill="1" applyBorder="1" applyProtection="1"/>
    <xf numFmtId="0" fontId="9" fillId="4" borderId="15" xfId="0" applyFont="1" applyFill="1" applyBorder="1" applyProtection="1"/>
    <xf numFmtId="0" fontId="7" fillId="4" borderId="16" xfId="0" applyFont="1" applyFill="1" applyBorder="1" applyProtection="1"/>
    <xf numFmtId="0" fontId="9" fillId="4" borderId="2" xfId="0" applyFont="1" applyFill="1" applyBorder="1" applyProtection="1"/>
    <xf numFmtId="0" fontId="7" fillId="4" borderId="17" xfId="0" applyFont="1" applyFill="1" applyBorder="1" applyProtection="1"/>
    <xf numFmtId="0" fontId="7" fillId="4" borderId="15" xfId="0" applyFont="1" applyFill="1" applyBorder="1" applyProtection="1"/>
    <xf numFmtId="0" fontId="7" fillId="4" borderId="13" xfId="0" applyFont="1" applyFill="1" applyBorder="1" applyAlignment="1" applyProtection="1">
      <alignment horizontal="center"/>
    </xf>
    <xf numFmtId="0" fontId="11" fillId="5" borderId="14" xfId="0" applyFont="1" applyFill="1" applyBorder="1" applyProtection="1"/>
    <xf numFmtId="165" fontId="11" fillId="5" borderId="14" xfId="0" applyNumberFormat="1" applyFont="1" applyFill="1" applyBorder="1" applyProtection="1"/>
    <xf numFmtId="0" fontId="11" fillId="6" borderId="14" xfId="0" applyFont="1" applyFill="1" applyBorder="1" applyProtection="1"/>
    <xf numFmtId="0" fontId="11" fillId="6" borderId="15" xfId="0" applyFont="1" applyFill="1" applyBorder="1" applyProtection="1"/>
    <xf numFmtId="0" fontId="11" fillId="3" borderId="2" xfId="0" applyFont="1" applyFill="1" applyBorder="1" applyProtection="1"/>
    <xf numFmtId="4" fontId="11" fillId="5" borderId="14" xfId="0" applyNumberFormat="1" applyFont="1" applyFill="1" applyBorder="1" applyProtection="1"/>
    <xf numFmtId="0" fontId="11" fillId="6" borderId="2" xfId="0" applyFont="1" applyFill="1" applyBorder="1" applyProtection="1"/>
    <xf numFmtId="0" fontId="11" fillId="7" borderId="17" xfId="0" applyFont="1" applyFill="1" applyBorder="1" applyProtection="1"/>
    <xf numFmtId="0" fontId="11" fillId="7" borderId="13" xfId="0" applyFont="1" applyFill="1" applyBorder="1" applyProtection="1"/>
    <xf numFmtId="0" fontId="11" fillId="7" borderId="15" xfId="0" applyFont="1" applyFill="1" applyBorder="1" applyProtection="1"/>
    <xf numFmtId="0" fontId="11" fillId="5" borderId="13" xfId="0" applyFont="1" applyFill="1" applyBorder="1" applyAlignment="1" applyProtection="1">
      <alignment horizontal="center"/>
    </xf>
    <xf numFmtId="165" fontId="11" fillId="2" borderId="0" xfId="0" applyNumberFormat="1" applyFont="1" applyFill="1" applyProtection="1"/>
    <xf numFmtId="0" fontId="39" fillId="0" borderId="0" xfId="0" applyFont="1" applyProtection="1"/>
    <xf numFmtId="0" fontId="40" fillId="0" borderId="0" xfId="0" applyFont="1" applyAlignment="1">
      <alignment wrapText="1"/>
    </xf>
    <xf numFmtId="0" fontId="40" fillId="0" borderId="0" xfId="0" applyFont="1"/>
    <xf numFmtId="0" fontId="0" fillId="3" borderId="16" xfId="0" applyFill="1" applyBorder="1"/>
    <xf numFmtId="0" fontId="0" fillId="3" borderId="2" xfId="0" applyFill="1" applyBorder="1"/>
    <xf numFmtId="0" fontId="0" fillId="3" borderId="18" xfId="0" applyFill="1" applyBorder="1"/>
    <xf numFmtId="0" fontId="0" fillId="3" borderId="19" xfId="0" applyFill="1" applyBorder="1"/>
    <xf numFmtId="0" fontId="0" fillId="3" borderId="3" xfId="0" applyFill="1" applyBorder="1" applyAlignment="1">
      <alignment horizontal="center"/>
    </xf>
    <xf numFmtId="3" fontId="14" fillId="3" borderId="20" xfId="0" applyNumberFormat="1" applyFont="1" applyFill="1" applyBorder="1" applyAlignment="1">
      <alignment horizontal="center"/>
    </xf>
    <xf numFmtId="0" fontId="20" fillId="3" borderId="19" xfId="0" applyFont="1" applyFill="1" applyBorder="1" applyAlignment="1">
      <alignment horizontal="left"/>
    </xf>
    <xf numFmtId="0" fontId="0" fillId="3" borderId="3" xfId="0" applyFill="1" applyBorder="1" applyAlignment="1">
      <alignment horizontal="right"/>
    </xf>
    <xf numFmtId="0" fontId="0" fillId="3" borderId="21" xfId="0" applyFill="1" applyBorder="1"/>
    <xf numFmtId="0" fontId="0" fillId="3" borderId="1" xfId="0" applyFill="1" applyBorder="1" applyAlignment="1">
      <alignment horizontal="center"/>
    </xf>
    <xf numFmtId="3" fontId="14" fillId="3" borderId="22" xfId="0" applyNumberFormat="1" applyFont="1" applyFill="1" applyBorder="1" applyAlignment="1">
      <alignment horizontal="center"/>
    </xf>
    <xf numFmtId="0" fontId="0" fillId="3" borderId="21" xfId="0" applyFill="1" applyBorder="1" applyAlignment="1">
      <alignment horizontal="right"/>
    </xf>
    <xf numFmtId="0" fontId="0" fillId="3" borderId="21" xfId="0" applyFill="1" applyBorder="1" applyAlignment="1">
      <alignment horizontal="left"/>
    </xf>
    <xf numFmtId="0" fontId="0" fillId="3" borderId="1" xfId="0" applyFill="1" applyBorder="1" applyAlignment="1">
      <alignment horizontal="right"/>
    </xf>
    <xf numFmtId="0" fontId="0" fillId="8" borderId="0" xfId="0" applyFill="1"/>
    <xf numFmtId="1" fontId="6" fillId="0" borderId="0" xfId="0" applyNumberFormat="1" applyFont="1" applyBorder="1"/>
    <xf numFmtId="0" fontId="6" fillId="0" borderId="0" xfId="0" applyFont="1" applyBorder="1"/>
    <xf numFmtId="3" fontId="8" fillId="0" borderId="0" xfId="0" quotePrefix="1" applyNumberFormat="1" applyFont="1" applyFill="1" applyBorder="1" applyAlignment="1">
      <alignment horizontal="center"/>
    </xf>
    <xf numFmtId="1" fontId="23" fillId="0" borderId="0" xfId="0" applyNumberFormat="1" applyFont="1" applyBorder="1" applyAlignment="1">
      <alignment horizontal="center" vertical="top"/>
    </xf>
    <xf numFmtId="3" fontId="12" fillId="0" borderId="0" xfId="0" applyNumberFormat="1" applyFont="1" applyBorder="1" applyAlignment="1">
      <alignment horizontal="right" vertical="top"/>
    </xf>
    <xf numFmtId="3" fontId="12" fillId="0" borderId="0" xfId="0" applyNumberFormat="1" applyFont="1" applyBorder="1" applyAlignment="1">
      <alignment horizontal="center" vertical="top"/>
    </xf>
    <xf numFmtId="0" fontId="13" fillId="0" borderId="0" xfId="0" applyFont="1" applyFill="1" applyBorder="1" applyAlignment="1">
      <alignment horizontal="center" wrapText="1"/>
    </xf>
    <xf numFmtId="0" fontId="0" fillId="0" borderId="0" xfId="0"/>
    <xf numFmtId="0" fontId="13" fillId="0" borderId="0" xfId="4" applyFont="1" applyFill="1" applyAlignment="1">
      <alignment horizontal="left"/>
    </xf>
    <xf numFmtId="2" fontId="15" fillId="0" borderId="0" xfId="4" applyNumberFormat="1" applyFont="1" applyFill="1" applyAlignment="1">
      <alignment horizontal="left" vertical="top" wrapText="1"/>
    </xf>
    <xf numFmtId="0" fontId="16" fillId="0" borderId="0" xfId="4" applyFont="1" applyFill="1" applyAlignment="1">
      <alignment vertical="top"/>
    </xf>
    <xf numFmtId="0" fontId="13" fillId="0" borderId="1" xfId="4" applyFont="1" applyFill="1" applyBorder="1"/>
    <xf numFmtId="0" fontId="13" fillId="0" borderId="0" xfId="4" applyFont="1" applyFill="1" applyBorder="1" applyAlignment="1">
      <alignment horizontal="left"/>
    </xf>
    <xf numFmtId="0" fontId="12" fillId="0" borderId="0" xfId="4" applyFont="1" applyFill="1" applyAlignment="1">
      <alignment horizontal="right"/>
    </xf>
    <xf numFmtId="0" fontId="13" fillId="0" borderId="0" xfId="4" applyFont="1" applyFill="1"/>
    <xf numFmtId="0" fontId="6" fillId="0" borderId="0" xfId="4" applyFont="1" applyBorder="1" applyAlignment="1"/>
    <xf numFmtId="0" fontId="13" fillId="0" borderId="0" xfId="4" applyFont="1" applyFill="1" applyBorder="1" applyAlignment="1">
      <alignment horizontal="center" wrapText="1"/>
    </xf>
    <xf numFmtId="0" fontId="12" fillId="0" borderId="0" xfId="4" applyFont="1" applyFill="1" applyBorder="1" applyAlignment="1">
      <alignment horizontal="center"/>
    </xf>
    <xf numFmtId="0" fontId="13" fillId="0" borderId="1" xfId="4" applyFont="1" applyFill="1" applyBorder="1" applyAlignment="1">
      <alignment horizontal="center"/>
    </xf>
    <xf numFmtId="0" fontId="12" fillId="0" borderId="1" xfId="4" applyFont="1" applyFill="1" applyBorder="1" applyAlignment="1">
      <alignment horizontal="center"/>
    </xf>
    <xf numFmtId="0" fontId="12" fillId="0" borderId="0" xfId="4" applyFont="1" applyFill="1" applyAlignment="1">
      <alignment horizontal="center"/>
    </xf>
    <xf numFmtId="3" fontId="16" fillId="0" borderId="0" xfId="4" applyNumberFormat="1" applyFont="1" applyFill="1"/>
    <xf numFmtId="3" fontId="12" fillId="0" borderId="0" xfId="4" applyNumberFormat="1" applyFont="1" applyFill="1" applyBorder="1" applyAlignment="1">
      <alignment horizontal="center"/>
    </xf>
    <xf numFmtId="3" fontId="6" fillId="0" borderId="0" xfId="4" applyNumberFormat="1" applyFont="1" applyFill="1" applyBorder="1" applyAlignment="1">
      <alignment horizontal="center"/>
    </xf>
    <xf numFmtId="3" fontId="8" fillId="0" borderId="0" xfId="4" applyNumberFormat="1" applyFont="1" applyFill="1" applyBorder="1" applyAlignment="1">
      <alignment horizontal="center"/>
    </xf>
    <xf numFmtId="0" fontId="18" fillId="0" borderId="0" xfId="4" applyFont="1" applyFill="1" applyAlignment="1">
      <alignment horizontal="left"/>
    </xf>
    <xf numFmtId="0" fontId="6" fillId="0" borderId="0" xfId="4" applyFont="1" applyFill="1" applyBorder="1" applyAlignment="1">
      <alignment horizontal="left"/>
    </xf>
    <xf numFmtId="0" fontId="16" fillId="0" borderId="0" xfId="4" applyFont="1" applyFill="1"/>
    <xf numFmtId="0" fontId="6" fillId="0" borderId="0" xfId="4" applyFont="1" applyFill="1" applyBorder="1"/>
    <xf numFmtId="0" fontId="16" fillId="0" borderId="0" xfId="4" applyFont="1" applyFill="1" applyBorder="1" applyAlignment="1">
      <alignment horizontal="center"/>
    </xf>
    <xf numFmtId="3" fontId="24" fillId="0" borderId="0" xfId="0" applyNumberFormat="1" applyFont="1" applyFill="1" applyBorder="1" applyAlignment="1">
      <alignment horizontal="center"/>
    </xf>
    <xf numFmtId="3" fontId="8" fillId="0" borderId="1" xfId="0" applyNumberFormat="1" applyFont="1" applyBorder="1" applyAlignment="1">
      <alignment horizontal="center"/>
    </xf>
    <xf numFmtId="1" fontId="13" fillId="0" borderId="0" xfId="0" applyNumberFormat="1" applyFont="1" applyFill="1" applyBorder="1" applyAlignment="1">
      <alignment horizontal="center" vertical="top"/>
    </xf>
    <xf numFmtId="3" fontId="27" fillId="0" borderId="0" xfId="0" applyNumberFormat="1" applyFont="1" applyFill="1" applyBorder="1" applyAlignment="1">
      <alignment horizontal="center" vertical="top"/>
    </xf>
    <xf numFmtId="0" fontId="6" fillId="0" borderId="2" xfId="0" applyFont="1" applyFill="1" applyBorder="1" applyAlignment="1">
      <alignment horizontal="center" wrapText="1"/>
    </xf>
    <xf numFmtId="0" fontId="6" fillId="0" borderId="0" xfId="4" applyFont="1" applyBorder="1" applyAlignment="1">
      <alignment vertical="center" wrapText="1"/>
    </xf>
    <xf numFmtId="1" fontId="18" fillId="0" borderId="0" xfId="0" applyNumberFormat="1" applyFont="1" applyFill="1" applyBorder="1" applyAlignment="1">
      <alignment horizontal="center"/>
    </xf>
    <xf numFmtId="1" fontId="21" fillId="0" borderId="0" xfId="0" applyNumberFormat="1" applyFont="1" applyBorder="1" applyAlignment="1">
      <alignment horizontal="center" vertical="top"/>
    </xf>
    <xf numFmtId="0" fontId="8" fillId="0" borderId="0" xfId="0" applyFont="1" applyBorder="1" applyAlignment="1">
      <alignment horizontal="right" vertical="center"/>
    </xf>
    <xf numFmtId="0" fontId="13" fillId="0" borderId="0" xfId="0" applyFont="1" applyBorder="1" applyAlignment="1">
      <alignment horizontal="left" vertical="center" wrapText="1"/>
    </xf>
    <xf numFmtId="0" fontId="0" fillId="0" borderId="0" xfId="0" applyBorder="1" applyAlignment="1">
      <alignment horizontal="right" vertical="center"/>
    </xf>
    <xf numFmtId="3" fontId="6" fillId="0" borderId="0" xfId="0" applyNumberFormat="1" applyFont="1" applyFill="1"/>
    <xf numFmtId="0" fontId="4" fillId="0" borderId="0" xfId="0" applyFont="1"/>
    <xf numFmtId="0" fontId="13" fillId="0" borderId="2" xfId="0" applyFont="1" applyFill="1" applyBorder="1" applyAlignment="1">
      <alignment horizontal="center" wrapText="1"/>
    </xf>
    <xf numFmtId="0" fontId="0" fillId="0" borderId="0" xfId="0"/>
    <xf numFmtId="3" fontId="12" fillId="0" borderId="0" xfId="0" applyNumberFormat="1" applyFont="1" applyFill="1" applyBorder="1"/>
    <xf numFmtId="0" fontId="15" fillId="0" borderId="1" xfId="4" applyFont="1" applyFill="1" applyBorder="1"/>
    <xf numFmtId="3" fontId="41" fillId="0" borderId="0" xfId="4" applyNumberFormat="1" applyFont="1" applyFill="1" applyBorder="1" applyAlignment="1">
      <alignment horizontal="center"/>
    </xf>
    <xf numFmtId="3" fontId="7" fillId="0" borderId="1" xfId="4" applyNumberFormat="1" applyFont="1" applyFill="1" applyBorder="1" applyAlignment="1">
      <alignment horizontal="center"/>
    </xf>
    <xf numFmtId="3" fontId="15" fillId="0" borderId="1" xfId="4" applyNumberFormat="1" applyFont="1" applyFill="1" applyBorder="1" applyAlignment="1">
      <alignment horizontal="center"/>
    </xf>
    <xf numFmtId="3" fontId="42" fillId="0" borderId="1" xfId="4" applyNumberFormat="1" applyFont="1" applyFill="1" applyBorder="1" applyAlignment="1">
      <alignment horizontal="center"/>
    </xf>
    <xf numFmtId="3" fontId="15" fillId="0" borderId="0" xfId="4" applyNumberFormat="1" applyFont="1" applyFill="1" applyBorder="1" applyAlignment="1">
      <alignment horizontal="center"/>
    </xf>
    <xf numFmtId="0" fontId="13" fillId="0" borderId="3" xfId="0" applyFont="1" applyFill="1" applyBorder="1"/>
    <xf numFmtId="0" fontId="15" fillId="0" borderId="1" xfId="0" applyFont="1" applyFill="1" applyBorder="1"/>
    <xf numFmtId="3" fontId="15" fillId="0" borderId="1" xfId="0" applyNumberFormat="1" applyFont="1" applyFill="1" applyBorder="1" applyAlignment="1">
      <alignment horizontal="center"/>
    </xf>
    <xf numFmtId="3" fontId="41"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3" fontId="42" fillId="0" borderId="1" xfId="0" applyNumberFormat="1" applyFont="1" applyFill="1" applyBorder="1" applyAlignment="1">
      <alignment horizontal="center"/>
    </xf>
    <xf numFmtId="0" fontId="43" fillId="0" borderId="0" xfId="0" applyFont="1" applyFill="1"/>
    <xf numFmtId="0" fontId="15" fillId="0" borderId="0" xfId="0" applyFont="1" applyFill="1" applyBorder="1" applyAlignment="1">
      <alignment horizontal="left"/>
    </xf>
    <xf numFmtId="0" fontId="15" fillId="0" borderId="0" xfId="0" applyFont="1" applyFill="1" applyBorder="1"/>
    <xf numFmtId="3" fontId="15"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0" fontId="0" fillId="0" borderId="0" xfId="0"/>
    <xf numFmtId="1" fontId="7" fillId="0" borderId="1" xfId="0" applyNumberFormat="1" applyFont="1" applyFill="1" applyBorder="1" applyAlignment="1">
      <alignment horizontal="center"/>
    </xf>
    <xf numFmtId="1" fontId="32" fillId="0" borderId="0" xfId="0" applyNumberFormat="1" applyFont="1" applyFill="1" applyBorder="1" applyAlignment="1">
      <alignment horizontal="center"/>
    </xf>
    <xf numFmtId="3" fontId="7" fillId="0" borderId="1" xfId="0" applyNumberFormat="1" applyFont="1" applyFill="1" applyBorder="1"/>
    <xf numFmtId="3" fontId="7" fillId="0" borderId="0" xfId="0" applyNumberFormat="1" applyFont="1" applyFill="1" applyBorder="1"/>
    <xf numFmtId="3" fontId="7" fillId="0" borderId="0" xfId="0" applyNumberFormat="1" applyFont="1" applyFill="1" applyAlignment="1">
      <alignment horizontal="center"/>
    </xf>
    <xf numFmtId="0" fontId="3" fillId="11" borderId="0" xfId="5" applyFill="1" applyBorder="1"/>
    <xf numFmtId="0" fontId="3" fillId="11" borderId="0" xfId="5" applyFill="1" applyBorder="1" applyAlignment="1">
      <alignment wrapText="1"/>
    </xf>
    <xf numFmtId="0" fontId="3" fillId="11" borderId="0" xfId="5" applyFill="1" applyBorder="1" applyAlignment="1">
      <alignment horizontal="left" wrapText="1"/>
    </xf>
    <xf numFmtId="0" fontId="44" fillId="11" borderId="0" xfId="5" applyFont="1" applyFill="1" applyBorder="1" applyAlignment="1">
      <alignment horizontal="left" wrapText="1"/>
    </xf>
    <xf numFmtId="49" fontId="13" fillId="0" borderId="2" xfId="0" applyNumberFormat="1" applyFont="1" applyFill="1" applyBorder="1" applyAlignment="1">
      <alignment horizontal="center" wrapText="1"/>
    </xf>
    <xf numFmtId="3" fontId="13" fillId="0" borderId="0" xfId="4" applyNumberFormat="1" applyFont="1" applyFill="1" applyBorder="1" applyAlignment="1">
      <alignment horizontal="center"/>
    </xf>
    <xf numFmtId="1" fontId="6" fillId="0" borderId="0" xfId="0" applyNumberFormat="1" applyFont="1" applyFill="1" applyBorder="1"/>
    <xf numFmtId="0" fontId="6" fillId="0" borderId="0" xfId="0" applyFont="1" applyBorder="1" applyAlignment="1">
      <alignment horizontal="left" wrapText="1"/>
    </xf>
    <xf numFmtId="1" fontId="6" fillId="0" borderId="0" xfId="0" applyNumberFormat="1" applyFont="1" applyBorder="1" applyAlignment="1">
      <alignment horizontal="left" wrapText="1"/>
    </xf>
    <xf numFmtId="0" fontId="6" fillId="0" borderId="0" xfId="0" applyFont="1" applyBorder="1" applyAlignment="1">
      <alignment horizontal="left"/>
    </xf>
    <xf numFmtId="0" fontId="13" fillId="0" borderId="0" xfId="4" applyFont="1" applyFill="1" applyBorder="1"/>
    <xf numFmtId="0" fontId="15" fillId="0" borderId="0" xfId="0" applyFont="1" applyFill="1" applyBorder="1" applyAlignment="1">
      <alignment horizontal="center" wrapText="1"/>
    </xf>
    <xf numFmtId="0" fontId="5" fillId="0" borderId="0" xfId="2" applyBorder="1" applyAlignment="1" applyProtection="1"/>
    <xf numFmtId="0" fontId="0" fillId="0" borderId="0" xfId="0" applyBorder="1" applyAlignment="1">
      <alignment vertical="center"/>
    </xf>
    <xf numFmtId="0" fontId="0" fillId="0" borderId="0" xfId="0"/>
    <xf numFmtId="3" fontId="6" fillId="0" borderId="0" xfId="0" applyNumberFormat="1" applyFont="1" applyAlignment="1">
      <alignment horizontal="center" vertical="center"/>
    </xf>
    <xf numFmtId="3" fontId="6" fillId="0" borderId="0" xfId="6" applyNumberFormat="1" applyFont="1" applyBorder="1" applyAlignment="1">
      <alignment horizontal="center" vertical="center" wrapText="1"/>
    </xf>
    <xf numFmtId="3" fontId="6" fillId="0" borderId="0" xfId="0" applyNumberFormat="1" applyFont="1" applyFill="1" applyBorder="1" applyAlignment="1">
      <alignment wrapText="1"/>
    </xf>
    <xf numFmtId="1" fontId="13" fillId="0" borderId="3" xfId="0" applyNumberFormat="1" applyFont="1" applyFill="1" applyBorder="1" applyAlignment="1">
      <alignment horizontal="center" vertical="center"/>
    </xf>
    <xf numFmtId="0" fontId="13" fillId="0" borderId="2" xfId="0" applyFont="1" applyFill="1" applyBorder="1"/>
    <xf numFmtId="0" fontId="13" fillId="0" borderId="0" xfId="0" applyFont="1" applyFill="1" applyBorder="1" applyAlignment="1">
      <alignment horizontal="center" wrapText="1"/>
    </xf>
    <xf numFmtId="0" fontId="0" fillId="0" borderId="0" xfId="0"/>
    <xf numFmtId="0" fontId="7" fillId="0" borderId="0" xfId="0" applyFont="1" applyFill="1" applyAlignment="1">
      <alignment vertical="top"/>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3" fontId="0" fillId="0" borderId="0" xfId="0" applyNumberFormat="1" applyFill="1" applyAlignment="1">
      <alignment horizontal="center"/>
    </xf>
    <xf numFmtId="0" fontId="25" fillId="0" borderId="0" xfId="0" applyFont="1" applyFill="1"/>
    <xf numFmtId="3" fontId="25" fillId="0" borderId="0" xfId="0" applyNumberFormat="1" applyFont="1" applyFill="1" applyAlignment="1">
      <alignment horizontal="center"/>
    </xf>
    <xf numFmtId="3" fontId="26" fillId="0" borderId="0" xfId="0" applyNumberFormat="1" applyFont="1" applyFill="1" applyAlignment="1">
      <alignment horizontal="center"/>
    </xf>
    <xf numFmtId="3" fontId="30" fillId="0" borderId="0" xfId="0" applyNumberFormat="1" applyFont="1" applyFill="1" applyAlignment="1">
      <alignment horizontal="center"/>
    </xf>
    <xf numFmtId="0" fontId="30" fillId="0" borderId="0" xfId="0" applyFont="1" applyFill="1"/>
    <xf numFmtId="3" fontId="9" fillId="0" borderId="0" xfId="0" applyNumberFormat="1" applyFont="1" applyFill="1" applyBorder="1" applyAlignment="1">
      <alignment horizontal="center" wrapText="1"/>
    </xf>
    <xf numFmtId="3" fontId="9" fillId="0" borderId="0" xfId="0" applyNumberFormat="1" applyFont="1" applyFill="1" applyBorder="1" applyAlignment="1">
      <alignment horizontal="center" vertical="center" wrapText="1"/>
    </xf>
    <xf numFmtId="3" fontId="25" fillId="0" borderId="0" xfId="0" applyNumberFormat="1" applyFont="1" applyFill="1" applyBorder="1" applyAlignment="1">
      <alignment horizontal="center"/>
    </xf>
    <xf numFmtId="3" fontId="25" fillId="0" borderId="0" xfId="0" applyNumberFormat="1" applyFont="1" applyFill="1" applyAlignment="1">
      <alignment horizontal="center" vertical="center"/>
    </xf>
    <xf numFmtId="3" fontId="26" fillId="0" borderId="0" xfId="0" applyNumberFormat="1" applyFont="1" applyFill="1" applyBorder="1" applyAlignment="1">
      <alignment horizontal="center"/>
    </xf>
    <xf numFmtId="0" fontId="8" fillId="0" borderId="1" xfId="0" applyFont="1" applyFill="1" applyBorder="1"/>
    <xf numFmtId="3" fontId="8" fillId="0" borderId="1" xfId="0" applyNumberFormat="1" applyFont="1" applyFill="1" applyBorder="1" applyAlignment="1">
      <alignment horizontal="center" vertical="center"/>
    </xf>
    <xf numFmtId="3" fontId="13" fillId="0" borderId="0" xfId="0" applyNumberFormat="1" applyFont="1" applyFill="1" applyAlignment="1">
      <alignment horizontal="center" vertical="center"/>
    </xf>
    <xf numFmtId="1" fontId="16" fillId="0" borderId="0" xfId="0" applyNumberFormat="1" applyFont="1" applyFill="1"/>
    <xf numFmtId="1" fontId="16" fillId="0" borderId="0" xfId="1" applyNumberFormat="1" applyFont="1" applyFill="1"/>
    <xf numFmtId="0" fontId="7" fillId="0" borderId="0" xfId="0" applyFont="1" applyFill="1" applyBorder="1"/>
    <xf numFmtId="0" fontId="0" fillId="0" borderId="2" xfId="0" applyBorder="1"/>
    <xf numFmtId="1" fontId="13" fillId="0" borderId="0" xfId="0" applyNumberFormat="1" applyFont="1" applyFill="1" applyBorder="1"/>
    <xf numFmtId="1" fontId="23" fillId="0" borderId="0" xfId="0" applyNumberFormat="1" applyFont="1" applyFill="1" applyBorder="1" applyAlignment="1">
      <alignment horizontal="center"/>
    </xf>
    <xf numFmtId="0" fontId="6" fillId="0" borderId="2" xfId="0" applyFont="1" applyBorder="1" applyAlignment="1">
      <alignment horizontal="center" wrapText="1"/>
    </xf>
    <xf numFmtId="1" fontId="6" fillId="0" borderId="2" xfId="0" applyNumberFormat="1" applyFont="1" applyBorder="1" applyAlignment="1">
      <alignment horizontal="center" wrapText="1"/>
    </xf>
    <xf numFmtId="3" fontId="12" fillId="0" borderId="1" xfId="0" applyNumberFormat="1" applyFont="1" applyBorder="1" applyAlignment="1">
      <alignment horizontal="center" vertical="top"/>
    </xf>
    <xf numFmtId="0" fontId="13" fillId="0" borderId="0" xfId="0" applyFont="1" applyBorder="1" applyAlignment="1">
      <alignment horizontal="center" vertical="center" wrapText="1"/>
    </xf>
    <xf numFmtId="0" fontId="9" fillId="0" borderId="1" xfId="0" applyFont="1" applyFill="1" applyBorder="1" applyAlignment="1">
      <alignment vertical="top" wrapText="1"/>
    </xf>
    <xf numFmtId="0" fontId="0" fillId="0" borderId="0" xfId="0" applyFill="1" applyBorder="1" applyAlignment="1">
      <alignment wrapText="1"/>
    </xf>
    <xf numFmtId="0" fontId="0" fillId="0" borderId="0" xfId="0" applyBorder="1" applyAlignment="1">
      <alignment horizontal="left" wrapText="1"/>
    </xf>
    <xf numFmtId="0" fontId="6" fillId="0" borderId="2" xfId="0" applyFont="1" applyBorder="1" applyAlignment="1">
      <alignment horizontal="left" wrapText="1"/>
    </xf>
    <xf numFmtId="0" fontId="9" fillId="0" borderId="0" xfId="0" applyFont="1" applyBorder="1" applyAlignment="1">
      <alignment wrapText="1"/>
    </xf>
    <xf numFmtId="1" fontId="6" fillId="0" borderId="0" xfId="0" applyNumberFormat="1" applyFont="1" applyFill="1" applyBorder="1" applyAlignment="1">
      <alignment wrapText="1"/>
    </xf>
    <xf numFmtId="0" fontId="8" fillId="0" borderId="0" xfId="0" applyFont="1" applyBorder="1"/>
    <xf numFmtId="49" fontId="6" fillId="0" borderId="2" xfId="0" applyNumberFormat="1" applyFont="1" applyBorder="1" applyAlignment="1">
      <alignment horizontal="center" wrapText="1"/>
    </xf>
    <xf numFmtId="49" fontId="9" fillId="0" borderId="2" xfId="0" applyNumberFormat="1" applyFont="1" applyBorder="1" applyAlignment="1">
      <alignment horizontal="center" wrapText="1"/>
    </xf>
    <xf numFmtId="0" fontId="0" fillId="0" borderId="0" xfId="0" applyAlignment="1"/>
    <xf numFmtId="0" fontId="0" fillId="0" borderId="0" xfId="0"/>
    <xf numFmtId="0" fontId="9" fillId="0" borderId="0" xfId="0" applyFont="1" applyBorder="1" applyAlignment="1">
      <alignment horizontal="left" wrapText="1"/>
    </xf>
    <xf numFmtId="0" fontId="8" fillId="0" borderId="1" xfId="0" applyFont="1" applyFill="1" applyBorder="1" applyAlignment="1">
      <alignment horizontal="left"/>
    </xf>
    <xf numFmtId="0" fontId="0" fillId="0" borderId="0" xfId="0" applyBorder="1" applyAlignment="1">
      <alignment horizontal="left"/>
    </xf>
    <xf numFmtId="0" fontId="8" fillId="0" borderId="1" xfId="0" applyFont="1" applyBorder="1" applyAlignment="1">
      <alignment horizontal="left"/>
    </xf>
    <xf numFmtId="0" fontId="47" fillId="0" borderId="0" xfId="0" applyFont="1" applyFill="1" applyBorder="1" applyAlignment="1">
      <alignment horizontal="center" wrapText="1"/>
    </xf>
    <xf numFmtId="0" fontId="0" fillId="0" borderId="0" xfId="0" applyAlignment="1">
      <alignment wrapText="1" shrinkToFit="1"/>
    </xf>
    <xf numFmtId="0" fontId="13" fillId="0" borderId="2" xfId="0" applyFont="1" applyFill="1" applyBorder="1" applyAlignment="1">
      <alignment horizontal="center" wrapText="1"/>
    </xf>
    <xf numFmtId="0" fontId="13" fillId="0" borderId="0" xfId="0" applyFont="1" applyFill="1" applyBorder="1" applyAlignment="1">
      <alignment horizontal="center" wrapText="1"/>
    </xf>
    <xf numFmtId="0" fontId="49" fillId="0" borderId="0" xfId="0" applyFont="1" applyFill="1"/>
    <xf numFmtId="0" fontId="48" fillId="0" borderId="0" xfId="0" applyFont="1"/>
    <xf numFmtId="0" fontId="4" fillId="0" borderId="0" xfId="0" applyFont="1" applyBorder="1"/>
    <xf numFmtId="0" fontId="48" fillId="0" borderId="0" xfId="0" applyFont="1" applyFill="1"/>
    <xf numFmtId="0" fontId="48" fillId="0" borderId="0" xfId="0" applyFont="1" applyBorder="1"/>
    <xf numFmtId="0" fontId="49" fillId="0" borderId="0" xfId="0" applyFont="1" applyBorder="1" applyAlignment="1">
      <alignment wrapText="1"/>
    </xf>
    <xf numFmtId="0" fontId="0" fillId="0" borderId="0" xfId="0" applyFont="1" applyFill="1"/>
    <xf numFmtId="3" fontId="49" fillId="0" borderId="0" xfId="0" applyNumberFormat="1" applyFont="1" applyFill="1" applyAlignment="1">
      <alignment horizontal="center"/>
    </xf>
    <xf numFmtId="0" fontId="49" fillId="0" borderId="0" xfId="0" applyFont="1" applyFill="1" applyBorder="1" applyAlignment="1">
      <alignment horizontal="center" wrapText="1"/>
    </xf>
    <xf numFmtId="0" fontId="6" fillId="0" borderId="0" xfId="0" applyFont="1"/>
    <xf numFmtId="0" fontId="4" fillId="0" borderId="0" xfId="4" applyFont="1" applyFill="1" applyBorder="1"/>
    <xf numFmtId="0" fontId="29" fillId="0" borderId="0" xfId="4" applyFont="1" applyFill="1" applyBorder="1" applyAlignment="1">
      <alignment wrapText="1"/>
    </xf>
    <xf numFmtId="0" fontId="29" fillId="0" borderId="0" xfId="4" applyFont="1" applyFill="1" applyBorder="1"/>
    <xf numFmtId="3" fontId="12" fillId="0" borderId="0" xfId="0" applyNumberFormat="1" applyFont="1" applyFill="1" applyBorder="1" applyAlignment="1">
      <alignment horizontal="center" wrapText="1"/>
    </xf>
    <xf numFmtId="3" fontId="8" fillId="0" borderId="1" xfId="0" applyNumberFormat="1" applyFont="1" applyFill="1" applyBorder="1" applyAlignment="1">
      <alignment horizontal="center" wrapText="1"/>
    </xf>
    <xf numFmtId="0" fontId="13" fillId="0" borderId="0" xfId="0" applyFont="1" applyFill="1" applyBorder="1" applyAlignment="1">
      <alignment horizontal="center" wrapText="1"/>
    </xf>
    <xf numFmtId="0" fontId="0" fillId="0" borderId="0" xfId="0"/>
    <xf numFmtId="0" fontId="7" fillId="0" borderId="0" xfId="0" applyFont="1" applyAlignment="1"/>
    <xf numFmtId="49" fontId="13" fillId="0" borderId="2" xfId="0" applyNumberFormat="1" applyFont="1" applyFill="1" applyBorder="1" applyAlignment="1">
      <alignment horizontal="center"/>
    </xf>
    <xf numFmtId="0" fontId="0" fillId="0" borderId="0" xfId="0" applyBorder="1" applyAlignment="1">
      <alignment horizontal="center"/>
    </xf>
    <xf numFmtId="49" fontId="0" fillId="0" borderId="2" xfId="0" applyNumberForma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wrapText="1"/>
    </xf>
    <xf numFmtId="1" fontId="13" fillId="0" borderId="0" xfId="0" applyNumberFormat="1" applyFont="1" applyBorder="1" applyAlignment="1">
      <alignment horizontal="center" vertical="top"/>
    </xf>
    <xf numFmtId="0" fontId="13" fillId="0" borderId="0" xfId="0" applyFont="1" applyFill="1" applyBorder="1" applyAlignment="1">
      <alignment horizontal="center" wrapText="1"/>
    </xf>
    <xf numFmtId="164" fontId="13"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3" fontId="12" fillId="0" borderId="0" xfId="0" applyNumberFormat="1" applyFont="1" applyFill="1" applyBorder="1" applyAlignment="1">
      <alignment horizontal="center" vertical="center"/>
    </xf>
    <xf numFmtId="1" fontId="50" fillId="0" borderId="0" xfId="0" applyNumberFormat="1" applyFont="1" applyFill="1" applyBorder="1" applyAlignment="1">
      <alignment horizontal="center"/>
    </xf>
    <xf numFmtId="1" fontId="52" fillId="0" borderId="0" xfId="0" applyNumberFormat="1" applyFont="1" applyFill="1" applyBorder="1" applyAlignment="1">
      <alignment horizontal="center" vertical="top"/>
    </xf>
    <xf numFmtId="1" fontId="52" fillId="0" borderId="0" xfId="0" applyNumberFormat="1" applyFont="1" applyBorder="1" applyAlignment="1">
      <alignment horizontal="center" vertical="top"/>
    </xf>
    <xf numFmtId="3" fontId="51" fillId="0" borderId="0" xfId="0" applyNumberFormat="1" applyFont="1" applyBorder="1" applyAlignment="1">
      <alignment horizontal="center"/>
    </xf>
    <xf numFmtId="3" fontId="53" fillId="0" borderId="0" xfId="0" applyNumberFormat="1" applyFont="1" applyFill="1" applyBorder="1" applyAlignment="1">
      <alignment horizontal="center" vertical="top"/>
    </xf>
    <xf numFmtId="3" fontId="50" fillId="0" borderId="0" xfId="0" applyNumberFormat="1" applyFont="1" applyFill="1" applyAlignment="1">
      <alignment horizontal="center"/>
    </xf>
    <xf numFmtId="3" fontId="55" fillId="0" borderId="0" xfId="0" applyNumberFormat="1" applyFont="1" applyFill="1" applyAlignment="1">
      <alignment horizontal="center"/>
    </xf>
    <xf numFmtId="3" fontId="56" fillId="0" borderId="0" xfId="0" applyNumberFormat="1" applyFont="1" applyFill="1" applyAlignment="1">
      <alignment horizontal="center"/>
    </xf>
    <xf numFmtId="0" fontId="56" fillId="0" borderId="0" xfId="0" applyFont="1" applyFill="1"/>
    <xf numFmtId="3" fontId="54" fillId="0" borderId="0" xfId="0" applyNumberFormat="1" applyFont="1" applyFill="1" applyBorder="1" applyAlignment="1">
      <alignment horizontal="center"/>
    </xf>
    <xf numFmtId="3" fontId="55" fillId="0" borderId="0"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50" fillId="0" borderId="0" xfId="0" applyNumberFormat="1" applyFont="1" applyFill="1" applyBorder="1" applyAlignment="1">
      <alignment horizontal="center"/>
    </xf>
    <xf numFmtId="3" fontId="54" fillId="0" borderId="0" xfId="0" applyNumberFormat="1" applyFont="1" applyFill="1" applyBorder="1" applyAlignment="1">
      <alignment horizontal="center" vertical="center"/>
    </xf>
    <xf numFmtId="3" fontId="56" fillId="0" borderId="0" xfId="0" applyNumberFormat="1" applyFont="1" applyFill="1" applyBorder="1" applyAlignment="1">
      <alignment horizontal="center"/>
    </xf>
    <xf numFmtId="0" fontId="56" fillId="0" borderId="0" xfId="0" applyFont="1" applyFill="1" applyBorder="1"/>
    <xf numFmtId="3" fontId="51" fillId="0" borderId="0" xfId="0" applyNumberFormat="1" applyFont="1" applyFill="1" applyBorder="1" applyAlignment="1">
      <alignment horizontal="center"/>
    </xf>
    <xf numFmtId="2" fontId="15" fillId="0" borderId="0" xfId="0" applyNumberFormat="1" applyFont="1" applyFill="1" applyAlignment="1">
      <alignment horizontal="left" wrapText="1"/>
    </xf>
    <xf numFmtId="0" fontId="0" fillId="0" borderId="0" xfId="0"/>
    <xf numFmtId="0" fontId="4" fillId="2" borderId="0" xfId="0" applyFont="1" applyFill="1" applyProtection="1"/>
    <xf numFmtId="0" fontId="4" fillId="0" borderId="0" xfId="0" applyFont="1" applyAlignment="1">
      <alignment horizontal="left" wrapText="1"/>
    </xf>
    <xf numFmtId="0" fontId="4" fillId="0" borderId="0" xfId="0" applyFont="1" applyAlignment="1"/>
    <xf numFmtId="0" fontId="4" fillId="0" borderId="0" xfId="0" applyFont="1" applyBorder="1" applyAlignment="1">
      <alignment wrapText="1"/>
    </xf>
    <xf numFmtId="0" fontId="0" fillId="0" borderId="0" xfId="0" applyFill="1" applyBorder="1" applyAlignment="1">
      <alignment horizontal="center"/>
    </xf>
    <xf numFmtId="3" fontId="14" fillId="0" borderId="0" xfId="0" applyNumberFormat="1" applyFont="1" applyFill="1" applyBorder="1" applyAlignment="1">
      <alignment horizontal="center"/>
    </xf>
    <xf numFmtId="0" fontId="11" fillId="0" borderId="0" xfId="0" applyFont="1" applyFill="1" applyBorder="1" applyProtection="1"/>
    <xf numFmtId="0" fontId="12" fillId="0" borderId="0" xfId="0" applyFont="1" applyFill="1" applyBorder="1" applyAlignment="1">
      <alignment horizontal="center" wrapText="1"/>
    </xf>
    <xf numFmtId="0" fontId="4" fillId="0" borderId="0" xfId="0" applyFont="1"/>
    <xf numFmtId="0" fontId="13" fillId="0" borderId="0" xfId="4" applyFont="1" applyFill="1" applyBorder="1" applyAlignment="1">
      <alignment horizontal="center" wrapText="1"/>
    </xf>
    <xf numFmtId="0" fontId="16" fillId="0" borderId="0" xfId="4" applyFont="1" applyFill="1" applyAlignment="1">
      <alignment vertical="top"/>
    </xf>
    <xf numFmtId="0" fontId="4" fillId="0" borderId="0" xfId="0" applyFont="1" applyAlignment="1">
      <alignment horizontal="left" wrapText="1"/>
    </xf>
    <xf numFmtId="0" fontId="13" fillId="0" borderId="0" xfId="0" applyFont="1" applyFill="1" applyBorder="1" applyAlignment="1">
      <alignment horizontal="center" wrapText="1"/>
    </xf>
    <xf numFmtId="0" fontId="13" fillId="0" borderId="0" xfId="4" applyFont="1" applyFill="1" applyBorder="1" applyAlignment="1">
      <alignment horizontal="center" wrapText="1"/>
    </xf>
    <xf numFmtId="0" fontId="16" fillId="0" borderId="0" xfId="4" applyFont="1" applyFill="1" applyAlignment="1">
      <alignment vertical="top"/>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6" fillId="0" borderId="2" xfId="0" applyFont="1" applyBorder="1" applyAlignment="1">
      <alignment horizontal="center"/>
    </xf>
    <xf numFmtId="0" fontId="6" fillId="0" borderId="2" xfId="0" applyFont="1" applyFill="1" applyBorder="1" applyAlignment="1">
      <alignment horizontal="center"/>
    </xf>
    <xf numFmtId="0" fontId="13" fillId="0" borderId="0" xfId="0" applyFont="1" applyFill="1" applyBorder="1" applyAlignment="1">
      <alignment horizontal="center" vertical="center" wrapText="1"/>
    </xf>
    <xf numFmtId="1" fontId="15" fillId="0" borderId="0" xfId="0" applyNumberFormat="1" applyFont="1" applyFill="1" applyBorder="1"/>
    <xf numFmtId="0" fontId="9" fillId="0" borderId="3" xfId="0" applyFont="1" applyBorder="1"/>
    <xf numFmtId="0" fontId="9" fillId="0" borderId="3" xfId="0" applyFont="1" applyFill="1" applyBorder="1" applyAlignment="1">
      <alignment wrapText="1"/>
    </xf>
    <xf numFmtId="1" fontId="12" fillId="0" borderId="1" xfId="0" applyNumberFormat="1" applyFont="1" applyFill="1" applyBorder="1" applyAlignment="1">
      <alignment horizontal="center"/>
    </xf>
    <xf numFmtId="49" fontId="13" fillId="0" borderId="2" xfId="0" applyNumberFormat="1" applyFont="1" applyFill="1" applyBorder="1"/>
    <xf numFmtId="3" fontId="13" fillId="0" borderId="2" xfId="0" applyNumberFormat="1" applyFont="1" applyFill="1" applyBorder="1" applyAlignment="1">
      <alignment horizontal="center"/>
    </xf>
    <xf numFmtId="49" fontId="6" fillId="0" borderId="2" xfId="0" applyNumberFormat="1" applyFont="1" applyFill="1" applyBorder="1" applyAlignment="1">
      <alignment horizontal="center"/>
    </xf>
    <xf numFmtId="1" fontId="6" fillId="0" borderId="2" xfId="0" applyNumberFormat="1" applyFont="1" applyFill="1" applyBorder="1" applyAlignment="1">
      <alignment horizontal="center"/>
    </xf>
    <xf numFmtId="1" fontId="6" fillId="0" borderId="2" xfId="0" applyNumberFormat="1" applyFont="1" applyBorder="1" applyAlignment="1">
      <alignment horizontal="center"/>
    </xf>
    <xf numFmtId="1" fontId="6" fillId="0" borderId="2" xfId="0" applyNumberFormat="1" applyFont="1" applyFill="1" applyBorder="1" applyAlignment="1">
      <alignment horizontal="center" wrapText="1"/>
    </xf>
    <xf numFmtId="0" fontId="9" fillId="0" borderId="2" xfId="0" applyFont="1" applyFill="1" applyBorder="1" applyAlignment="1">
      <alignment horizontal="center" wrapText="1"/>
    </xf>
    <xf numFmtId="1" fontId="32" fillId="0" borderId="1" xfId="0" applyNumberFormat="1" applyFont="1" applyFill="1" applyBorder="1" applyAlignment="1">
      <alignment horizontal="center"/>
    </xf>
    <xf numFmtId="1" fontId="15" fillId="0" borderId="1" xfId="0" applyNumberFormat="1" applyFont="1" applyFill="1" applyBorder="1" applyAlignment="1">
      <alignment horizontal="center"/>
    </xf>
    <xf numFmtId="0" fontId="0" fillId="0" borderId="0" xfId="0" applyBorder="1" applyAlignment="1"/>
    <xf numFmtId="0" fontId="12" fillId="0" borderId="0" xfId="0" applyFont="1" applyFill="1" applyBorder="1" applyAlignment="1">
      <alignment horizontal="left" wrapText="1"/>
    </xf>
    <xf numFmtId="0" fontId="17" fillId="0" borderId="0" xfId="0" applyFont="1"/>
    <xf numFmtId="0" fontId="17" fillId="0" borderId="0" xfId="0" applyFont="1" applyFill="1" applyBorder="1"/>
    <xf numFmtId="0" fontId="7" fillId="0" borderId="1" xfId="0" applyFont="1" applyFill="1" applyBorder="1"/>
    <xf numFmtId="0" fontId="13" fillId="0" borderId="0" xfId="4" applyFont="1" applyFill="1" applyBorder="1" applyAlignment="1"/>
    <xf numFmtId="0" fontId="0" fillId="0" borderId="3" xfId="0" applyBorder="1"/>
    <xf numFmtId="0" fontId="0" fillId="0" borderId="1" xfId="0" applyBorder="1"/>
    <xf numFmtId="0" fontId="15" fillId="0" borderId="0" xfId="0" applyFont="1" applyFill="1" applyBorder="1" applyAlignment="1">
      <alignment horizontal="left" wrapText="1"/>
    </xf>
    <xf numFmtId="0" fontId="29" fillId="0" borderId="1" xfId="0" applyFont="1" applyBorder="1"/>
    <xf numFmtId="0" fontId="6" fillId="0" borderId="2" xfId="0" applyFont="1" applyBorder="1" applyAlignment="1">
      <alignment horizontal="center"/>
    </xf>
    <xf numFmtId="49" fontId="13" fillId="0" borderId="2" xfId="0" applyNumberFormat="1" applyFont="1" applyFill="1" applyBorder="1" applyAlignment="1">
      <alignment horizontal="center"/>
    </xf>
    <xf numFmtId="0" fontId="12" fillId="0" borderId="0" xfId="0" applyFont="1" applyFill="1"/>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12" fillId="0" borderId="1" xfId="0" applyFont="1" applyFill="1" applyBorder="1" applyAlignment="1">
      <alignment horizontal="right"/>
    </xf>
    <xf numFmtId="1" fontId="8" fillId="0" borderId="0" xfId="0" applyNumberFormat="1" applyFont="1" applyFill="1" applyAlignment="1">
      <alignment horizontal="center"/>
    </xf>
    <xf numFmtId="0" fontId="8" fillId="0" borderId="0" xfId="0" applyFont="1" applyBorder="1" applyAlignment="1">
      <alignment horizontal="left"/>
    </xf>
    <xf numFmtId="0" fontId="12" fillId="0" borderId="2" xfId="0" applyFont="1" applyFill="1" applyBorder="1" applyAlignment="1">
      <alignment horizontal="center"/>
    </xf>
    <xf numFmtId="0" fontId="14" fillId="0" borderId="0" xfId="0" applyFont="1" applyFill="1"/>
    <xf numFmtId="0" fontId="9" fillId="0" borderId="1" xfId="0" applyFont="1" applyFill="1" applyBorder="1" applyAlignment="1">
      <alignment horizontal="center" wrapText="1"/>
    </xf>
    <xf numFmtId="0" fontId="11" fillId="0" borderId="1" xfId="0" applyFont="1" applyFill="1" applyBorder="1"/>
    <xf numFmtId="0" fontId="6" fillId="0" borderId="1" xfId="0" applyFont="1" applyFill="1" applyBorder="1" applyAlignment="1">
      <alignment horizontal="center"/>
    </xf>
    <xf numFmtId="0" fontId="13" fillId="0" borderId="1" xfId="0" applyFont="1" applyFill="1" applyBorder="1" applyAlignment="1">
      <alignment horizontal="center"/>
    </xf>
    <xf numFmtId="0" fontId="13" fillId="0" borderId="1" xfId="0" applyFont="1" applyFill="1" applyBorder="1" applyAlignment="1">
      <alignment horizontal="center" wrapText="1"/>
    </xf>
    <xf numFmtId="1" fontId="12" fillId="0" borderId="2" xfId="0" applyNumberFormat="1" applyFont="1" applyFill="1" applyBorder="1" applyAlignment="1">
      <alignment horizontal="center" wrapText="1"/>
    </xf>
    <xf numFmtId="1" fontId="22" fillId="0" borderId="0" xfId="0" applyNumberFormat="1" applyFont="1" applyFill="1"/>
    <xf numFmtId="1" fontId="22" fillId="0" borderId="0" xfId="1" applyNumberFormat="1" applyFont="1" applyFill="1"/>
    <xf numFmtId="3" fontId="42" fillId="0" borderId="0" xfId="0" applyNumberFormat="1" applyFont="1" applyFill="1" applyAlignment="1">
      <alignment horizontal="center"/>
    </xf>
    <xf numFmtId="3" fontId="47" fillId="0" borderId="0" xfId="0" applyNumberFormat="1" applyFont="1" applyFill="1" applyBorder="1" applyAlignment="1">
      <alignment horizont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3" fontId="12" fillId="0" borderId="1" xfId="0" applyNumberFormat="1" applyFont="1" applyBorder="1" applyAlignment="1">
      <alignment horizontal="center" vertical="center"/>
    </xf>
    <xf numFmtId="0" fontId="2" fillId="11" borderId="0" xfId="5" applyFont="1" applyFill="1" applyBorder="1" applyAlignment="1">
      <alignment wrapText="1"/>
    </xf>
    <xf numFmtId="0" fontId="13" fillId="0" borderId="1" xfId="0" applyNumberFormat="1" applyFont="1" applyFill="1" applyBorder="1" applyAlignment="1">
      <alignment horizontal="center"/>
    </xf>
    <xf numFmtId="0" fontId="9" fillId="0" borderId="3" xfId="0" applyFont="1" applyFill="1" applyBorder="1" applyAlignment="1"/>
    <xf numFmtId="0" fontId="41" fillId="0" borderId="1" xfId="0" applyFont="1" applyFill="1" applyBorder="1" applyAlignment="1">
      <alignment horizontal="center" wrapText="1"/>
    </xf>
    <xf numFmtId="0" fontId="6" fillId="0" borderId="2" xfId="0" applyNumberFormat="1" applyFont="1" applyFill="1" applyBorder="1" applyAlignment="1">
      <alignment horizontal="center"/>
    </xf>
    <xf numFmtId="2" fontId="0" fillId="0" borderId="0" xfId="0" applyNumberFormat="1"/>
    <xf numFmtId="0" fontId="5" fillId="11" borderId="0" xfId="2" applyFill="1" applyBorder="1" applyAlignment="1" applyProtection="1">
      <alignment wrapText="1"/>
    </xf>
    <xf numFmtId="0" fontId="46" fillId="11" borderId="0" xfId="5" applyFont="1" applyFill="1" applyBorder="1" applyAlignment="1">
      <alignment wrapText="1"/>
    </xf>
    <xf numFmtId="0" fontId="17" fillId="0" borderId="0" xfId="4" applyFont="1" applyFill="1" applyAlignment="1">
      <alignment horizontal="left"/>
    </xf>
    <xf numFmtId="0" fontId="6" fillId="0" borderId="1" xfId="0" applyFont="1" applyFill="1" applyBorder="1" applyAlignment="1">
      <alignment horizontal="center" wrapText="1"/>
    </xf>
    <xf numFmtId="167" fontId="8" fillId="0" borderId="0" xfId="0" applyNumberFormat="1" applyFont="1" applyFill="1" applyBorder="1" applyAlignment="1">
      <alignment horizontal="center" wrapText="1"/>
    </xf>
    <xf numFmtId="167" fontId="6" fillId="0" borderId="0" xfId="0" applyNumberFormat="1" applyFont="1" applyFill="1"/>
    <xf numFmtId="0" fontId="2" fillId="11" borderId="0" xfId="5" applyNumberFormat="1" applyFont="1" applyFill="1" applyBorder="1" applyAlignment="1">
      <alignment wrapText="1"/>
    </xf>
    <xf numFmtId="3" fontId="12" fillId="0" borderId="2" xfId="0" applyNumberFormat="1" applyFont="1" applyFill="1" applyBorder="1" applyAlignment="1">
      <alignment horizontal="center"/>
    </xf>
    <xf numFmtId="0" fontId="13" fillId="0" borderId="2" xfId="0" applyFont="1" applyFill="1" applyBorder="1" applyAlignment="1">
      <alignment horizontal="center"/>
    </xf>
    <xf numFmtId="0" fontId="13" fillId="0" borderId="2" xfId="0" applyFont="1" applyFill="1" applyBorder="1" applyAlignment="1">
      <alignment horizontal="center" wrapText="1"/>
    </xf>
    <xf numFmtId="1" fontId="6" fillId="0" borderId="0" xfId="0" applyNumberFormat="1" applyFont="1" applyBorder="1" applyAlignment="1">
      <alignment horizontal="center"/>
    </xf>
    <xf numFmtId="0" fontId="8" fillId="0" borderId="0" xfId="0" applyNumberFormat="1" applyFont="1" applyFill="1" applyAlignment="1">
      <alignment horizontal="center"/>
    </xf>
    <xf numFmtId="1" fontId="6" fillId="0" borderId="1" xfId="0" applyNumberFormat="1" applyFont="1" applyBorder="1" applyAlignment="1">
      <alignment horizontal="center"/>
    </xf>
    <xf numFmtId="3" fontId="8" fillId="0" borderId="1" xfId="4" applyNumberFormat="1" applyFont="1" applyFill="1" applyBorder="1" applyAlignment="1">
      <alignment horizontal="center"/>
    </xf>
    <xf numFmtId="0" fontId="13" fillId="0" borderId="0" xfId="0" applyFont="1" applyFill="1" applyBorder="1" applyAlignment="1">
      <alignment horizontal="left" wrapText="1"/>
    </xf>
    <xf numFmtId="0" fontId="0" fillId="0" borderId="0" xfId="0" applyAlignment="1"/>
    <xf numFmtId="0" fontId="0" fillId="0" borderId="0" xfId="0" applyAlignment="1">
      <alignment vertical="center"/>
    </xf>
    <xf numFmtId="0" fontId="13" fillId="0" borderId="2" xfId="0" applyFont="1" applyFill="1" applyBorder="1" applyAlignment="1">
      <alignment horizontal="center" wrapText="1"/>
    </xf>
    <xf numFmtId="0" fontId="17" fillId="0" borderId="0" xfId="4" applyFont="1" applyFill="1" applyAlignment="1">
      <alignment horizontal="left"/>
    </xf>
    <xf numFmtId="0" fontId="13" fillId="0" borderId="0" xfId="0" applyFont="1" applyFill="1" applyBorder="1" applyAlignment="1">
      <alignment horizontal="center" wrapText="1"/>
    </xf>
    <xf numFmtId="0" fontId="4" fillId="0" borderId="0" xfId="0" applyFont="1"/>
    <xf numFmtId="49" fontId="13" fillId="0" borderId="2" xfId="0" applyNumberFormat="1" applyFont="1" applyFill="1" applyBorder="1" applyAlignment="1">
      <alignment horizontal="center"/>
    </xf>
    <xf numFmtId="0" fontId="13" fillId="0" borderId="2" xfId="0" applyFont="1" applyFill="1" applyBorder="1" applyAlignment="1">
      <alignment horizontal="center" wrapText="1"/>
    </xf>
    <xf numFmtId="0" fontId="17" fillId="0" borderId="0" xfId="4" applyFont="1" applyFill="1" applyAlignment="1">
      <alignment horizontal="left"/>
    </xf>
    <xf numFmtId="0" fontId="13" fillId="0" borderId="0" xfId="0" applyFont="1" applyFill="1" applyBorder="1" applyAlignment="1">
      <alignment horizontal="center" wrapText="1"/>
    </xf>
    <xf numFmtId="0" fontId="0" fillId="0" borderId="2" xfId="0" applyFill="1" applyBorder="1" applyAlignment="1"/>
    <xf numFmtId="0" fontId="15" fillId="0" borderId="0" xfId="0" applyFont="1" applyBorder="1" applyAlignment="1">
      <alignment vertical="center"/>
    </xf>
    <xf numFmtId="1" fontId="7" fillId="0" borderId="1" xfId="0" applyNumberFormat="1" applyFont="1" applyBorder="1" applyAlignment="1">
      <alignment horizontal="center"/>
    </xf>
    <xf numFmtId="0" fontId="13" fillId="0" borderId="0" xfId="0" applyFont="1" applyFill="1" applyBorder="1" applyAlignment="1">
      <alignment horizontal="center" wrapText="1"/>
    </xf>
    <xf numFmtId="1" fontId="9" fillId="0" borderId="0" xfId="0" applyNumberFormat="1" applyFont="1" applyFill="1"/>
    <xf numFmtId="0" fontId="7" fillId="0" borderId="0" xfId="0" applyFont="1" applyFill="1" applyAlignment="1"/>
    <xf numFmtId="3" fontId="4" fillId="0" borderId="9" xfId="0" applyNumberFormat="1" applyFont="1" applyFill="1" applyBorder="1" applyAlignment="1" applyProtection="1">
      <alignment horizontal="center"/>
      <protection locked="0"/>
    </xf>
    <xf numFmtId="0" fontId="0" fillId="0" borderId="0" xfId="0" applyAlignment="1"/>
    <xf numFmtId="0" fontId="6" fillId="0" borderId="2" xfId="0" applyFont="1" applyBorder="1" applyAlignment="1">
      <alignment horizontal="center" wrapText="1"/>
    </xf>
    <xf numFmtId="0" fontId="0" fillId="0" borderId="0" xfId="0" applyAlignment="1">
      <alignment vertical="center"/>
    </xf>
    <xf numFmtId="0" fontId="13" fillId="0" borderId="2" xfId="0" applyFont="1" applyFill="1" applyBorder="1" applyAlignment="1">
      <alignment horizontal="center" wrapText="1"/>
    </xf>
    <xf numFmtId="0" fontId="17" fillId="0" borderId="0" xfId="4" applyFont="1" applyFill="1" applyAlignment="1">
      <alignment horizontal="left"/>
    </xf>
    <xf numFmtId="0" fontId="37" fillId="3" borderId="0" xfId="0" applyFont="1" applyFill="1" applyBorder="1" applyAlignment="1" applyProtection="1">
      <alignment horizontal="left" wrapText="1"/>
    </xf>
    <xf numFmtId="0" fontId="34" fillId="3" borderId="0" xfId="0" applyFont="1" applyFill="1" applyBorder="1" applyAlignment="1" applyProtection="1">
      <alignment horizontal="left" wrapText="1"/>
    </xf>
    <xf numFmtId="0" fontId="11" fillId="9" borderId="23" xfId="0" applyFont="1" applyFill="1" applyBorder="1" applyAlignment="1" applyProtection="1">
      <alignment horizontal="center"/>
    </xf>
    <xf numFmtId="0" fontId="11" fillId="9" borderId="24" xfId="0" applyFont="1" applyFill="1" applyBorder="1" applyAlignment="1" applyProtection="1">
      <alignment horizontal="center"/>
    </xf>
    <xf numFmtId="0" fontId="11" fillId="9" borderId="25" xfId="0" applyFont="1" applyFill="1" applyBorder="1" applyAlignment="1" applyProtection="1">
      <alignment horizontal="center"/>
    </xf>
    <xf numFmtId="0" fontId="11" fillId="0" borderId="0" xfId="0" applyFont="1" applyAlignment="1" applyProtection="1">
      <alignment horizontal="left" wrapText="1"/>
    </xf>
    <xf numFmtId="0" fontId="40" fillId="0" borderId="0" xfId="0" applyFont="1" applyAlignment="1">
      <alignment horizontal="left" wrapText="1"/>
    </xf>
    <xf numFmtId="0" fontId="7" fillId="0" borderId="0" xfId="0" applyFont="1" applyAlignment="1">
      <alignment wrapText="1" shrinkToFit="1"/>
    </xf>
    <xf numFmtId="0" fontId="6" fillId="0" borderId="3" xfId="0" applyFont="1" applyFill="1" applyBorder="1" applyAlignment="1">
      <alignment horizontal="center"/>
    </xf>
    <xf numFmtId="0" fontId="4" fillId="0" borderId="3" xfId="0" applyFont="1" applyBorder="1" applyAlignment="1">
      <alignment horizontal="center"/>
    </xf>
    <xf numFmtId="0" fontId="0" fillId="0" borderId="3" xfId="0" applyBorder="1" applyAlignment="1">
      <alignment horizontal="center"/>
    </xf>
    <xf numFmtId="0" fontId="13" fillId="0" borderId="0" xfId="0" applyFont="1" applyFill="1" applyBorder="1" applyAlignment="1">
      <alignment horizontal="left" wrapText="1"/>
    </xf>
    <xf numFmtId="0" fontId="0" fillId="0" borderId="0" xfId="0" applyAlignment="1"/>
    <xf numFmtId="0" fontId="13" fillId="0" borderId="2" xfId="0" applyFont="1" applyBorder="1" applyAlignment="1">
      <alignment horizontal="center" vertical="center" wrapText="1"/>
    </xf>
    <xf numFmtId="0" fontId="0" fillId="0" borderId="2" xfId="0" applyBorder="1" applyAlignment="1">
      <alignment wrapText="1"/>
    </xf>
    <xf numFmtId="0" fontId="6" fillId="0" borderId="2" xfId="0" applyFont="1" applyBorder="1" applyAlignment="1">
      <alignment horizontal="center" wrapText="1"/>
    </xf>
    <xf numFmtId="0" fontId="0" fillId="0" borderId="2" xfId="0" applyBorder="1" applyAlignment="1"/>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0" fillId="0" borderId="2" xfId="0" applyBorder="1" applyAlignment="1">
      <alignment horizontal="center" vertical="center" wrapText="1"/>
    </xf>
    <xf numFmtId="0" fontId="13" fillId="0" borderId="0" xfId="4" applyFont="1" applyFill="1" applyBorder="1" applyAlignment="1">
      <alignment horizontal="center" wrapText="1"/>
    </xf>
    <xf numFmtId="2" fontId="15" fillId="0" borderId="0" xfId="4" applyNumberFormat="1" applyFont="1" applyFill="1" applyAlignment="1">
      <alignment horizontal="left" vertical="top" wrapText="1"/>
    </xf>
    <xf numFmtId="0" fontId="16" fillId="0" borderId="0" xfId="4" applyFont="1" applyFill="1" applyAlignment="1">
      <alignment vertical="top"/>
    </xf>
    <xf numFmtId="0" fontId="6" fillId="0" borderId="2" xfId="4" applyFont="1" applyBorder="1" applyAlignment="1">
      <alignment horizontal="center" vertical="center" wrapText="1"/>
    </xf>
    <xf numFmtId="0" fontId="16" fillId="0" borderId="0" xfId="4" applyFont="1" applyFill="1" applyBorder="1" applyAlignment="1"/>
    <xf numFmtId="0" fontId="13" fillId="0" borderId="3" xfId="4" applyFont="1" applyFill="1" applyBorder="1" applyAlignment="1">
      <alignment horizontal="center" wrapText="1"/>
    </xf>
    <xf numFmtId="0" fontId="13" fillId="0" borderId="3" xfId="0" applyFont="1" applyFill="1" applyBorder="1" applyAlignment="1">
      <alignment horizontal="center" wrapText="1"/>
    </xf>
    <xf numFmtId="0" fontId="13" fillId="0" borderId="3" xfId="0" applyFont="1" applyFill="1" applyBorder="1" applyAlignment="1">
      <alignment horizontal="center"/>
    </xf>
    <xf numFmtId="0" fontId="13" fillId="0" borderId="2" xfId="0" applyFont="1" applyFill="1" applyBorder="1" applyAlignment="1">
      <alignment horizontal="center"/>
    </xf>
    <xf numFmtId="0" fontId="13" fillId="0" borderId="2" xfId="0" applyFont="1" applyFill="1" applyBorder="1" applyAlignment="1">
      <alignment horizontal="center" wrapText="1"/>
    </xf>
    <xf numFmtId="0" fontId="0" fillId="0" borderId="3" xfId="0" applyBorder="1" applyAlignment="1"/>
    <xf numFmtId="0" fontId="17" fillId="0" borderId="0" xfId="4" applyFont="1" applyFill="1" applyAlignment="1">
      <alignment horizontal="left"/>
    </xf>
    <xf numFmtId="0" fontId="0" fillId="0" borderId="2" xfId="0" applyBorder="1" applyAlignment="1">
      <alignment horizontal="center"/>
    </xf>
    <xf numFmtId="2" fontId="15" fillId="0" borderId="0" xfId="0" applyNumberFormat="1" applyFont="1" applyFill="1" applyAlignment="1">
      <alignment horizontal="left" wrapText="1"/>
    </xf>
    <xf numFmtId="0" fontId="4" fillId="0" borderId="0" xfId="0" applyFont="1" applyAlignment="1">
      <alignment horizontal="left" wrapText="1"/>
    </xf>
    <xf numFmtId="0" fontId="4" fillId="0" borderId="0" xfId="0" applyFont="1" applyAlignment="1"/>
    <xf numFmtId="0" fontId="13" fillId="0" borderId="0" xfId="0" applyFont="1" applyFill="1" applyBorder="1" applyAlignment="1">
      <alignment horizontal="center" wrapText="1"/>
    </xf>
    <xf numFmtId="0" fontId="4" fillId="0" borderId="0" xfId="0" applyFont="1"/>
    <xf numFmtId="0" fontId="0" fillId="0" borderId="0" xfId="0" applyAlignment="1">
      <alignment wrapText="1"/>
    </xf>
    <xf numFmtId="0" fontId="4" fillId="0" borderId="2" xfId="0" applyFont="1" applyBorder="1" applyAlignment="1"/>
    <xf numFmtId="0" fontId="13" fillId="0" borderId="3" xfId="0" applyFont="1" applyBorder="1" applyAlignment="1">
      <alignment horizontal="center" vertical="center" wrapText="1"/>
    </xf>
    <xf numFmtId="0" fontId="28" fillId="0" borderId="0" xfId="0" applyFont="1" applyBorder="1" applyAlignment="1">
      <alignment horizontal="left" vertical="center" wrapText="1"/>
    </xf>
    <xf numFmtId="0" fontId="6" fillId="0" borderId="2" xfId="0" applyFont="1" applyBorder="1" applyAlignment="1">
      <alignment horizontal="center"/>
    </xf>
    <xf numFmtId="0" fontId="7" fillId="0" borderId="0" xfId="0" applyFont="1" applyBorder="1" applyAlignment="1">
      <alignment horizontal="left" wrapText="1"/>
    </xf>
    <xf numFmtId="1" fontId="9" fillId="0" borderId="2" xfId="0" applyNumberFormat="1" applyFont="1" applyFill="1" applyBorder="1" applyAlignment="1">
      <alignment horizontal="center" vertical="center"/>
    </xf>
    <xf numFmtId="0" fontId="0" fillId="0" borderId="2" xfId="0" applyFill="1" applyBorder="1" applyAlignment="1"/>
    <xf numFmtId="3" fontId="9" fillId="0" borderId="2" xfId="0" applyNumberFormat="1" applyFont="1" applyFill="1" applyBorder="1" applyAlignment="1">
      <alignment horizontal="center" vertical="center"/>
    </xf>
    <xf numFmtId="0" fontId="7" fillId="0" borderId="2" xfId="0" applyFont="1" applyFill="1" applyBorder="1" applyAlignment="1">
      <alignment horizontal="center"/>
    </xf>
    <xf numFmtId="0" fontId="0" fillId="0" borderId="2" xfId="0" applyFill="1" applyBorder="1" applyAlignment="1">
      <alignment horizontal="center"/>
    </xf>
    <xf numFmtId="0" fontId="6" fillId="0"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6" fillId="0" borderId="2" xfId="0" applyFont="1" applyFill="1" applyBorder="1" applyAlignment="1">
      <alignment horizontal="center"/>
    </xf>
    <xf numFmtId="1"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49" fontId="13" fillId="0" borderId="2" xfId="0" applyNumberFormat="1" applyFont="1" applyFill="1" applyBorder="1" applyAlignment="1">
      <alignment horizontal="center"/>
    </xf>
    <xf numFmtId="1" fontId="13" fillId="0" borderId="1" xfId="0" applyNumberFormat="1" applyFont="1" applyFill="1" applyBorder="1" applyAlignment="1">
      <alignment horizontal="center"/>
    </xf>
  </cellXfs>
  <cellStyles count="8">
    <cellStyle name="20% - Accent1" xfId="5" builtinId="30"/>
    <cellStyle name="Comma" xfId="1" builtinId="3"/>
    <cellStyle name="Hyperlink" xfId="2" builtinId="8"/>
    <cellStyle name="Normal" xfId="0" builtinId="0"/>
    <cellStyle name="Normal 2" xfId="4"/>
    <cellStyle name="Normal 3" xfId="7"/>
    <cellStyle name="Normal_S1_Cohesion" xfId="6"/>
    <cellStyle name="Percent" xfId="3" builtinId="5"/>
  </cellStyles>
  <dxfs count="2">
    <dxf>
      <font>
        <condense val="0"/>
        <extend val="0"/>
        <color indexed="47"/>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466725</xdr:colOff>
      <xdr:row>9</xdr:row>
      <xdr:rowOff>38100</xdr:rowOff>
    </xdr:from>
    <xdr:to>
      <xdr:col>3</xdr:col>
      <xdr:colOff>190500</xdr:colOff>
      <xdr:row>12</xdr:row>
      <xdr:rowOff>123825</xdr:rowOff>
    </xdr:to>
    <xdr:sp macro="" textlink="">
      <xdr:nvSpPr>
        <xdr:cNvPr id="1025" name="AutoShape 1"/>
        <xdr:cNvSpPr>
          <a:spLocks noChangeArrowheads="1"/>
        </xdr:cNvSpPr>
      </xdr:nvSpPr>
      <xdr:spPr bwMode="auto">
        <a:xfrm>
          <a:off x="11906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9</xdr:row>
      <xdr:rowOff>38100</xdr:rowOff>
    </xdr:from>
    <xdr:to>
      <xdr:col>8</xdr:col>
      <xdr:colOff>190500</xdr:colOff>
      <xdr:row>12</xdr:row>
      <xdr:rowOff>123825</xdr:rowOff>
    </xdr:to>
    <xdr:sp macro="" textlink="">
      <xdr:nvSpPr>
        <xdr:cNvPr id="1026" name="AutoShape 2"/>
        <xdr:cNvSpPr>
          <a:spLocks noChangeArrowheads="1"/>
        </xdr:cNvSpPr>
      </xdr:nvSpPr>
      <xdr:spPr bwMode="auto">
        <a:xfrm>
          <a:off x="4552950"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9</xdr:row>
      <xdr:rowOff>38100</xdr:rowOff>
    </xdr:from>
    <xdr:to>
      <xdr:col>12</xdr:col>
      <xdr:colOff>723900</xdr:colOff>
      <xdr:row>12</xdr:row>
      <xdr:rowOff>123825</xdr:rowOff>
    </xdr:to>
    <xdr:sp macro="" textlink="">
      <xdr:nvSpPr>
        <xdr:cNvPr id="1027" name="AutoShape 3"/>
        <xdr:cNvSpPr>
          <a:spLocks noChangeArrowheads="1"/>
        </xdr:cNvSpPr>
      </xdr:nvSpPr>
      <xdr:spPr bwMode="auto">
        <a:xfrm>
          <a:off x="79343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13</xdr:row>
      <xdr:rowOff>0</xdr:rowOff>
    </xdr:from>
    <xdr:to>
      <xdr:col>5</xdr:col>
      <xdr:colOff>66000</xdr:colOff>
      <xdr:row>20</xdr:row>
      <xdr:rowOff>126525</xdr:rowOff>
    </xdr:to>
    <xdr:pic>
      <xdr:nvPicPr>
        <xdr:cNvPr id="11" name="Picture 10"/>
        <xdr:cNvPicPr/>
      </xdr:nvPicPr>
      <xdr:blipFill>
        <a:blip xmlns:r="http://schemas.openxmlformats.org/officeDocument/2006/relationships" r:embed="rId1" cstate="print"/>
        <a:srcRect r="92"/>
        <a:stretch>
          <a:fillRect/>
        </a:stretch>
      </xdr:blipFill>
      <xdr:spPr bwMode="auto">
        <a:xfrm>
          <a:off x="0" y="2695575"/>
          <a:ext cx="3066375" cy="1260000"/>
        </a:xfrm>
        <a:prstGeom prst="rect">
          <a:avLst/>
        </a:prstGeom>
        <a:noFill/>
        <a:ln w="9525">
          <a:noFill/>
          <a:miter lim="800000"/>
          <a:headEnd/>
          <a:tailEnd/>
        </a:ln>
      </xdr:spPr>
    </xdr:pic>
    <xdr:clientData/>
  </xdr:twoCellAnchor>
  <xdr:twoCellAnchor editAs="oneCell">
    <xdr:from>
      <xdr:col>5</xdr:col>
      <xdr:colOff>38100</xdr:colOff>
      <xdr:row>13</xdr:row>
      <xdr:rowOff>9526</xdr:rowOff>
    </xdr:from>
    <xdr:to>
      <xdr:col>9</xdr:col>
      <xdr:colOff>535615</xdr:colOff>
      <xdr:row>20</xdr:row>
      <xdr:rowOff>112307</xdr:rowOff>
    </xdr:to>
    <xdr:pic>
      <xdr:nvPicPr>
        <xdr:cNvPr id="12" name="Picture 11"/>
        <xdr:cNvPicPr/>
      </xdr:nvPicPr>
      <xdr:blipFill>
        <a:blip xmlns:r="http://schemas.openxmlformats.org/officeDocument/2006/relationships" r:embed="rId2" cstate="print"/>
        <a:srcRect r="18"/>
        <a:stretch>
          <a:fillRect/>
        </a:stretch>
      </xdr:blipFill>
      <xdr:spPr bwMode="auto">
        <a:xfrm>
          <a:off x="3038475" y="2705101"/>
          <a:ext cx="3202615" cy="1236256"/>
        </a:xfrm>
        <a:prstGeom prst="rect">
          <a:avLst/>
        </a:prstGeom>
        <a:noFill/>
        <a:ln w="9525">
          <a:noFill/>
          <a:miter lim="800000"/>
          <a:headEnd/>
          <a:tailEnd/>
        </a:ln>
      </xdr:spPr>
    </xdr:pic>
    <xdr:clientData/>
  </xdr:twoCellAnchor>
  <xdr:twoCellAnchor editAs="oneCell">
    <xdr:from>
      <xdr:col>9</xdr:col>
      <xdr:colOff>533400</xdr:colOff>
      <xdr:row>13</xdr:row>
      <xdr:rowOff>0</xdr:rowOff>
    </xdr:from>
    <xdr:to>
      <xdr:col>15</xdr:col>
      <xdr:colOff>76200</xdr:colOff>
      <xdr:row>20</xdr:row>
      <xdr:rowOff>105750</xdr:rowOff>
    </xdr:to>
    <xdr:pic>
      <xdr:nvPicPr>
        <xdr:cNvPr id="13" name="Picture 12"/>
        <xdr:cNvPicPr/>
      </xdr:nvPicPr>
      <xdr:blipFill>
        <a:blip xmlns:r="http://schemas.openxmlformats.org/officeDocument/2006/relationships" r:embed="rId3" cstate="print"/>
        <a:srcRect b="7"/>
        <a:stretch>
          <a:fillRect/>
        </a:stretch>
      </xdr:blipFill>
      <xdr:spPr bwMode="auto">
        <a:xfrm>
          <a:off x="6238875" y="2695575"/>
          <a:ext cx="3714750" cy="1239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ommunityLife@cabinet-office.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ebarchive.nationalarchives.gov.uk/20120919132719/http:/www.communities.gov.uk/communities/research/citizenshipsurv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tabSelected="1" zoomScaleNormal="100" workbookViewId="0"/>
  </sheetViews>
  <sheetFormatPr defaultRowHeight="12.75"/>
  <cols>
    <col min="1" max="1" width="153" bestFit="1" customWidth="1"/>
    <col min="3" max="3" width="11" customWidth="1"/>
  </cols>
  <sheetData>
    <row r="1" spans="1:3">
      <c r="A1" s="104" t="s">
        <v>62</v>
      </c>
    </row>
    <row r="2" spans="1:3">
      <c r="A2" s="104"/>
    </row>
    <row r="3" spans="1:3">
      <c r="A3" s="105" t="s">
        <v>63</v>
      </c>
    </row>
    <row r="4" spans="1:3">
      <c r="A4" s="106" t="s">
        <v>64</v>
      </c>
    </row>
    <row r="5" spans="1:3" s="105" customFormat="1">
      <c r="A5" s="105" t="s">
        <v>143</v>
      </c>
    </row>
    <row r="6" spans="1:3">
      <c r="A6" s="258" t="s">
        <v>184</v>
      </c>
      <c r="B6" s="44"/>
      <c r="C6" s="259"/>
    </row>
    <row r="7" spans="1:3">
      <c r="A7" s="258" t="s">
        <v>185</v>
      </c>
      <c r="B7" s="44"/>
      <c r="C7" s="259"/>
    </row>
    <row r="8" spans="1:3">
      <c r="A8" s="258" t="s">
        <v>220</v>
      </c>
      <c r="B8" s="44"/>
      <c r="C8" s="259"/>
    </row>
    <row r="9" spans="1:3">
      <c r="A9" s="258" t="s">
        <v>186</v>
      </c>
      <c r="B9" s="44"/>
      <c r="C9" s="259"/>
    </row>
    <row r="10" spans="1:3">
      <c r="A10" s="258" t="s">
        <v>187</v>
      </c>
      <c r="B10" s="44"/>
      <c r="C10" s="259"/>
    </row>
    <row r="11" spans="1:3">
      <c r="A11" s="258" t="s">
        <v>188</v>
      </c>
      <c r="B11" s="44"/>
      <c r="C11" s="259"/>
    </row>
    <row r="12" spans="1:3">
      <c r="A12" s="258" t="s">
        <v>189</v>
      </c>
      <c r="B12" s="44"/>
      <c r="C12" s="259"/>
    </row>
    <row r="13" spans="1:3">
      <c r="A13" s="258" t="s">
        <v>190</v>
      </c>
      <c r="B13" s="44"/>
      <c r="C13" s="259"/>
    </row>
    <row r="14" spans="1:3">
      <c r="A14" s="258" t="s">
        <v>191</v>
      </c>
      <c r="B14" s="44"/>
      <c r="C14" s="259"/>
    </row>
    <row r="15" spans="1:3">
      <c r="A15" s="258" t="s">
        <v>192</v>
      </c>
      <c r="B15" s="44"/>
      <c r="C15" s="259"/>
    </row>
    <row r="16" spans="1:3">
      <c r="A16" s="258" t="s">
        <v>193</v>
      </c>
      <c r="B16" s="44"/>
      <c r="C16" s="259"/>
    </row>
    <row r="17" spans="1:3">
      <c r="A17" s="258" t="s">
        <v>194</v>
      </c>
      <c r="B17" s="44"/>
      <c r="C17" s="259"/>
    </row>
    <row r="18" spans="1:3">
      <c r="A18" s="258" t="s">
        <v>195</v>
      </c>
      <c r="B18" s="44"/>
      <c r="C18" s="259"/>
    </row>
    <row r="19" spans="1:3">
      <c r="A19" s="258" t="s">
        <v>196</v>
      </c>
      <c r="B19" s="44"/>
      <c r="C19" s="259"/>
    </row>
    <row r="20" spans="1:3" s="365" customFormat="1">
      <c r="A20" s="258" t="s">
        <v>231</v>
      </c>
      <c r="B20" s="44"/>
      <c r="C20" s="259"/>
    </row>
    <row r="21" spans="1:3">
      <c r="A21" s="258" t="s">
        <v>232</v>
      </c>
      <c r="B21" s="44"/>
      <c r="C21" s="259"/>
    </row>
    <row r="22" spans="1:3">
      <c r="A22" s="258" t="s">
        <v>230</v>
      </c>
      <c r="B22" s="44"/>
      <c r="C22" s="259"/>
    </row>
  </sheetData>
  <phoneticPr fontId="6" type="noConversion"/>
  <hyperlinks>
    <hyperlink ref="A3" location="'Ready reckoner'!A1" display="'Ready reckoner'!A1"/>
    <hyperlink ref="A4" location="'Further details'!A1" display="Further Details"/>
    <hyperlink ref="A9" location="'Table 4'!A1" display="Table 4: Whether people feel that they belong strongly to their neighbourhood, local area and Britain, 2003 to August 2012-January 2013"/>
    <hyperlink ref="A10" location="'Table 5'!A1" display="Table 5: Whether people feel that they belong strongly to their neighbourhood, local area and Britain, by sex, age and ethnicity, 2009-10 to August 2012-January 2013"/>
    <hyperlink ref="A11" location="'Table 6'!A1" display="Table 6: Satisfaction with local area, by sex, age and ethnicity, 2008-09 to August 2012-January 2013"/>
    <hyperlink ref="A12" location="'Table 7'!A1" display="Table 7: Community cohesion, by sex, age, ethnicity and Region, 2003 to August 2012-January 2013"/>
    <hyperlink ref="A7" location="'Table 2'!A1" display="Table 2: Extent to which people in the neighbourhood pull together to improve the neighbourhood, 2003 to August 2012-January 2013"/>
    <hyperlink ref="A8" location="'Table 3'!A1" display="Table 3: Whether people chat to their neighbours at least once a month by sex, age and ethnicity October 2012-January 2013"/>
    <hyperlink ref="A13" location="'Table 8'!A1" display="Table 8: Whether people feel able to influence decisions affecting their local area and Britain, 2001 to August 2012-January 2013"/>
    <hyperlink ref="A14" location="'Table 9'!A1" display="Table 9: Whether people feel able to influence decisions affecting their local area and Britain, by sex, age and ethnicity, 2010-11 to August 2012-January 2013"/>
    <hyperlink ref="A15" location="'Table 10'!A1" display="Table 10: How important is it for you personally to feel you can influence decisions in your local area, 2007-08 to August 2012-January 2013"/>
    <hyperlink ref="A16" location="'Table 11'!A1" display="Table 11: Whether people would like to be more involved in decisions made by their local council, 2007-08 to August 2012-January 2013"/>
    <hyperlink ref="A6" location="'Table 1'!A1" display="Table 1: Trust in institutions (a lot or a fair amount) and in people in general, 2001 to August 2012-January 2013"/>
    <hyperlink ref="A17" location="'Table 12'!A1" display="Table 12: Participation in civic engagement and voluntary activities, 2001 to August 2012-January 2013"/>
    <hyperlink ref="A18" location="'Table 13'!A1" display="Table 13: Participation in civic engagement and formal volunteering at least once in the last year, by sex, age, ethnicity and disability, 2007-08 to August 2012-January 2013"/>
    <hyperlink ref="A19" location="'Table 14'!A1" display="Table 14: Participation in voluntary activities, by age, ethnicity, employment status and region, 2010-11 to August 2012-January 2013 "/>
    <hyperlink ref="A21" location="'Table 16'!A1" display="Table 16: Charitable giving by sex, age and ethnicity, 2005 to August 2012-January 2013"/>
    <hyperlink ref="A22" location="'Table 17'!A1" display="Table 16: Amount given to charity in the 4 weeks prior to interview, 2005 to August 2012-January 2013"/>
    <hyperlink ref="A5:XFD5" location="'Table information '!A1" display="Further table information"/>
    <hyperlink ref="A20" location="'Table 15'!A1" display="Table 15: Participation in voluntary activities, by age, ethnicity, employment status and region, 2010-11 to August 2012-January 2014"/>
  </hyperlinks>
  <pageMargins left="0.75" right="0.75" top="1" bottom="1" header="0.5" footer="0.5"/>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autoPageBreaks="0"/>
  </sheetPr>
  <dimension ref="A1:O35"/>
  <sheetViews>
    <sheetView zoomScaleNormal="100" workbookViewId="0"/>
  </sheetViews>
  <sheetFormatPr defaultColWidth="8.85546875" defaultRowHeight="12.75"/>
  <cols>
    <col min="1" max="1" width="11.5703125" style="16" customWidth="1"/>
    <col min="2" max="2" width="17.28515625" style="16" customWidth="1"/>
    <col min="3" max="3" width="1.140625" style="16" customWidth="1"/>
    <col min="4" max="4" width="11.28515625" style="16" customWidth="1"/>
    <col min="5" max="5" width="12.7109375" style="16" customWidth="1"/>
    <col min="6" max="6" width="1.140625" style="16" customWidth="1"/>
    <col min="7" max="7" width="11.140625" style="16" customWidth="1"/>
    <col min="8" max="8" width="12.7109375" style="16" customWidth="1"/>
    <col min="9" max="9" width="1.140625" style="16" customWidth="1"/>
    <col min="10" max="10" width="11.140625" style="16" customWidth="1"/>
    <col min="11" max="11" width="12.7109375" style="16" customWidth="1"/>
    <col min="12" max="12" width="1.140625" style="16" customWidth="1"/>
    <col min="13" max="13" width="11.140625" style="16" customWidth="1"/>
    <col min="14" max="14" width="12.7109375" style="16" customWidth="1"/>
    <col min="15" max="16384" width="8.85546875" style="16"/>
  </cols>
  <sheetData>
    <row r="1" spans="1:14">
      <c r="A1" s="15" t="s">
        <v>201</v>
      </c>
    </row>
    <row r="3" spans="1:14">
      <c r="A3" s="17" t="s">
        <v>0</v>
      </c>
      <c r="B3" s="21"/>
      <c r="C3" s="20"/>
      <c r="D3" s="20"/>
      <c r="E3" s="20"/>
      <c r="F3" s="20"/>
      <c r="G3" s="20"/>
      <c r="H3" s="20"/>
      <c r="I3" s="20"/>
      <c r="J3" s="27"/>
      <c r="L3" s="20"/>
      <c r="N3" s="27" t="s">
        <v>211</v>
      </c>
    </row>
    <row r="4" spans="1:14" ht="14.25" customHeight="1">
      <c r="A4" s="48"/>
      <c r="B4" s="48"/>
      <c r="C4" s="20"/>
      <c r="D4" s="504" t="s">
        <v>44</v>
      </c>
      <c r="E4" s="492"/>
      <c r="F4" s="492"/>
      <c r="G4" s="492"/>
      <c r="H4" s="492"/>
      <c r="I4" s="492"/>
      <c r="J4" s="492"/>
      <c r="K4" s="492"/>
      <c r="L4" s="492"/>
      <c r="M4" s="492"/>
      <c r="N4" s="492"/>
    </row>
    <row r="5" spans="1:14" ht="16.5" customHeight="1">
      <c r="A5" s="52"/>
      <c r="B5" s="52"/>
      <c r="C5" s="52"/>
      <c r="D5" s="502" t="s">
        <v>105</v>
      </c>
      <c r="E5" s="502"/>
      <c r="F5" s="48"/>
      <c r="G5" s="503" t="s">
        <v>98</v>
      </c>
      <c r="H5" s="503"/>
      <c r="I5" s="48"/>
      <c r="J5" s="502" t="s">
        <v>99</v>
      </c>
      <c r="K5" s="502"/>
      <c r="L5" s="48"/>
      <c r="M5" s="502" t="s">
        <v>179</v>
      </c>
      <c r="N5" s="502"/>
    </row>
    <row r="6" spans="1:14" ht="16.5" customHeight="1">
      <c r="A6" s="17"/>
      <c r="B6" s="17"/>
      <c r="C6" s="18"/>
      <c r="D6" s="391" t="s">
        <v>39</v>
      </c>
      <c r="E6" s="446" t="s">
        <v>1</v>
      </c>
      <c r="F6" s="265"/>
      <c r="G6" s="391" t="s">
        <v>39</v>
      </c>
      <c r="H6" s="446" t="s">
        <v>1</v>
      </c>
      <c r="I6" s="265"/>
      <c r="J6" s="391" t="s">
        <v>39</v>
      </c>
      <c r="K6" s="446" t="s">
        <v>1</v>
      </c>
      <c r="L6" s="265"/>
      <c r="M6" s="391" t="s">
        <v>39</v>
      </c>
      <c r="N6" s="446" t="s">
        <v>1</v>
      </c>
    </row>
    <row r="7" spans="1:14" ht="16.5" customHeight="1">
      <c r="A7" s="18"/>
      <c r="B7" s="18"/>
      <c r="C7" s="18"/>
      <c r="D7" s="19"/>
      <c r="E7" s="222"/>
      <c r="F7" s="12"/>
      <c r="G7" s="19"/>
      <c r="H7" s="222"/>
      <c r="I7" s="12"/>
      <c r="J7" s="19"/>
      <c r="K7" s="222"/>
      <c r="L7" s="12"/>
      <c r="M7" s="19"/>
      <c r="N7" s="222"/>
    </row>
    <row r="8" spans="1:14">
      <c r="A8" s="12" t="s">
        <v>10</v>
      </c>
      <c r="B8" s="12" t="s">
        <v>11</v>
      </c>
      <c r="C8" s="12"/>
      <c r="D8" s="53">
        <v>81.371914792705823</v>
      </c>
      <c r="E8" s="54">
        <v>3940</v>
      </c>
      <c r="F8" s="53"/>
      <c r="G8" s="4">
        <v>83.794899999999998</v>
      </c>
      <c r="H8" s="3">
        <v>3915</v>
      </c>
      <c r="I8" s="53"/>
      <c r="J8" s="4">
        <v>86.312200000000004</v>
      </c>
      <c r="K8" s="3">
        <v>4333</v>
      </c>
      <c r="L8" s="53"/>
      <c r="M8" s="4">
        <v>84.95</v>
      </c>
      <c r="N8" s="3">
        <v>2039</v>
      </c>
    </row>
    <row r="9" spans="1:14">
      <c r="A9" s="12"/>
      <c r="B9" s="12" t="s">
        <v>12</v>
      </c>
      <c r="C9" s="12"/>
      <c r="D9" s="53">
        <v>81.64211285052032</v>
      </c>
      <c r="E9" s="54">
        <v>4791</v>
      </c>
      <c r="F9" s="53"/>
      <c r="G9" s="4">
        <v>83.033600000000007</v>
      </c>
      <c r="H9" s="3">
        <v>4774</v>
      </c>
      <c r="I9" s="53"/>
      <c r="J9" s="4">
        <v>85.602699999999999</v>
      </c>
      <c r="K9" s="3">
        <v>5312</v>
      </c>
      <c r="L9" s="53"/>
      <c r="M9" s="4">
        <v>83.78</v>
      </c>
      <c r="N9" s="3">
        <v>2532</v>
      </c>
    </row>
    <row r="10" spans="1:14">
      <c r="A10" s="12"/>
      <c r="B10" s="12"/>
      <c r="C10" s="12"/>
      <c r="D10" s="53"/>
      <c r="E10" s="54"/>
      <c r="F10" s="53"/>
      <c r="G10" s="4"/>
      <c r="H10" s="3"/>
      <c r="I10" s="53"/>
      <c r="J10" s="4"/>
      <c r="K10" s="3"/>
      <c r="L10" s="53"/>
      <c r="M10" s="4"/>
      <c r="N10" s="3"/>
    </row>
    <row r="11" spans="1:14">
      <c r="A11" s="12" t="s">
        <v>13</v>
      </c>
      <c r="B11" s="12" t="s">
        <v>2</v>
      </c>
      <c r="C11" s="12"/>
      <c r="D11" s="53">
        <v>77.87324476601384</v>
      </c>
      <c r="E11" s="54">
        <v>659</v>
      </c>
      <c r="F11" s="53"/>
      <c r="G11" s="4">
        <v>76.507199999999997</v>
      </c>
      <c r="H11" s="3">
        <v>744</v>
      </c>
      <c r="I11" s="53"/>
      <c r="J11" s="4">
        <v>81.8523</v>
      </c>
      <c r="K11" s="3">
        <v>764</v>
      </c>
      <c r="L11" s="53"/>
      <c r="M11" s="4">
        <v>80.489999999999995</v>
      </c>
      <c r="N11" s="3">
        <v>350</v>
      </c>
    </row>
    <row r="12" spans="1:14">
      <c r="B12" s="12" t="s">
        <v>3</v>
      </c>
      <c r="C12" s="12"/>
      <c r="D12" s="53">
        <v>80.179523948902357</v>
      </c>
      <c r="E12" s="54">
        <v>1292</v>
      </c>
      <c r="F12" s="53"/>
      <c r="G12" s="4">
        <v>83.218800000000002</v>
      </c>
      <c r="H12" s="3">
        <v>1235</v>
      </c>
      <c r="I12" s="53"/>
      <c r="J12" s="4">
        <v>83.598299999999995</v>
      </c>
      <c r="K12" s="3">
        <v>1424</v>
      </c>
      <c r="L12" s="53"/>
      <c r="M12" s="4">
        <v>79.77</v>
      </c>
      <c r="N12" s="3">
        <v>695</v>
      </c>
    </row>
    <row r="13" spans="1:14">
      <c r="B13" s="12" t="s">
        <v>4</v>
      </c>
      <c r="C13" s="12"/>
      <c r="D13" s="53">
        <v>79.973519410876222</v>
      </c>
      <c r="E13" s="54">
        <v>2352</v>
      </c>
      <c r="F13" s="53"/>
      <c r="G13" s="4">
        <v>81.004400000000004</v>
      </c>
      <c r="H13" s="3">
        <v>2335</v>
      </c>
      <c r="I13" s="53"/>
      <c r="J13" s="4">
        <v>84.335899999999995</v>
      </c>
      <c r="K13" s="3">
        <v>2526</v>
      </c>
      <c r="L13" s="53"/>
      <c r="M13" s="4">
        <v>83.52</v>
      </c>
      <c r="N13" s="3">
        <v>1162</v>
      </c>
    </row>
    <row r="14" spans="1:14">
      <c r="B14" s="12" t="s">
        <v>5</v>
      </c>
      <c r="C14" s="12"/>
      <c r="D14" s="53">
        <v>82.84070216652519</v>
      </c>
      <c r="E14" s="54">
        <v>2225</v>
      </c>
      <c r="F14" s="53"/>
      <c r="G14" s="4">
        <v>85.689899999999994</v>
      </c>
      <c r="H14" s="3">
        <v>2117</v>
      </c>
      <c r="I14" s="53"/>
      <c r="J14" s="4">
        <v>88.567499999999995</v>
      </c>
      <c r="K14" s="3">
        <v>2400</v>
      </c>
      <c r="L14" s="53"/>
      <c r="M14" s="4">
        <v>85.56</v>
      </c>
      <c r="N14" s="3">
        <v>1087</v>
      </c>
    </row>
    <row r="15" spans="1:14">
      <c r="B15" s="12" t="s">
        <v>6</v>
      </c>
      <c r="C15" s="12"/>
      <c r="D15" s="53">
        <v>85.444149360608208</v>
      </c>
      <c r="E15" s="54">
        <v>1154</v>
      </c>
      <c r="F15" s="53"/>
      <c r="G15" s="4">
        <v>88.333200000000005</v>
      </c>
      <c r="H15" s="3">
        <v>1184</v>
      </c>
      <c r="I15" s="53"/>
      <c r="J15" s="4">
        <v>89.287700000000001</v>
      </c>
      <c r="K15" s="3">
        <v>1369</v>
      </c>
      <c r="L15" s="53"/>
      <c r="M15" s="4">
        <v>88.69</v>
      </c>
      <c r="N15" s="3">
        <v>684</v>
      </c>
    </row>
    <row r="16" spans="1:14">
      <c r="B16" s="12" t="s">
        <v>7</v>
      </c>
      <c r="C16" s="12"/>
      <c r="D16" s="53">
        <v>86.596310068987151</v>
      </c>
      <c r="E16" s="54">
        <v>1048</v>
      </c>
      <c r="F16" s="53"/>
      <c r="G16" s="4">
        <v>90.732100000000003</v>
      </c>
      <c r="H16" s="3">
        <v>1074</v>
      </c>
      <c r="I16" s="53"/>
      <c r="J16" s="4">
        <v>91.352099999999993</v>
      </c>
      <c r="K16" s="3">
        <v>1162</v>
      </c>
      <c r="L16" s="53"/>
      <c r="M16" s="4">
        <v>92.92</v>
      </c>
      <c r="N16" s="3">
        <v>593</v>
      </c>
    </row>
    <row r="17" spans="1:15">
      <c r="B17" s="12"/>
      <c r="C17" s="12"/>
      <c r="D17" s="53"/>
      <c r="E17" s="54"/>
      <c r="F17" s="53"/>
      <c r="G17" s="4"/>
      <c r="H17" s="3"/>
      <c r="I17" s="53"/>
      <c r="J17" s="4"/>
      <c r="K17" s="3"/>
      <c r="L17" s="53"/>
      <c r="M17" s="4"/>
      <c r="N17" s="3"/>
    </row>
    <row r="18" spans="1:15">
      <c r="A18" s="12" t="s">
        <v>137</v>
      </c>
      <c r="B18" s="12" t="s">
        <v>17</v>
      </c>
      <c r="C18" s="12"/>
      <c r="D18" s="53">
        <v>79.099999999999994</v>
      </c>
      <c r="E18" s="54">
        <v>871</v>
      </c>
      <c r="F18" s="53"/>
      <c r="G18" s="4">
        <v>80</v>
      </c>
      <c r="H18" s="3">
        <v>794</v>
      </c>
      <c r="I18" s="53"/>
      <c r="J18" s="4">
        <v>86</v>
      </c>
      <c r="K18" s="3">
        <v>959</v>
      </c>
      <c r="L18" s="53"/>
      <c r="M18" s="4">
        <v>81.06</v>
      </c>
      <c r="N18" s="3">
        <v>453</v>
      </c>
    </row>
    <row r="19" spans="1:15">
      <c r="A19" s="12"/>
      <c r="B19" s="12" t="s">
        <v>9</v>
      </c>
      <c r="C19" s="12"/>
      <c r="D19" s="53">
        <v>81.900000000000006</v>
      </c>
      <c r="E19" s="54">
        <v>7854</v>
      </c>
      <c r="F19" s="53"/>
      <c r="G19" s="4">
        <v>83.8</v>
      </c>
      <c r="H19" s="3">
        <v>7893</v>
      </c>
      <c r="I19" s="53"/>
      <c r="J19" s="4">
        <v>85.9</v>
      </c>
      <c r="K19" s="3">
        <v>8684</v>
      </c>
      <c r="L19" s="53"/>
      <c r="M19" s="4">
        <v>84.84</v>
      </c>
      <c r="N19" s="3">
        <v>4113</v>
      </c>
    </row>
    <row r="20" spans="1:15">
      <c r="A20" s="12"/>
      <c r="B20" s="12"/>
      <c r="C20" s="12"/>
      <c r="L20" s="53"/>
      <c r="M20" s="4"/>
      <c r="N20" s="3"/>
    </row>
    <row r="21" spans="1:15" s="235" customFormat="1">
      <c r="A21" s="230" t="s">
        <v>14</v>
      </c>
      <c r="B21" s="230"/>
      <c r="C21" s="15"/>
      <c r="D21" s="231">
        <v>81.509668827292742</v>
      </c>
      <c r="E21" s="232">
        <v>8731</v>
      </c>
      <c r="F21" s="231"/>
      <c r="G21" s="233">
        <v>83.406000000000006</v>
      </c>
      <c r="H21" s="234">
        <v>8689</v>
      </c>
      <c r="I21" s="231"/>
      <c r="J21" s="233">
        <v>85.950500000000005</v>
      </c>
      <c r="K21" s="234">
        <v>9645</v>
      </c>
      <c r="L21" s="231"/>
      <c r="M21" s="233">
        <v>84.35</v>
      </c>
      <c r="N21" s="234">
        <v>4571</v>
      </c>
      <c r="O21" s="15"/>
    </row>
    <row r="22" spans="1:15" s="12" customFormat="1">
      <c r="A22" s="60" t="s">
        <v>33</v>
      </c>
      <c r="B22" s="16"/>
      <c r="C22" s="18"/>
      <c r="D22" s="16"/>
      <c r="E22" s="16"/>
      <c r="J22" s="16"/>
      <c r="M22" s="16"/>
      <c r="N22" s="16"/>
      <c r="O22" s="16"/>
    </row>
    <row r="23" spans="1:15">
      <c r="A23" s="69" t="s">
        <v>45</v>
      </c>
      <c r="C23" s="20"/>
      <c r="K23" s="12"/>
    </row>
    <row r="24" spans="1:15">
      <c r="A24" s="69" t="s">
        <v>138</v>
      </c>
      <c r="K24" s="12"/>
      <c r="M24" s="204"/>
    </row>
    <row r="25" spans="1:15">
      <c r="A25" s="441" t="s">
        <v>172</v>
      </c>
      <c r="D25" s="19"/>
      <c r="E25" s="14"/>
      <c r="F25" s="19"/>
      <c r="G25" s="34"/>
      <c r="H25" s="8"/>
      <c r="I25" s="19"/>
      <c r="J25" s="34"/>
      <c r="K25" s="8"/>
      <c r="M25" s="185"/>
    </row>
    <row r="26" spans="1:15">
      <c r="D26" s="19"/>
      <c r="E26" s="14"/>
      <c r="F26" s="19"/>
      <c r="G26" s="34"/>
      <c r="H26" s="8"/>
      <c r="I26" s="19"/>
      <c r="J26" s="34"/>
      <c r="K26" s="8"/>
      <c r="M26" s="185"/>
    </row>
    <row r="27" spans="1:15" ht="12.75" customHeight="1">
      <c r="D27" s="19"/>
      <c r="E27" s="14"/>
      <c r="F27" s="19"/>
      <c r="G27" s="34"/>
      <c r="H27" s="8"/>
      <c r="I27" s="19"/>
      <c r="J27" s="34"/>
      <c r="K27" s="8"/>
      <c r="M27" s="185"/>
    </row>
    <row r="28" spans="1:15" ht="12.75" customHeight="1">
      <c r="D28" s="19"/>
      <c r="E28" s="14"/>
      <c r="F28" s="19"/>
      <c r="G28" s="34"/>
      <c r="H28" s="8"/>
      <c r="I28" s="19"/>
      <c r="J28" s="34"/>
      <c r="K28" s="8"/>
    </row>
    <row r="29" spans="1:15">
      <c r="D29" s="19"/>
      <c r="E29" s="14"/>
      <c r="F29" s="19"/>
      <c r="G29" s="34"/>
      <c r="H29" s="8"/>
      <c r="I29" s="19"/>
      <c r="J29" s="34"/>
      <c r="K29" s="8"/>
    </row>
    <row r="30" spans="1:15">
      <c r="D30" s="19"/>
      <c r="E30" s="14"/>
      <c r="F30" s="19"/>
      <c r="G30" s="34"/>
      <c r="H30" s="8"/>
      <c r="I30" s="19"/>
      <c r="J30" s="34"/>
      <c r="K30" s="8"/>
    </row>
    <row r="31" spans="1:15">
      <c r="D31" s="19"/>
      <c r="E31" s="14"/>
      <c r="F31" s="19"/>
      <c r="G31" s="34"/>
      <c r="H31" s="8"/>
      <c r="I31" s="19"/>
      <c r="J31" s="34"/>
      <c r="K31" s="8"/>
    </row>
    <row r="32" spans="1:15">
      <c r="D32" s="19"/>
      <c r="E32" s="14"/>
      <c r="F32" s="19"/>
      <c r="G32" s="34"/>
      <c r="H32" s="8"/>
      <c r="I32" s="19"/>
      <c r="J32" s="34"/>
      <c r="K32" s="8"/>
    </row>
    <row r="33" spans="4:11">
      <c r="D33" s="19"/>
      <c r="E33" s="14"/>
      <c r="F33" s="19"/>
      <c r="G33" s="34"/>
      <c r="H33" s="8"/>
      <c r="I33" s="19"/>
      <c r="J33" s="34"/>
      <c r="K33" s="8"/>
    </row>
    <row r="34" spans="4:11">
      <c r="D34" s="19"/>
      <c r="E34" s="14"/>
      <c r="F34" s="19"/>
      <c r="G34" s="34"/>
      <c r="H34" s="8"/>
      <c r="I34" s="19"/>
      <c r="J34" s="34"/>
      <c r="K34" s="8"/>
    </row>
    <row r="35" spans="4:11">
      <c r="D35" s="19"/>
      <c r="E35" s="14"/>
      <c r="F35" s="19"/>
      <c r="G35" s="34"/>
      <c r="H35" s="8"/>
      <c r="I35" s="19"/>
      <c r="J35" s="34"/>
      <c r="K35" s="8"/>
    </row>
  </sheetData>
  <mergeCells count="5">
    <mergeCell ref="M5:N5"/>
    <mergeCell ref="J5:K5"/>
    <mergeCell ref="D5:E5"/>
    <mergeCell ref="G5:H5"/>
    <mergeCell ref="D4:N4"/>
  </mergeCells>
  <phoneticPr fontId="6" type="noConversion"/>
  <pageMargins left="0.7" right="0.7" top="0.75" bottom="0.75" header="0.3" footer="0.3"/>
  <pageSetup paperSize="9" orientation="landscape" r:id="rId1"/>
  <headerFooter>
    <oddHeader>&amp;CTable 6</oddHeader>
  </headerFooter>
</worksheet>
</file>

<file path=xl/worksheets/sheet11.xml><?xml version="1.0" encoding="utf-8"?>
<worksheet xmlns="http://schemas.openxmlformats.org/spreadsheetml/2006/main" xmlns:r="http://schemas.openxmlformats.org/officeDocument/2006/relationships">
  <sheetPr>
    <pageSetUpPr autoPageBreaks="0"/>
  </sheetPr>
  <dimension ref="A1:T46"/>
  <sheetViews>
    <sheetView zoomScaleNormal="100" workbookViewId="0"/>
  </sheetViews>
  <sheetFormatPr defaultColWidth="8.85546875" defaultRowHeight="11.25"/>
  <cols>
    <col min="1" max="1" width="26.42578125" style="12" customWidth="1"/>
    <col min="2" max="2" width="19.28515625" style="12" bestFit="1" customWidth="1"/>
    <col min="3" max="3" width="1.42578125" style="12" customWidth="1"/>
    <col min="4" max="4" width="13.5703125" style="12" customWidth="1"/>
    <col min="5" max="5" width="1.28515625" style="12" customWidth="1"/>
    <col min="6" max="6" width="13.5703125" style="12" customWidth="1"/>
    <col min="7" max="7" width="1.140625" style="12" customWidth="1"/>
    <col min="8" max="8" width="13.5703125" style="12" customWidth="1"/>
    <col min="9" max="9" width="1.140625" style="12" customWidth="1"/>
    <col min="10" max="10" width="13.5703125" style="12" customWidth="1"/>
    <col min="11" max="11" width="1.42578125" style="12" customWidth="1"/>
    <col min="12" max="12" width="13.5703125" style="12" customWidth="1"/>
    <col min="13" max="13" width="1.42578125" style="12" customWidth="1"/>
    <col min="14" max="14" width="13.5703125" style="12" customWidth="1"/>
    <col min="15" max="15" width="1.28515625" style="12" customWidth="1"/>
    <col min="16" max="16" width="12.5703125" style="12" customWidth="1"/>
    <col min="17" max="17" width="10" style="12" customWidth="1"/>
    <col min="18" max="16384" width="8.85546875" style="12"/>
  </cols>
  <sheetData>
    <row r="1" spans="1:20">
      <c r="A1" s="15" t="s">
        <v>202</v>
      </c>
    </row>
    <row r="3" spans="1:20">
      <c r="A3" s="18" t="s">
        <v>0</v>
      </c>
      <c r="B3" s="18"/>
      <c r="C3" s="18"/>
      <c r="D3" s="18"/>
      <c r="E3" s="18"/>
      <c r="F3" s="18"/>
      <c r="G3" s="18"/>
      <c r="H3" s="18"/>
      <c r="I3" s="18"/>
      <c r="J3" s="18"/>
      <c r="K3" s="18"/>
      <c r="L3" s="18"/>
      <c r="M3" s="18"/>
      <c r="O3" s="18"/>
      <c r="Q3" s="27" t="s">
        <v>209</v>
      </c>
    </row>
    <row r="4" spans="1:20" ht="24.75" customHeight="1">
      <c r="A4" s="48"/>
      <c r="B4" s="48"/>
      <c r="C4" s="49"/>
      <c r="D4" s="502" t="s">
        <v>21</v>
      </c>
      <c r="E4" s="506"/>
      <c r="F4" s="506"/>
      <c r="G4" s="506"/>
      <c r="H4" s="506"/>
      <c r="I4" s="506"/>
      <c r="J4" s="506"/>
      <c r="K4" s="506"/>
      <c r="L4" s="506"/>
      <c r="M4" s="506"/>
      <c r="N4" s="506"/>
      <c r="O4" s="506"/>
      <c r="P4" s="506"/>
      <c r="Q4" s="506"/>
    </row>
    <row r="5" spans="1:20" ht="24" customHeight="1">
      <c r="B5" s="52"/>
      <c r="C5" s="52"/>
      <c r="D5" s="336" t="s">
        <v>101</v>
      </c>
      <c r="E5" s="265"/>
      <c r="F5" s="336" t="s">
        <v>100</v>
      </c>
      <c r="G5" s="265"/>
      <c r="H5" s="381" t="s">
        <v>87</v>
      </c>
      <c r="I5" s="381"/>
      <c r="J5" s="382" t="s">
        <v>88</v>
      </c>
      <c r="K5" s="381"/>
      <c r="L5" s="381" t="s">
        <v>89</v>
      </c>
      <c r="M5" s="381"/>
      <c r="N5" s="382" t="s">
        <v>90</v>
      </c>
      <c r="O5" s="381"/>
      <c r="P5" s="505" t="s">
        <v>179</v>
      </c>
      <c r="Q5" s="492"/>
    </row>
    <row r="6" spans="1:20">
      <c r="A6" s="50"/>
      <c r="B6" s="434"/>
      <c r="C6" s="52"/>
      <c r="D6" s="422"/>
      <c r="E6" s="17"/>
      <c r="F6" s="422"/>
      <c r="G6" s="17"/>
      <c r="H6" s="422"/>
      <c r="I6" s="422"/>
      <c r="J6" s="423"/>
      <c r="K6" s="422"/>
      <c r="L6" s="422"/>
      <c r="M6" s="422"/>
      <c r="N6" s="423"/>
      <c r="O6" s="422"/>
      <c r="P6" s="423"/>
      <c r="Q6" s="59" t="s">
        <v>1</v>
      </c>
    </row>
    <row r="7" spans="1:20">
      <c r="C7" s="55"/>
      <c r="D7" s="53"/>
      <c r="E7" s="53"/>
      <c r="F7" s="53"/>
      <c r="G7" s="53"/>
      <c r="H7" s="53"/>
      <c r="I7" s="53"/>
      <c r="J7" s="53"/>
      <c r="K7" s="53"/>
      <c r="L7" s="33" t="s">
        <v>32</v>
      </c>
      <c r="M7" s="53"/>
      <c r="N7" s="33" t="s">
        <v>32</v>
      </c>
      <c r="O7" s="53"/>
      <c r="P7" s="33"/>
      <c r="Q7" s="411"/>
    </row>
    <row r="8" spans="1:20" ht="12.75">
      <c r="A8" s="12" t="s">
        <v>10</v>
      </c>
      <c r="B8" s="12" t="s">
        <v>11</v>
      </c>
      <c r="D8" s="53">
        <v>80.590448210292053</v>
      </c>
      <c r="E8" s="53"/>
      <c r="F8" s="53">
        <v>79.204023784365219</v>
      </c>
      <c r="G8" s="53"/>
      <c r="H8" s="19">
        <v>82.319551013233195</v>
      </c>
      <c r="I8" s="19"/>
      <c r="J8" s="53">
        <v>83.855813967807151</v>
      </c>
      <c r="K8" s="54"/>
      <c r="L8" s="53">
        <v>85.571600000000004</v>
      </c>
      <c r="M8" s="54"/>
      <c r="N8" s="53">
        <v>86.772999999999996</v>
      </c>
      <c r="O8" s="54"/>
      <c r="P8" s="53">
        <v>86.63</v>
      </c>
      <c r="Q8" s="54">
        <v>1810</v>
      </c>
      <c r="T8" s="204"/>
    </row>
    <row r="9" spans="1:20">
      <c r="B9" s="12" t="s">
        <v>12</v>
      </c>
      <c r="D9" s="53">
        <v>79.898457134216684</v>
      </c>
      <c r="E9" s="53"/>
      <c r="F9" s="53">
        <v>79.855169469565368</v>
      </c>
      <c r="G9" s="53"/>
      <c r="H9" s="19">
        <v>81.037608560987948</v>
      </c>
      <c r="I9" s="19"/>
      <c r="J9" s="53">
        <v>83.206418392138033</v>
      </c>
      <c r="K9" s="54"/>
      <c r="L9" s="53">
        <v>83.657899999999998</v>
      </c>
      <c r="M9" s="54"/>
      <c r="N9" s="53">
        <v>85.978099999999998</v>
      </c>
      <c r="O9" s="54"/>
      <c r="P9" s="53">
        <v>86.48</v>
      </c>
      <c r="Q9" s="54">
        <v>2183</v>
      </c>
      <c r="T9" s="185"/>
    </row>
    <row r="10" spans="1:20">
      <c r="D10" s="53"/>
      <c r="E10" s="53"/>
      <c r="F10" s="53"/>
      <c r="G10" s="53"/>
      <c r="H10" s="53"/>
      <c r="I10" s="53"/>
      <c r="J10" s="53"/>
      <c r="K10" s="54"/>
      <c r="L10" s="53"/>
      <c r="M10" s="54"/>
      <c r="N10" s="53"/>
      <c r="O10" s="54"/>
      <c r="P10" s="53"/>
      <c r="Q10" s="54"/>
      <c r="T10" s="185"/>
    </row>
    <row r="11" spans="1:20">
      <c r="A11" s="12" t="s">
        <v>13</v>
      </c>
      <c r="B11" s="12" t="s">
        <v>2</v>
      </c>
      <c r="D11" s="53">
        <v>73.438288167715953</v>
      </c>
      <c r="E11" s="53"/>
      <c r="F11" s="53">
        <v>75.508512903643847</v>
      </c>
      <c r="G11" s="53"/>
      <c r="H11" s="19">
        <v>75.724469807667958</v>
      </c>
      <c r="I11" s="19"/>
      <c r="J11" s="53">
        <v>80.863955052805565</v>
      </c>
      <c r="K11" s="53"/>
      <c r="L11" s="53">
        <v>79.968599999999995</v>
      </c>
      <c r="M11" s="53"/>
      <c r="N11" s="53">
        <v>81.157200000000003</v>
      </c>
      <c r="O11" s="53"/>
      <c r="P11" s="53">
        <v>84.15</v>
      </c>
      <c r="Q11" s="54">
        <v>317</v>
      </c>
      <c r="T11" s="185"/>
    </row>
    <row r="12" spans="1:20">
      <c r="B12" s="12" t="s">
        <v>3</v>
      </c>
      <c r="D12" s="53">
        <v>76.35635314595379</v>
      </c>
      <c r="E12" s="53"/>
      <c r="F12" s="53">
        <v>76.138216292100353</v>
      </c>
      <c r="G12" s="53"/>
      <c r="H12" s="19">
        <v>78.093256765221156</v>
      </c>
      <c r="I12" s="19"/>
      <c r="J12" s="53">
        <v>80.066367507738207</v>
      </c>
      <c r="K12" s="53"/>
      <c r="L12" s="53">
        <v>83.726699999999994</v>
      </c>
      <c r="M12" s="53"/>
      <c r="N12" s="53">
        <v>86.335400000000007</v>
      </c>
      <c r="O12" s="53"/>
      <c r="P12" s="53">
        <v>83.68</v>
      </c>
      <c r="Q12" s="54">
        <v>642</v>
      </c>
      <c r="T12" s="185"/>
    </row>
    <row r="13" spans="1:20" ht="12.75">
      <c r="B13" s="12" t="s">
        <v>4</v>
      </c>
      <c r="D13" s="53">
        <v>79.685706008042757</v>
      </c>
      <c r="E13" s="53"/>
      <c r="F13" s="53">
        <v>78.089758190285053</v>
      </c>
      <c r="G13" s="53"/>
      <c r="H13" s="19">
        <v>81.297050273443517</v>
      </c>
      <c r="I13" s="19"/>
      <c r="J13" s="53">
        <v>82.616115345335146</v>
      </c>
      <c r="K13" s="53"/>
      <c r="L13" s="53">
        <v>82.436300000000003</v>
      </c>
      <c r="M13" s="53"/>
      <c r="N13" s="53">
        <v>84.888900000000007</v>
      </c>
      <c r="O13" s="53"/>
      <c r="P13" s="53">
        <v>86.39</v>
      </c>
      <c r="Q13" s="54">
        <v>1054</v>
      </c>
      <c r="T13" s="16"/>
    </row>
    <row r="14" spans="1:20" ht="12.75">
      <c r="B14" s="12" t="s">
        <v>5</v>
      </c>
      <c r="D14" s="53">
        <v>83.785104292825778</v>
      </c>
      <c r="E14" s="53"/>
      <c r="F14" s="53">
        <v>80.318788719734243</v>
      </c>
      <c r="G14" s="53"/>
      <c r="H14" s="19">
        <v>83.264052914183139</v>
      </c>
      <c r="I14" s="19"/>
      <c r="J14" s="53">
        <v>84.397652484171914</v>
      </c>
      <c r="K14" s="53"/>
      <c r="L14" s="53">
        <v>86.663499999999999</v>
      </c>
      <c r="M14" s="53"/>
      <c r="N14" s="53">
        <v>87.786199999999994</v>
      </c>
      <c r="O14" s="53"/>
      <c r="P14" s="53">
        <v>88.03</v>
      </c>
      <c r="Q14" s="54">
        <v>940</v>
      </c>
      <c r="T14" s="16"/>
    </row>
    <row r="15" spans="1:20">
      <c r="B15" s="12" t="s">
        <v>6</v>
      </c>
      <c r="D15" s="53">
        <v>83.785104292825778</v>
      </c>
      <c r="E15" s="53"/>
      <c r="F15" s="53">
        <v>84.766388529210943</v>
      </c>
      <c r="G15" s="53"/>
      <c r="H15" s="19">
        <v>87.000113621705879</v>
      </c>
      <c r="I15" s="19"/>
      <c r="J15" s="53">
        <v>88.164290109518461</v>
      </c>
      <c r="K15" s="53"/>
      <c r="L15" s="53">
        <v>89.373699999999999</v>
      </c>
      <c r="M15" s="53"/>
      <c r="N15" s="53">
        <v>90.4572</v>
      </c>
      <c r="O15" s="53"/>
      <c r="P15" s="53">
        <v>89.23</v>
      </c>
      <c r="Q15" s="54">
        <v>580</v>
      </c>
    </row>
    <row r="16" spans="1:20">
      <c r="B16" s="12" t="s">
        <v>7</v>
      </c>
      <c r="D16" s="53">
        <v>88.242303080097471</v>
      </c>
      <c r="E16" s="53"/>
      <c r="F16" s="53">
        <v>90.964585070105031</v>
      </c>
      <c r="G16" s="53"/>
      <c r="H16" s="19">
        <v>90.697924015322045</v>
      </c>
      <c r="I16" s="19"/>
      <c r="J16" s="53">
        <v>91.274359994006602</v>
      </c>
      <c r="K16" s="53"/>
      <c r="L16" s="53">
        <v>91.269099999999995</v>
      </c>
      <c r="M16" s="53"/>
      <c r="N16" s="53">
        <v>92.884200000000007</v>
      </c>
      <c r="O16" s="53"/>
      <c r="P16" s="53">
        <v>90.25</v>
      </c>
      <c r="Q16" s="54">
        <v>460</v>
      </c>
    </row>
    <row r="17" spans="1:19">
      <c r="D17" s="53"/>
      <c r="E17" s="53"/>
      <c r="F17" s="53"/>
      <c r="G17" s="53"/>
      <c r="H17" s="19"/>
      <c r="I17" s="19"/>
      <c r="J17" s="53"/>
      <c r="K17" s="53"/>
      <c r="L17" s="53"/>
      <c r="M17" s="53"/>
      <c r="N17" s="53"/>
      <c r="O17" s="53"/>
      <c r="P17" s="53"/>
      <c r="Q17" s="54"/>
    </row>
    <row r="18" spans="1:19" ht="12" customHeight="1">
      <c r="A18" s="12" t="s">
        <v>136</v>
      </c>
      <c r="B18" s="12" t="s">
        <v>17</v>
      </c>
      <c r="D18" s="53">
        <v>82.3</v>
      </c>
      <c r="E18" s="53"/>
      <c r="F18" s="53">
        <v>80.3</v>
      </c>
      <c r="G18" s="53"/>
      <c r="H18" s="19">
        <v>82.7</v>
      </c>
      <c r="I18" s="53"/>
      <c r="J18" s="53">
        <v>85.6</v>
      </c>
      <c r="K18" s="53"/>
      <c r="L18" s="53">
        <v>86.6</v>
      </c>
      <c r="M18" s="53"/>
      <c r="N18" s="53">
        <v>89.7</v>
      </c>
      <c r="O18" s="53"/>
      <c r="P18" s="53">
        <v>89.08</v>
      </c>
      <c r="Q18" s="54">
        <v>426</v>
      </c>
    </row>
    <row r="19" spans="1:19">
      <c r="B19" s="12" t="s">
        <v>9</v>
      </c>
      <c r="D19" s="53">
        <v>79.900000000000006</v>
      </c>
      <c r="E19" s="53"/>
      <c r="F19" s="53">
        <v>79.47</v>
      </c>
      <c r="G19" s="53"/>
      <c r="H19" s="19">
        <v>81.900000000000006</v>
      </c>
      <c r="I19" s="53"/>
      <c r="J19" s="53">
        <v>83.2</v>
      </c>
      <c r="K19" s="53"/>
      <c r="L19" s="53">
        <v>84.3</v>
      </c>
      <c r="M19" s="53"/>
      <c r="N19" s="53">
        <v>85.8</v>
      </c>
      <c r="O19" s="53"/>
      <c r="P19" s="53">
        <v>86.15</v>
      </c>
      <c r="Q19" s="54">
        <v>3563</v>
      </c>
    </row>
    <row r="20" spans="1:19">
      <c r="D20" s="53"/>
      <c r="E20" s="53"/>
      <c r="F20" s="53"/>
      <c r="G20" s="53"/>
      <c r="H20" s="19"/>
      <c r="I20" s="19"/>
      <c r="J20" s="53"/>
      <c r="K20" s="53"/>
      <c r="L20" s="53"/>
      <c r="M20" s="53"/>
      <c r="N20" s="53"/>
      <c r="O20" s="53"/>
      <c r="P20" s="53"/>
      <c r="Q20" s="54"/>
    </row>
    <row r="21" spans="1:19">
      <c r="A21" s="12" t="s">
        <v>165</v>
      </c>
      <c r="B21" s="12" t="s">
        <v>23</v>
      </c>
      <c r="C21" s="55"/>
      <c r="D21" s="53">
        <v>77.624784853700504</v>
      </c>
      <c r="E21" s="53"/>
      <c r="F21" s="261">
        <v>68.673825129289625</v>
      </c>
      <c r="G21" s="53"/>
      <c r="H21" s="262">
        <v>76.976829550322876</v>
      </c>
      <c r="I21" s="53"/>
      <c r="J21" s="53">
        <v>82.818466581706701</v>
      </c>
      <c r="K21" s="53"/>
      <c r="L21" s="53">
        <v>81.501300000000001</v>
      </c>
      <c r="M21" s="53"/>
      <c r="N21" s="53">
        <v>81.072000000000003</v>
      </c>
      <c r="O21" s="54"/>
      <c r="P21" s="53">
        <v>79.13</v>
      </c>
      <c r="Q21" s="54">
        <v>231</v>
      </c>
    </row>
    <row r="22" spans="1:19">
      <c r="B22" s="12" t="s">
        <v>24</v>
      </c>
      <c r="C22" s="55"/>
      <c r="D22" s="53">
        <v>78.576051779935284</v>
      </c>
      <c r="E22" s="53"/>
      <c r="F22" s="261">
        <v>75.962863233822631</v>
      </c>
      <c r="G22" s="53"/>
      <c r="H22" s="262">
        <v>79.317994484789494</v>
      </c>
      <c r="I22" s="53"/>
      <c r="J22" s="53">
        <v>80.651365116280914</v>
      </c>
      <c r="K22" s="53"/>
      <c r="L22" s="53">
        <v>81.3874</v>
      </c>
      <c r="M22" s="53"/>
      <c r="N22" s="53">
        <v>85.954300000000003</v>
      </c>
      <c r="O22" s="54"/>
      <c r="P22" s="53">
        <v>86.39</v>
      </c>
      <c r="Q22" s="54">
        <v>519</v>
      </c>
    </row>
    <row r="23" spans="1:19">
      <c r="B23" s="12" t="s">
        <v>25</v>
      </c>
      <c r="C23" s="55"/>
      <c r="D23" s="53">
        <v>74.866310160427801</v>
      </c>
      <c r="E23" s="53"/>
      <c r="F23" s="261">
        <v>77.48137747339446</v>
      </c>
      <c r="G23" s="53"/>
      <c r="H23" s="262">
        <v>79.570375744537486</v>
      </c>
      <c r="I23" s="53"/>
      <c r="J23" s="53">
        <v>81.274410330709529</v>
      </c>
      <c r="K23" s="53"/>
      <c r="L23" s="53">
        <v>81.092100000000002</v>
      </c>
      <c r="M23" s="53"/>
      <c r="N23" s="53">
        <v>80.5428</v>
      </c>
      <c r="O23" s="54"/>
      <c r="P23" s="53">
        <v>81.77</v>
      </c>
      <c r="Q23" s="54">
        <v>384</v>
      </c>
    </row>
    <row r="24" spans="1:19">
      <c r="A24" s="69"/>
      <c r="B24" s="12" t="s">
        <v>26</v>
      </c>
      <c r="C24" s="55"/>
      <c r="D24" s="53">
        <v>82.82926829268294</v>
      </c>
      <c r="E24" s="53"/>
      <c r="F24" s="261">
        <v>77.547900951009296</v>
      </c>
      <c r="G24" s="53"/>
      <c r="H24" s="262">
        <v>81.55041450689319</v>
      </c>
      <c r="I24" s="53"/>
      <c r="J24" s="53">
        <v>82.627356530072589</v>
      </c>
      <c r="K24" s="53"/>
      <c r="L24" s="53">
        <v>86.640600000000006</v>
      </c>
      <c r="M24" s="53"/>
      <c r="N24" s="53">
        <v>83.231300000000005</v>
      </c>
      <c r="O24" s="54"/>
      <c r="P24" s="53">
        <v>87.14</v>
      </c>
      <c r="Q24" s="54">
        <v>331</v>
      </c>
    </row>
    <row r="25" spans="1:19">
      <c r="A25" s="69"/>
      <c r="B25" s="12" t="s">
        <v>27</v>
      </c>
      <c r="C25" s="55"/>
      <c r="D25" s="53">
        <v>76.470588235294116</v>
      </c>
      <c r="E25" s="53"/>
      <c r="F25" s="261">
        <v>76.915978412258781</v>
      </c>
      <c r="G25" s="53"/>
      <c r="H25" s="262">
        <v>81.449732743909522</v>
      </c>
      <c r="I25" s="53"/>
      <c r="J25" s="53">
        <v>81.394018843840129</v>
      </c>
      <c r="K25" s="53"/>
      <c r="L25" s="53">
        <v>83.306200000000004</v>
      </c>
      <c r="M25" s="53"/>
      <c r="N25" s="53">
        <v>84.6738</v>
      </c>
      <c r="O25" s="54"/>
      <c r="P25" s="53">
        <v>87.3</v>
      </c>
      <c r="Q25" s="54">
        <v>446</v>
      </c>
    </row>
    <row r="26" spans="1:19">
      <c r="B26" s="12" t="s">
        <v>28</v>
      </c>
      <c r="C26" s="55"/>
      <c r="D26" s="53">
        <v>80.401234567901241</v>
      </c>
      <c r="E26" s="53"/>
      <c r="F26" s="261">
        <v>83.126811579837849</v>
      </c>
      <c r="G26" s="53"/>
      <c r="H26" s="262">
        <v>81.721849466443359</v>
      </c>
      <c r="I26" s="53"/>
      <c r="J26" s="53">
        <v>84.790639656358337</v>
      </c>
      <c r="K26" s="53"/>
      <c r="L26" s="53">
        <v>83.2483</v>
      </c>
      <c r="M26" s="53"/>
      <c r="N26" s="53">
        <v>88.491500000000002</v>
      </c>
      <c r="O26" s="54"/>
      <c r="P26" s="53">
        <v>87.75</v>
      </c>
      <c r="Q26" s="54">
        <v>474</v>
      </c>
    </row>
    <row r="27" spans="1:19">
      <c r="B27" s="12" t="s">
        <v>29</v>
      </c>
      <c r="C27" s="55"/>
      <c r="D27" s="53">
        <v>78.746594005449595</v>
      </c>
      <c r="E27" s="53"/>
      <c r="F27" s="261">
        <v>81.95954798728674</v>
      </c>
      <c r="G27" s="53"/>
      <c r="H27" s="262">
        <v>83.442571479036204</v>
      </c>
      <c r="I27" s="53"/>
      <c r="J27" s="53">
        <v>86.10727269381708</v>
      </c>
      <c r="K27" s="53"/>
      <c r="L27" s="53">
        <v>88.049400000000006</v>
      </c>
      <c r="M27" s="53"/>
      <c r="N27" s="53">
        <v>90.914100000000005</v>
      </c>
      <c r="O27" s="54"/>
      <c r="P27" s="53">
        <v>85.74</v>
      </c>
      <c r="Q27" s="54">
        <v>523</v>
      </c>
    </row>
    <row r="28" spans="1:19">
      <c r="B28" s="12" t="s">
        <v>30</v>
      </c>
      <c r="C28" s="55"/>
      <c r="D28" s="53">
        <v>83.819764464925754</v>
      </c>
      <c r="E28" s="53"/>
      <c r="F28" s="261">
        <v>82.198279302233914</v>
      </c>
      <c r="G28" s="53"/>
      <c r="H28" s="262">
        <v>82.9483152103018</v>
      </c>
      <c r="I28" s="53"/>
      <c r="J28" s="53">
        <v>86.510578051826698</v>
      </c>
      <c r="K28" s="53"/>
      <c r="L28" s="53">
        <v>85.284700000000001</v>
      </c>
      <c r="M28" s="53"/>
      <c r="N28" s="53">
        <v>86.284300000000002</v>
      </c>
      <c r="O28" s="54"/>
      <c r="P28" s="53">
        <v>89.95</v>
      </c>
      <c r="Q28" s="54">
        <v>660</v>
      </c>
    </row>
    <row r="29" spans="1:19">
      <c r="B29" s="12" t="s">
        <v>31</v>
      </c>
      <c r="C29" s="55"/>
      <c r="D29" s="53">
        <v>83.235540653813914</v>
      </c>
      <c r="E29" s="53"/>
      <c r="F29" s="261">
        <v>83.992706168655786</v>
      </c>
      <c r="G29" s="53"/>
      <c r="H29" s="262">
        <v>84.54177958200691</v>
      </c>
      <c r="I29" s="53"/>
      <c r="J29" s="53">
        <v>82.58352906714866</v>
      </c>
      <c r="K29" s="53"/>
      <c r="L29" s="53">
        <v>88.235299999999995</v>
      </c>
      <c r="M29" s="53"/>
      <c r="N29" s="53">
        <v>89.805499999999995</v>
      </c>
      <c r="O29" s="54"/>
      <c r="P29" s="53">
        <v>87.79</v>
      </c>
      <c r="Q29" s="54">
        <v>425</v>
      </c>
    </row>
    <row r="30" spans="1:19">
      <c r="D30" s="53"/>
      <c r="E30" s="53"/>
      <c r="F30" s="53"/>
      <c r="G30" s="53"/>
      <c r="H30" s="19"/>
      <c r="I30" s="19"/>
      <c r="J30" s="53"/>
      <c r="K30" s="53"/>
      <c r="L30" s="53"/>
      <c r="M30" s="53"/>
      <c r="N30" s="53"/>
      <c r="O30" s="53"/>
      <c r="P30" s="53"/>
      <c r="Q30" s="54"/>
    </row>
    <row r="31" spans="1:19">
      <c r="A31" s="18" t="s">
        <v>14</v>
      </c>
      <c r="B31" s="18"/>
      <c r="C31" s="18"/>
      <c r="D31" s="19">
        <v>80.245277676742148</v>
      </c>
      <c r="E31" s="19"/>
      <c r="F31" s="19">
        <v>79.530540398704971</v>
      </c>
      <c r="G31" s="19"/>
      <c r="H31" s="19">
        <v>81.659326480400424</v>
      </c>
      <c r="I31" s="19"/>
      <c r="J31" s="19">
        <v>83.532664798855905</v>
      </c>
      <c r="K31" s="14"/>
      <c r="L31" s="19">
        <v>84.609300000000005</v>
      </c>
      <c r="M31" s="14"/>
      <c r="N31" s="19">
        <v>86.374200000000002</v>
      </c>
      <c r="O31" s="14"/>
      <c r="P31" s="19">
        <v>86.55</v>
      </c>
      <c r="Q31" s="54">
        <v>3993</v>
      </c>
      <c r="S31" s="318"/>
    </row>
    <row r="32" spans="1:19">
      <c r="D32" s="56"/>
      <c r="E32" s="56"/>
      <c r="F32" s="56"/>
      <c r="G32" s="56"/>
      <c r="H32" s="56"/>
      <c r="I32" s="56"/>
      <c r="J32" s="56"/>
      <c r="K32" s="57"/>
      <c r="L32" s="57"/>
      <c r="M32" s="57"/>
      <c r="N32" s="58"/>
      <c r="O32" s="57"/>
      <c r="P32" s="58"/>
      <c r="Q32" s="54"/>
    </row>
    <row r="33" spans="1:17">
      <c r="A33" s="59" t="s">
        <v>1</v>
      </c>
      <c r="B33" s="17"/>
      <c r="C33" s="18"/>
      <c r="D33" s="22">
        <v>7771</v>
      </c>
      <c r="E33" s="22"/>
      <c r="F33" s="22">
        <v>8045</v>
      </c>
      <c r="G33" s="22"/>
      <c r="H33" s="22">
        <v>7605</v>
      </c>
      <c r="I33" s="22"/>
      <c r="J33" s="22">
        <v>7447</v>
      </c>
      <c r="K33" s="22"/>
      <c r="L33" s="22">
        <v>7403</v>
      </c>
      <c r="M33" s="389"/>
      <c r="N33" s="22">
        <v>8080</v>
      </c>
      <c r="O33" s="389"/>
      <c r="P33" s="22">
        <v>3993</v>
      </c>
      <c r="Q33" s="22" t="s">
        <v>147</v>
      </c>
    </row>
    <row r="34" spans="1:17">
      <c r="A34" s="60" t="s">
        <v>126</v>
      </c>
    </row>
    <row r="35" spans="1:17" ht="12.75" customHeight="1">
      <c r="A35" s="12" t="s">
        <v>104</v>
      </c>
    </row>
    <row r="36" spans="1:17" ht="12.75" customHeight="1">
      <c r="A36" s="507" t="s">
        <v>173</v>
      </c>
      <c r="B36" s="488"/>
      <c r="C36" s="488"/>
      <c r="D36" s="488"/>
      <c r="E36" s="488"/>
      <c r="F36" s="488"/>
      <c r="G36" s="488"/>
      <c r="H36" s="488"/>
      <c r="I36" s="488"/>
      <c r="J36" s="488"/>
      <c r="K36" s="488"/>
      <c r="L36" s="488"/>
      <c r="M36" s="488"/>
      <c r="N36" s="488"/>
      <c r="O36" s="488"/>
      <c r="P36" s="488"/>
    </row>
    <row r="37" spans="1:17">
      <c r="D37" s="53"/>
      <c r="E37" s="53"/>
      <c r="F37" s="53"/>
      <c r="G37" s="53"/>
      <c r="H37" s="53"/>
      <c r="I37" s="53"/>
      <c r="J37" s="53"/>
      <c r="K37" s="54"/>
      <c r="L37" s="53"/>
      <c r="M37" s="54"/>
      <c r="N37" s="53"/>
    </row>
    <row r="38" spans="1:17">
      <c r="D38" s="19"/>
      <c r="E38" s="19"/>
      <c r="F38" s="19"/>
      <c r="G38" s="19"/>
      <c r="H38" s="19"/>
      <c r="I38" s="19"/>
      <c r="J38" s="19"/>
      <c r="K38" s="19"/>
      <c r="L38" s="19"/>
      <c r="M38" s="19"/>
      <c r="N38" s="19"/>
    </row>
    <row r="39" spans="1:17">
      <c r="D39" s="19"/>
      <c r="E39" s="19"/>
      <c r="F39" s="19"/>
      <c r="G39" s="19"/>
      <c r="H39" s="19"/>
      <c r="I39" s="19"/>
      <c r="J39" s="19"/>
      <c r="K39" s="19"/>
      <c r="L39" s="19"/>
      <c r="M39" s="19"/>
      <c r="N39" s="19"/>
    </row>
    <row r="40" spans="1:17">
      <c r="D40" s="19"/>
      <c r="E40" s="19"/>
      <c r="F40" s="19"/>
      <c r="G40" s="19"/>
      <c r="H40" s="19"/>
      <c r="I40" s="19"/>
      <c r="J40" s="19"/>
      <c r="K40" s="19"/>
      <c r="L40" s="19"/>
      <c r="M40" s="19"/>
      <c r="N40" s="19"/>
    </row>
    <row r="41" spans="1:17">
      <c r="D41" s="19"/>
      <c r="E41" s="19"/>
      <c r="F41" s="19"/>
      <c r="G41" s="19"/>
      <c r="H41" s="19"/>
      <c r="I41" s="19"/>
      <c r="J41" s="19"/>
      <c r="K41" s="19"/>
      <c r="L41" s="19"/>
      <c r="M41" s="19"/>
      <c r="N41" s="19"/>
    </row>
    <row r="42" spans="1:17">
      <c r="D42" s="19"/>
      <c r="E42" s="19"/>
      <c r="F42" s="19"/>
      <c r="G42" s="19"/>
      <c r="H42" s="19"/>
      <c r="I42" s="19"/>
      <c r="J42" s="19"/>
      <c r="K42" s="19"/>
      <c r="L42" s="19"/>
      <c r="M42" s="19"/>
      <c r="N42" s="19"/>
    </row>
    <row r="43" spans="1:17">
      <c r="D43" s="19"/>
      <c r="E43" s="19"/>
      <c r="F43" s="19"/>
      <c r="G43" s="19"/>
      <c r="H43" s="19"/>
      <c r="I43" s="19"/>
      <c r="J43" s="19"/>
      <c r="K43" s="14"/>
      <c r="L43" s="19"/>
      <c r="M43" s="14"/>
      <c r="N43" s="19"/>
    </row>
    <row r="44" spans="1:17">
      <c r="D44" s="343"/>
      <c r="E44" s="343"/>
      <c r="F44" s="343"/>
      <c r="G44" s="343"/>
      <c r="H44" s="343"/>
      <c r="I44" s="343"/>
      <c r="J44" s="343"/>
      <c r="K44" s="344"/>
      <c r="L44" s="344"/>
      <c r="M44" s="344"/>
      <c r="N44" s="345"/>
    </row>
    <row r="45" spans="1:17">
      <c r="D45" s="14"/>
      <c r="E45" s="14"/>
      <c r="F45" s="14"/>
      <c r="G45" s="14"/>
      <c r="H45" s="14"/>
      <c r="I45" s="14"/>
      <c r="J45" s="14"/>
      <c r="K45" s="14"/>
      <c r="L45" s="14"/>
      <c r="M45" s="344"/>
      <c r="N45" s="14"/>
    </row>
    <row r="46" spans="1:17">
      <c r="D46" s="18"/>
      <c r="E46" s="18"/>
      <c r="F46" s="18"/>
      <c r="G46" s="18"/>
      <c r="H46" s="18"/>
      <c r="I46" s="18"/>
      <c r="J46" s="18"/>
      <c r="K46" s="18"/>
      <c r="L46" s="18"/>
      <c r="M46" s="18"/>
      <c r="N46" s="18"/>
    </row>
  </sheetData>
  <mergeCells count="3">
    <mergeCell ref="P5:Q5"/>
    <mergeCell ref="D4:Q4"/>
    <mergeCell ref="A36:P36"/>
  </mergeCells>
  <phoneticPr fontId="6" type="noConversion"/>
  <pageMargins left="0.7" right="0.7" top="0.75" bottom="0.75" header="0.3" footer="0.3"/>
  <pageSetup paperSize="9" orientation="landscape" r:id="rId1"/>
  <headerFooter>
    <oddHeader>&amp;CTable 7</oddHeader>
  </headerFooter>
  <ignoredErrors>
    <ignoredError sqref="D5 F5" numberStoredAsText="1"/>
  </ignoredErrors>
</worksheet>
</file>

<file path=xl/worksheets/sheet12.xml><?xml version="1.0" encoding="utf-8"?>
<worksheet xmlns="http://schemas.openxmlformats.org/spreadsheetml/2006/main" xmlns:r="http://schemas.openxmlformats.org/officeDocument/2006/relationships">
  <sheetPr>
    <pageSetUpPr autoPageBreaks="0"/>
  </sheetPr>
  <dimension ref="A1:T73"/>
  <sheetViews>
    <sheetView zoomScaleNormal="100" workbookViewId="0"/>
  </sheetViews>
  <sheetFormatPr defaultColWidth="9.140625" defaultRowHeight="12.75"/>
  <cols>
    <col min="1" max="1" width="12.5703125" style="44" customWidth="1"/>
    <col min="2" max="2" width="10.7109375" style="44" customWidth="1"/>
    <col min="3" max="3" width="1.85546875" style="18" customWidth="1"/>
    <col min="4" max="4" width="10.5703125" style="44" customWidth="1"/>
    <col min="5" max="5" width="2" style="18" customWidth="1"/>
    <col min="6" max="6" width="10.28515625" style="44" customWidth="1"/>
    <col min="7" max="7" width="2.140625" style="18" customWidth="1"/>
    <col min="8" max="8" width="10.28515625" style="44" customWidth="1"/>
    <col min="9" max="9" width="2.140625" style="18" customWidth="1"/>
    <col min="10" max="10" width="10.28515625" style="44" customWidth="1"/>
    <col min="11" max="11" width="2.140625" style="18" customWidth="1"/>
    <col min="12" max="12" width="10.42578125" style="44" customWidth="1"/>
    <col min="13" max="13" width="2.140625" style="18" customWidth="1"/>
    <col min="14" max="14" width="10.42578125" style="44" customWidth="1"/>
    <col min="15" max="15" width="2.28515625" style="18" customWidth="1"/>
    <col min="16" max="16" width="10.140625" style="44" customWidth="1"/>
    <col min="17" max="17" width="2.140625" style="18" customWidth="1"/>
    <col min="18" max="18" width="13.7109375" style="70" customWidth="1"/>
    <col min="19" max="16384" width="9.140625" style="44"/>
  </cols>
  <sheetData>
    <row r="1" spans="1:20" s="45" customFormat="1">
      <c r="A1" s="291" t="s">
        <v>203</v>
      </c>
      <c r="B1" s="291"/>
      <c r="C1" s="18"/>
      <c r="D1" s="18"/>
      <c r="E1" s="18"/>
      <c r="F1" s="18"/>
      <c r="G1" s="18"/>
      <c r="H1" s="291"/>
      <c r="I1" s="18"/>
      <c r="K1" s="18"/>
      <c r="M1" s="18"/>
      <c r="O1" s="18"/>
      <c r="Q1" s="18"/>
      <c r="R1" s="300"/>
    </row>
    <row r="3" spans="1:20" s="45" customFormat="1" ht="12.75" customHeight="1">
      <c r="A3" s="82" t="s">
        <v>0</v>
      </c>
      <c r="B3" s="82"/>
      <c r="C3" s="18"/>
      <c r="D3" s="18"/>
      <c r="E3" s="18"/>
      <c r="F3" s="18"/>
      <c r="H3" s="18"/>
      <c r="I3" s="18"/>
      <c r="K3" s="18"/>
      <c r="M3" s="18"/>
      <c r="R3" s="27" t="s">
        <v>212</v>
      </c>
    </row>
    <row r="4" spans="1:20" s="45" customFormat="1" ht="12.75" customHeight="1">
      <c r="A4" s="435"/>
      <c r="B4" s="435"/>
      <c r="C4" s="18"/>
      <c r="D4" s="504" t="s">
        <v>124</v>
      </c>
      <c r="E4" s="508"/>
      <c r="F4" s="508"/>
      <c r="G4" s="508"/>
      <c r="H4" s="508"/>
      <c r="I4" s="508"/>
      <c r="J4" s="508"/>
      <c r="K4" s="508"/>
      <c r="L4" s="508"/>
      <c r="M4" s="508"/>
      <c r="N4" s="508"/>
      <c r="O4" s="508"/>
      <c r="P4" s="508"/>
      <c r="Q4" s="508"/>
      <c r="R4" s="508"/>
    </row>
    <row r="5" spans="1:20" ht="22.5">
      <c r="A5" s="406"/>
      <c r="B5" s="406"/>
      <c r="C5" s="378"/>
      <c r="D5" s="392" t="s">
        <v>112</v>
      </c>
      <c r="E5" s="382"/>
      <c r="F5" s="392" t="s">
        <v>113</v>
      </c>
      <c r="G5" s="382"/>
      <c r="H5" s="392" t="s">
        <v>114</v>
      </c>
      <c r="I5" s="382"/>
      <c r="J5" s="384" t="s">
        <v>115</v>
      </c>
      <c r="K5" s="382"/>
      <c r="L5" s="384" t="s">
        <v>116</v>
      </c>
      <c r="M5" s="382"/>
      <c r="N5" s="384" t="s">
        <v>117</v>
      </c>
      <c r="O5" s="382"/>
      <c r="P5" s="393" t="s">
        <v>118</v>
      </c>
      <c r="Q5" s="382"/>
      <c r="R5" s="211" t="s">
        <v>179</v>
      </c>
    </row>
    <row r="6" spans="1:20">
      <c r="A6" s="75" t="s">
        <v>122</v>
      </c>
      <c r="B6" s="75"/>
    </row>
    <row r="7" spans="1:20">
      <c r="A7" s="75"/>
      <c r="B7" s="75" t="s">
        <v>39</v>
      </c>
      <c r="C7" s="24"/>
      <c r="D7" s="11">
        <v>43.643496350350119</v>
      </c>
      <c r="E7" s="55"/>
      <c r="F7" s="11">
        <v>37.853847365555353</v>
      </c>
      <c r="G7" s="55"/>
      <c r="H7" s="11">
        <v>38.733991840214763</v>
      </c>
      <c r="I7" s="55"/>
      <c r="J7" s="7">
        <v>38.165053208773614</v>
      </c>
      <c r="K7" s="55"/>
      <c r="L7" s="13">
        <v>39.292841413389127</v>
      </c>
      <c r="M7" s="13"/>
      <c r="N7" s="79">
        <v>37.012500000000003</v>
      </c>
      <c r="O7" s="13"/>
      <c r="P7" s="34">
        <v>37.838799999999999</v>
      </c>
      <c r="Q7" s="13"/>
      <c r="R7" s="281">
        <v>38.1</v>
      </c>
      <c r="T7" s="320"/>
    </row>
    <row r="8" spans="1:20">
      <c r="A8" s="75"/>
      <c r="B8" s="412" t="s">
        <v>1</v>
      </c>
      <c r="C8" s="8"/>
      <c r="D8" s="8">
        <v>9040</v>
      </c>
      <c r="E8" s="54"/>
      <c r="F8" s="3">
        <v>8754</v>
      </c>
      <c r="G8" s="54"/>
      <c r="H8" s="3">
        <v>8751</v>
      </c>
      <c r="I8" s="54"/>
      <c r="J8" s="8">
        <v>8360</v>
      </c>
      <c r="K8" s="54"/>
      <c r="L8" s="14">
        <v>8324</v>
      </c>
      <c r="M8" s="14"/>
      <c r="N8" s="8">
        <v>8307</v>
      </c>
      <c r="O8" s="14"/>
      <c r="P8" s="8">
        <v>9255</v>
      </c>
      <c r="Q8" s="14"/>
      <c r="R8" s="331">
        <v>4423</v>
      </c>
    </row>
    <row r="9" spans="1:20">
      <c r="A9" s="75"/>
      <c r="B9" s="75"/>
      <c r="C9" s="14"/>
      <c r="E9" s="14"/>
      <c r="G9" s="14"/>
      <c r="I9" s="14"/>
      <c r="K9" s="14"/>
      <c r="M9" s="14"/>
      <c r="O9" s="14"/>
      <c r="Q9" s="14"/>
      <c r="R9" s="300"/>
    </row>
    <row r="10" spans="1:20">
      <c r="A10" s="75" t="s">
        <v>123</v>
      </c>
      <c r="B10" s="75"/>
      <c r="C10" s="14"/>
      <c r="E10" s="14"/>
      <c r="G10" s="14"/>
      <c r="I10" s="14"/>
      <c r="K10" s="14"/>
      <c r="M10" s="14"/>
      <c r="O10" s="14"/>
      <c r="Q10" s="14"/>
      <c r="R10" s="300"/>
    </row>
    <row r="11" spans="1:20">
      <c r="A11" s="75"/>
      <c r="B11" s="75" t="s">
        <v>39</v>
      </c>
      <c r="C11" s="8"/>
      <c r="D11" s="7">
        <v>24.880497984748427</v>
      </c>
      <c r="E11" s="55"/>
      <c r="F11" s="7">
        <v>19.520273618520953</v>
      </c>
      <c r="G11" s="55"/>
      <c r="H11" s="7">
        <v>21.951922954111822</v>
      </c>
      <c r="I11" s="55"/>
      <c r="J11" s="7">
        <v>20.493114454738624</v>
      </c>
      <c r="K11" s="55"/>
      <c r="L11" s="13">
        <v>21.972813998698008</v>
      </c>
      <c r="M11" s="13"/>
      <c r="N11" s="79">
        <v>20.074100000000001</v>
      </c>
      <c r="O11" s="13"/>
      <c r="P11" s="34">
        <v>21.8552</v>
      </c>
      <c r="Q11" s="13"/>
      <c r="R11" s="281">
        <v>22.21</v>
      </c>
      <c r="T11" s="320"/>
    </row>
    <row r="12" spans="1:20">
      <c r="A12" s="299"/>
      <c r="B12" s="413" t="s">
        <v>1</v>
      </c>
      <c r="C12" s="14"/>
      <c r="D12" s="6">
        <v>9088</v>
      </c>
      <c r="E12" s="22"/>
      <c r="F12" s="6">
        <v>8793</v>
      </c>
      <c r="G12" s="22"/>
      <c r="H12" s="6">
        <v>8836</v>
      </c>
      <c r="I12" s="22"/>
      <c r="J12" s="6">
        <v>8469</v>
      </c>
      <c r="K12" s="22"/>
      <c r="L12" s="6">
        <v>8440</v>
      </c>
      <c r="M12" s="6"/>
      <c r="N12" s="6">
        <v>8402</v>
      </c>
      <c r="O12" s="6"/>
      <c r="P12" s="6">
        <v>9330</v>
      </c>
      <c r="Q12" s="6"/>
      <c r="R12" s="332">
        <v>4475</v>
      </c>
    </row>
    <row r="13" spans="1:20" s="81" customFormat="1">
      <c r="A13" s="60" t="s">
        <v>33</v>
      </c>
      <c r="B13" s="34"/>
      <c r="C13" s="8"/>
      <c r="D13" s="8"/>
      <c r="E13" s="34"/>
      <c r="F13" s="8"/>
      <c r="G13" s="80"/>
    </row>
    <row r="14" spans="1:20" s="28" customFormat="1">
      <c r="A14" s="30" t="s">
        <v>119</v>
      </c>
      <c r="B14" s="89"/>
      <c r="C14" s="89"/>
      <c r="D14" s="89"/>
      <c r="E14" s="89"/>
      <c r="F14" s="73"/>
      <c r="G14" s="89"/>
      <c r="H14" s="89"/>
      <c r="I14" s="89"/>
      <c r="J14" s="89"/>
      <c r="K14" s="89"/>
      <c r="L14" s="89"/>
      <c r="O14" s="45"/>
      <c r="P14" s="45"/>
      <c r="T14" s="321"/>
    </row>
    <row r="15" spans="1:20" s="28" customFormat="1">
      <c r="A15" s="12" t="s">
        <v>102</v>
      </c>
      <c r="B15" s="89"/>
      <c r="C15" s="89"/>
      <c r="D15" s="89"/>
      <c r="E15" s="89"/>
      <c r="F15" s="73"/>
      <c r="G15" s="89"/>
      <c r="H15" s="89"/>
      <c r="I15" s="89"/>
      <c r="J15" s="89"/>
      <c r="K15" s="89"/>
      <c r="L15" s="89"/>
      <c r="O15" s="45"/>
      <c r="P15" s="45"/>
    </row>
    <row r="16" spans="1:20">
      <c r="C16" s="14"/>
      <c r="E16" s="14"/>
      <c r="G16" s="14"/>
      <c r="I16" s="14"/>
      <c r="K16" s="14"/>
      <c r="M16" s="14"/>
      <c r="O16" s="14"/>
      <c r="Q16" s="14"/>
    </row>
    <row r="17" spans="1:17">
      <c r="A17" s="79"/>
      <c r="B17" s="8"/>
      <c r="C17" s="14"/>
      <c r="E17" s="14"/>
      <c r="G17" s="14"/>
      <c r="I17" s="14"/>
      <c r="K17" s="14"/>
      <c r="M17" s="14"/>
      <c r="O17" s="14"/>
      <c r="Q17" s="14"/>
    </row>
    <row r="18" spans="1:17">
      <c r="A18" s="55"/>
      <c r="B18" s="54"/>
      <c r="C18" s="14"/>
      <c r="E18" s="14"/>
      <c r="G18" s="14"/>
      <c r="I18" s="14"/>
      <c r="K18" s="14"/>
      <c r="M18" s="14"/>
      <c r="O18" s="14"/>
      <c r="Q18" s="14"/>
    </row>
    <row r="19" spans="1:17">
      <c r="A19" s="79"/>
      <c r="B19" s="8"/>
      <c r="C19" s="207"/>
      <c r="E19" s="207"/>
      <c r="G19" s="207"/>
      <c r="I19" s="207"/>
      <c r="K19" s="207"/>
      <c r="M19" s="207"/>
      <c r="O19" s="207"/>
      <c r="Q19" s="207"/>
    </row>
    <row r="20" spans="1:17">
      <c r="A20" s="55"/>
      <c r="B20" s="54"/>
      <c r="C20" s="14"/>
      <c r="E20" s="14"/>
      <c r="G20" s="14"/>
      <c r="I20" s="14"/>
      <c r="K20" s="14"/>
      <c r="M20" s="14"/>
      <c r="O20" s="14"/>
      <c r="Q20" s="14"/>
    </row>
    <row r="21" spans="1:17">
      <c r="A21" s="79"/>
      <c r="B21" s="8"/>
      <c r="C21" s="14"/>
      <c r="E21" s="14"/>
      <c r="G21" s="14"/>
      <c r="I21" s="14"/>
      <c r="K21" s="14"/>
      <c r="M21" s="14"/>
      <c r="O21" s="14"/>
      <c r="Q21" s="14"/>
    </row>
    <row r="22" spans="1:17">
      <c r="A22" s="55"/>
      <c r="B22" s="54"/>
      <c r="C22" s="207"/>
      <c r="E22" s="207"/>
      <c r="G22" s="207"/>
      <c r="I22" s="207"/>
      <c r="K22" s="207"/>
      <c r="M22" s="207"/>
      <c r="O22" s="207"/>
      <c r="Q22" s="207"/>
    </row>
    <row r="23" spans="1:17">
      <c r="A23" s="79"/>
      <c r="B23" s="8"/>
      <c r="C23" s="207"/>
      <c r="E23" s="207"/>
      <c r="G23" s="207"/>
      <c r="I23" s="207"/>
      <c r="K23" s="207"/>
      <c r="M23" s="207"/>
      <c r="O23" s="207"/>
      <c r="Q23" s="207"/>
    </row>
    <row r="24" spans="1:17">
      <c r="A24" s="34"/>
      <c r="B24" s="8"/>
      <c r="C24" s="31"/>
      <c r="E24" s="31"/>
      <c r="G24" s="31"/>
      <c r="I24" s="31"/>
      <c r="K24" s="31"/>
      <c r="M24" s="31"/>
      <c r="O24" s="31"/>
      <c r="Q24" s="31"/>
    </row>
    <row r="25" spans="1:17">
      <c r="A25" s="347"/>
      <c r="B25" s="8"/>
      <c r="C25" s="68"/>
      <c r="E25" s="68"/>
      <c r="G25" s="68"/>
      <c r="I25" s="68"/>
      <c r="K25" s="68"/>
      <c r="M25" s="68"/>
      <c r="O25" s="68"/>
      <c r="Q25" s="68"/>
    </row>
    <row r="26" spans="1:17">
      <c r="A26" s="34"/>
      <c r="B26" s="8"/>
    </row>
    <row r="27" spans="1:17">
      <c r="A27" s="359"/>
      <c r="B27" s="8"/>
    </row>
    <row r="28" spans="1:17">
      <c r="C28" s="83"/>
      <c r="E28" s="83"/>
      <c r="G28" s="83"/>
      <c r="I28" s="83"/>
      <c r="K28" s="83"/>
      <c r="M28" s="83"/>
      <c r="O28" s="83"/>
      <c r="Q28" s="83"/>
    </row>
    <row r="29" spans="1:17">
      <c r="C29" s="266"/>
      <c r="E29" s="266"/>
      <c r="G29" s="266"/>
      <c r="I29" s="266"/>
      <c r="K29" s="266"/>
      <c r="M29" s="266"/>
      <c r="O29" s="266"/>
      <c r="Q29" s="266"/>
    </row>
    <row r="31" spans="1:17">
      <c r="C31" s="24"/>
      <c r="E31" s="24"/>
      <c r="G31" s="24"/>
      <c r="I31" s="24"/>
      <c r="K31" s="24"/>
      <c r="M31" s="24"/>
      <c r="O31" s="24"/>
      <c r="Q31" s="24"/>
    </row>
    <row r="32" spans="1:17">
      <c r="C32" s="8"/>
      <c r="E32" s="8"/>
      <c r="G32" s="8"/>
      <c r="I32" s="8"/>
      <c r="K32" s="8"/>
      <c r="M32" s="8"/>
      <c r="O32" s="8"/>
      <c r="Q32" s="8"/>
    </row>
    <row r="33" spans="3:17">
      <c r="C33" s="14"/>
      <c r="E33" s="14"/>
      <c r="G33" s="14"/>
      <c r="I33" s="14"/>
      <c r="K33" s="14"/>
      <c r="M33" s="14"/>
      <c r="O33" s="14"/>
      <c r="Q33" s="14"/>
    </row>
    <row r="34" spans="3:17">
      <c r="C34" s="8"/>
      <c r="E34" s="8"/>
      <c r="G34" s="8"/>
      <c r="I34" s="8"/>
      <c r="K34" s="8"/>
      <c r="M34" s="8"/>
      <c r="O34" s="8"/>
      <c r="Q34" s="8"/>
    </row>
    <row r="35" spans="3:17">
      <c r="C35" s="14"/>
      <c r="E35" s="14"/>
      <c r="G35" s="14"/>
      <c r="I35" s="14"/>
      <c r="K35" s="14"/>
      <c r="M35" s="14"/>
      <c r="O35" s="14"/>
      <c r="Q35" s="14"/>
    </row>
    <row r="36" spans="3:17">
      <c r="C36" s="8"/>
      <c r="E36" s="8"/>
      <c r="G36" s="8"/>
      <c r="I36" s="8"/>
      <c r="K36" s="8"/>
      <c r="M36" s="8"/>
      <c r="O36" s="8"/>
      <c r="Q36" s="8"/>
    </row>
    <row r="37" spans="3:17">
      <c r="C37" s="14"/>
      <c r="E37" s="14"/>
      <c r="G37" s="14"/>
      <c r="I37" s="14"/>
      <c r="K37" s="14"/>
      <c r="M37" s="14"/>
      <c r="O37" s="14"/>
      <c r="Q37" s="14"/>
    </row>
    <row r="38" spans="3:17">
      <c r="C38" s="8"/>
      <c r="E38" s="8"/>
      <c r="G38" s="8"/>
      <c r="I38" s="8"/>
      <c r="K38" s="8"/>
      <c r="M38" s="8"/>
      <c r="O38" s="8"/>
      <c r="Q38" s="8"/>
    </row>
    <row r="39" spans="3:17">
      <c r="C39" s="14"/>
      <c r="E39" s="14"/>
      <c r="G39" s="14"/>
      <c r="I39" s="14"/>
      <c r="K39" s="14"/>
      <c r="M39" s="14"/>
      <c r="O39" s="14"/>
      <c r="Q39" s="14"/>
    </row>
    <row r="40" spans="3:17">
      <c r="C40" s="68"/>
      <c r="E40" s="68"/>
      <c r="G40" s="68"/>
      <c r="I40" s="68"/>
      <c r="K40" s="68"/>
      <c r="M40" s="68"/>
      <c r="O40" s="68"/>
      <c r="Q40" s="68"/>
    </row>
    <row r="41" spans="3:17">
      <c r="C41" s="68"/>
      <c r="E41" s="68"/>
      <c r="G41" s="68"/>
      <c r="I41" s="68"/>
      <c r="K41" s="68"/>
      <c r="M41" s="68"/>
      <c r="O41" s="68"/>
      <c r="Q41" s="68"/>
    </row>
    <row r="42" spans="3:17">
      <c r="C42" s="68"/>
      <c r="E42" s="68"/>
      <c r="G42" s="68"/>
      <c r="I42" s="68"/>
      <c r="K42" s="68"/>
      <c r="M42" s="68"/>
      <c r="O42" s="68"/>
      <c r="Q42" s="68"/>
    </row>
    <row r="43" spans="3:17">
      <c r="C43" s="68"/>
      <c r="E43" s="68"/>
      <c r="G43" s="68"/>
      <c r="I43" s="68"/>
      <c r="K43" s="68"/>
      <c r="M43" s="68"/>
      <c r="O43" s="68"/>
      <c r="Q43" s="68"/>
    </row>
    <row r="44" spans="3:17">
      <c r="C44" s="68"/>
      <c r="E44" s="68"/>
      <c r="G44" s="68"/>
      <c r="I44" s="68"/>
      <c r="K44" s="68"/>
      <c r="M44" s="68"/>
      <c r="O44" s="68"/>
      <c r="Q44" s="68"/>
    </row>
    <row r="45" spans="3:17">
      <c r="C45" s="68"/>
      <c r="E45" s="68"/>
      <c r="G45" s="68"/>
      <c r="I45" s="68"/>
      <c r="K45" s="68"/>
      <c r="M45" s="68"/>
      <c r="O45" s="68"/>
      <c r="Q45" s="68"/>
    </row>
    <row r="46" spans="3:17">
      <c r="C46" s="68"/>
      <c r="E46" s="68"/>
      <c r="G46" s="68"/>
      <c r="I46" s="68"/>
      <c r="K46" s="68"/>
      <c r="M46" s="68"/>
      <c r="O46" s="68"/>
      <c r="Q46" s="68"/>
    </row>
    <row r="47" spans="3:17">
      <c r="C47" s="68"/>
      <c r="E47" s="68"/>
      <c r="G47" s="68"/>
      <c r="I47" s="68"/>
      <c r="K47" s="68"/>
      <c r="M47" s="68"/>
      <c r="O47" s="68"/>
      <c r="Q47" s="68"/>
    </row>
    <row r="48" spans="3:17">
      <c r="C48" s="68"/>
      <c r="E48" s="68"/>
      <c r="G48" s="68"/>
      <c r="I48" s="68"/>
      <c r="K48" s="68"/>
      <c r="M48" s="68"/>
      <c r="O48" s="68"/>
      <c r="Q48" s="68"/>
    </row>
    <row r="49" spans="3:17">
      <c r="C49" s="68"/>
      <c r="E49" s="68"/>
      <c r="G49" s="68"/>
      <c r="I49" s="68"/>
      <c r="K49" s="68"/>
      <c r="M49" s="68"/>
      <c r="O49" s="68"/>
      <c r="Q49" s="68"/>
    </row>
    <row r="50" spans="3:17">
      <c r="C50" s="68"/>
      <c r="E50" s="68"/>
      <c r="G50" s="68"/>
      <c r="I50" s="68"/>
      <c r="K50" s="68"/>
      <c r="M50" s="68"/>
      <c r="O50" s="68"/>
      <c r="Q50" s="68"/>
    </row>
    <row r="51" spans="3:17">
      <c r="C51" s="68"/>
      <c r="E51" s="68"/>
      <c r="G51" s="68"/>
      <c r="I51" s="68"/>
      <c r="K51" s="68"/>
      <c r="M51" s="68"/>
      <c r="O51" s="68"/>
      <c r="Q51" s="68"/>
    </row>
    <row r="52" spans="3:17">
      <c r="C52" s="68"/>
      <c r="E52" s="68"/>
      <c r="G52" s="68"/>
      <c r="I52" s="68"/>
      <c r="K52" s="68"/>
      <c r="M52" s="68"/>
      <c r="O52" s="68"/>
      <c r="Q52" s="68"/>
    </row>
    <row r="53" spans="3:17">
      <c r="C53" s="52"/>
      <c r="E53" s="52"/>
      <c r="G53" s="52"/>
      <c r="I53" s="52"/>
      <c r="K53" s="52"/>
      <c r="M53" s="52"/>
      <c r="O53" s="52"/>
      <c r="Q53" s="52"/>
    </row>
    <row r="54" spans="3:17">
      <c r="C54" s="52"/>
      <c r="E54" s="52"/>
      <c r="G54" s="52"/>
      <c r="I54" s="52"/>
      <c r="K54" s="52"/>
      <c r="M54" s="52"/>
      <c r="O54" s="52"/>
      <c r="Q54" s="52"/>
    </row>
    <row r="55" spans="3:17">
      <c r="C55" s="52"/>
      <c r="E55" s="52"/>
      <c r="G55" s="52"/>
      <c r="I55" s="52"/>
      <c r="K55" s="52"/>
      <c r="M55" s="52"/>
      <c r="O55" s="52"/>
      <c r="Q55" s="52"/>
    </row>
    <row r="56" spans="3:17">
      <c r="C56" s="52"/>
      <c r="E56" s="52"/>
      <c r="G56" s="52"/>
      <c r="I56" s="52"/>
      <c r="K56" s="52"/>
      <c r="M56" s="52"/>
      <c r="O56" s="52"/>
      <c r="Q56" s="52"/>
    </row>
    <row r="57" spans="3:17">
      <c r="C57" s="52"/>
      <c r="E57" s="52"/>
      <c r="G57" s="52"/>
      <c r="I57" s="52"/>
      <c r="K57" s="52"/>
      <c r="M57" s="52"/>
      <c r="O57" s="52"/>
      <c r="Q57" s="52"/>
    </row>
    <row r="58" spans="3:17">
      <c r="C58" s="52"/>
      <c r="E58" s="52"/>
      <c r="G58" s="52"/>
      <c r="I58" s="52"/>
      <c r="K58" s="52"/>
      <c r="M58" s="52"/>
      <c r="O58" s="52"/>
      <c r="Q58" s="52"/>
    </row>
    <row r="59" spans="3:17">
      <c r="C59" s="52"/>
      <c r="E59" s="52"/>
      <c r="G59" s="52"/>
      <c r="I59" s="52"/>
      <c r="K59" s="52"/>
      <c r="M59" s="52"/>
      <c r="O59" s="52"/>
      <c r="Q59" s="52"/>
    </row>
    <row r="60" spans="3:17">
      <c r="C60" s="52"/>
      <c r="E60" s="52"/>
      <c r="G60" s="52"/>
      <c r="I60" s="52"/>
      <c r="K60" s="52"/>
      <c r="M60" s="52"/>
      <c r="O60" s="52"/>
      <c r="Q60" s="52"/>
    </row>
    <row r="61" spans="3:17">
      <c r="C61" s="52"/>
      <c r="E61" s="52"/>
      <c r="G61" s="52"/>
      <c r="I61" s="52"/>
      <c r="K61" s="52"/>
      <c r="M61" s="52"/>
      <c r="O61" s="52"/>
      <c r="Q61" s="52"/>
    </row>
    <row r="62" spans="3:17">
      <c r="C62" s="52"/>
      <c r="E62" s="52"/>
      <c r="G62" s="52"/>
      <c r="I62" s="52"/>
      <c r="K62" s="52"/>
      <c r="M62" s="52"/>
      <c r="O62" s="52"/>
      <c r="Q62" s="52"/>
    </row>
    <row r="63" spans="3:17">
      <c r="C63" s="52"/>
      <c r="E63" s="52"/>
      <c r="G63" s="52"/>
      <c r="I63" s="52"/>
      <c r="K63" s="52"/>
      <c r="M63" s="52"/>
      <c r="O63" s="52"/>
      <c r="Q63" s="52"/>
    </row>
    <row r="64" spans="3:17">
      <c r="C64" s="52"/>
      <c r="E64" s="52"/>
      <c r="G64" s="52"/>
      <c r="I64" s="52"/>
      <c r="K64" s="52"/>
      <c r="M64" s="52"/>
      <c r="O64" s="52"/>
      <c r="Q64" s="52"/>
    </row>
    <row r="65" spans="3:17">
      <c r="C65" s="52"/>
      <c r="E65" s="52"/>
      <c r="G65" s="52"/>
      <c r="I65" s="52"/>
      <c r="K65" s="52"/>
      <c r="M65" s="52"/>
      <c r="O65" s="52"/>
      <c r="Q65" s="52"/>
    </row>
    <row r="66" spans="3:17">
      <c r="C66" s="52"/>
      <c r="E66" s="52"/>
      <c r="G66" s="52"/>
      <c r="I66" s="52"/>
      <c r="K66" s="52"/>
      <c r="M66" s="52"/>
      <c r="O66" s="52"/>
      <c r="Q66" s="52"/>
    </row>
    <row r="67" spans="3:17">
      <c r="C67" s="52"/>
      <c r="E67" s="52"/>
      <c r="G67" s="52"/>
      <c r="I67" s="52"/>
      <c r="K67" s="52"/>
      <c r="M67" s="52"/>
      <c r="O67" s="52"/>
      <c r="Q67" s="52"/>
    </row>
    <row r="68" spans="3:17">
      <c r="C68" s="52"/>
      <c r="E68" s="52"/>
      <c r="G68" s="52"/>
      <c r="I68" s="52"/>
      <c r="K68" s="52"/>
      <c r="M68" s="52"/>
      <c r="O68" s="52"/>
      <c r="Q68" s="52"/>
    </row>
    <row r="69" spans="3:17">
      <c r="C69" s="52"/>
      <c r="E69" s="52"/>
      <c r="G69" s="52"/>
      <c r="I69" s="52"/>
      <c r="K69" s="52"/>
      <c r="M69" s="52"/>
      <c r="O69" s="52"/>
      <c r="Q69" s="52"/>
    </row>
    <row r="70" spans="3:17">
      <c r="C70" s="52"/>
      <c r="E70" s="52"/>
      <c r="G70" s="52"/>
      <c r="I70" s="52"/>
      <c r="K70" s="52"/>
      <c r="M70" s="52"/>
      <c r="O70" s="52"/>
      <c r="Q70" s="52"/>
    </row>
    <row r="71" spans="3:17">
      <c r="C71" s="52"/>
      <c r="E71" s="52"/>
      <c r="G71" s="52"/>
      <c r="I71" s="52"/>
      <c r="K71" s="52"/>
      <c r="M71" s="52"/>
      <c r="O71" s="52"/>
      <c r="Q71" s="52"/>
    </row>
    <row r="72" spans="3:17">
      <c r="C72" s="52"/>
      <c r="E72" s="52"/>
      <c r="G72" s="52"/>
      <c r="I72" s="52"/>
      <c r="K72" s="52"/>
      <c r="M72" s="52"/>
      <c r="O72" s="52"/>
      <c r="Q72" s="52"/>
    </row>
    <row r="73" spans="3:17">
      <c r="C73" s="52"/>
      <c r="E73" s="52"/>
      <c r="G73" s="52"/>
      <c r="I73" s="52"/>
      <c r="K73" s="52"/>
      <c r="M73" s="52"/>
      <c r="O73" s="52"/>
      <c r="Q73" s="52"/>
    </row>
  </sheetData>
  <mergeCells count="1">
    <mergeCell ref="D4:R4"/>
  </mergeCells>
  <phoneticPr fontId="6" type="noConversion"/>
  <pageMargins left="0.7" right="0.7" top="0.75" bottom="0.75" header="0.3" footer="0.3"/>
  <pageSetup paperSize="9" orientation="landscape" r:id="rId1"/>
  <headerFooter>
    <oddHeader>&amp;CTable 8</oddHeader>
  </headerFooter>
  <ignoredErrors>
    <ignoredError sqref="D5 F5 H5" numberStoredAsText="1"/>
  </ignoredErrors>
</worksheet>
</file>

<file path=xl/worksheets/sheet13.xml><?xml version="1.0" encoding="utf-8"?>
<worksheet xmlns="http://schemas.openxmlformats.org/spreadsheetml/2006/main" xmlns:r="http://schemas.openxmlformats.org/officeDocument/2006/relationships">
  <sheetPr>
    <pageSetUpPr autoPageBreaks="0"/>
  </sheetPr>
  <dimension ref="A1:R138"/>
  <sheetViews>
    <sheetView zoomScaleNormal="100" zoomScaleSheetLayoutView="75" workbookViewId="0">
      <selection sqref="A1:P1"/>
    </sheetView>
  </sheetViews>
  <sheetFormatPr defaultColWidth="8.85546875" defaultRowHeight="11.25"/>
  <cols>
    <col min="1" max="1" width="15.140625" style="12" customWidth="1"/>
    <col min="2" max="2" width="16.42578125" style="12" customWidth="1"/>
    <col min="3" max="3" width="1.7109375" style="12" customWidth="1"/>
    <col min="4" max="4" width="14.7109375" style="12" customWidth="1"/>
    <col min="5" max="5" width="1.7109375" style="12" customWidth="1"/>
    <col min="6" max="6" width="13.7109375" style="12" customWidth="1"/>
    <col min="7" max="7" width="1.140625" style="12" customWidth="1"/>
    <col min="8" max="8" width="14.7109375" style="12" customWidth="1"/>
    <col min="9" max="9" width="1.7109375" style="12" customWidth="1"/>
    <col min="10" max="10" width="13.7109375" style="12" customWidth="1"/>
    <col min="11" max="11" width="1.7109375" style="12" customWidth="1"/>
    <col min="12" max="12" width="14.7109375" style="12" customWidth="1"/>
    <col min="13" max="13" width="1.140625" style="12" customWidth="1"/>
    <col min="14" max="14" width="13.7109375" style="12" customWidth="1"/>
    <col min="15" max="15" width="1.140625" style="12" customWidth="1"/>
    <col min="16" max="16" width="14.7109375" style="12" customWidth="1"/>
    <col min="17" max="17" width="1.7109375" style="12" customWidth="1"/>
    <col min="18" max="18" width="13.7109375" style="12" customWidth="1"/>
    <col min="19" max="16384" width="8.85546875" style="12"/>
  </cols>
  <sheetData>
    <row r="1" spans="1:18" ht="21.75" customHeight="1">
      <c r="A1" s="509" t="s">
        <v>234</v>
      </c>
      <c r="B1" s="510"/>
      <c r="C1" s="510"/>
      <c r="D1" s="510"/>
      <c r="E1" s="510"/>
      <c r="F1" s="510"/>
      <c r="G1" s="510"/>
      <c r="H1" s="510"/>
      <c r="I1" s="510"/>
      <c r="J1" s="510"/>
      <c r="K1" s="510"/>
      <c r="L1" s="511"/>
      <c r="M1" s="511"/>
      <c r="N1" s="511"/>
      <c r="O1" s="511"/>
      <c r="P1" s="511"/>
      <c r="Q1" s="364"/>
    </row>
    <row r="2" spans="1:18" ht="12" customHeight="1">
      <c r="A2" s="364"/>
      <c r="B2" s="367"/>
      <c r="C2" s="367"/>
      <c r="D2" s="367"/>
      <c r="E2" s="367"/>
      <c r="F2" s="367"/>
      <c r="G2" s="367"/>
      <c r="H2" s="367"/>
      <c r="I2" s="367"/>
      <c r="J2" s="367"/>
      <c r="K2" s="367"/>
      <c r="L2" s="368"/>
      <c r="M2" s="368"/>
      <c r="N2" s="368"/>
      <c r="O2" s="368"/>
      <c r="P2" s="368"/>
      <c r="Q2" s="377"/>
    </row>
    <row r="3" spans="1:18">
      <c r="A3" s="17" t="s">
        <v>0</v>
      </c>
      <c r="B3" s="17"/>
      <c r="C3" s="18"/>
      <c r="E3" s="17"/>
      <c r="F3" s="17"/>
      <c r="G3" s="17"/>
      <c r="H3" s="17"/>
      <c r="I3" s="17"/>
      <c r="J3" s="17"/>
      <c r="K3" s="18"/>
      <c r="L3" s="17"/>
      <c r="M3" s="17"/>
      <c r="O3" s="17"/>
      <c r="Q3" s="17"/>
      <c r="R3" s="414" t="s">
        <v>213</v>
      </c>
    </row>
    <row r="4" spans="1:18" ht="24" customHeight="1">
      <c r="C4" s="18"/>
      <c r="D4" s="505" t="s">
        <v>46</v>
      </c>
      <c r="E4" s="515"/>
      <c r="F4" s="515"/>
      <c r="G4" s="515"/>
      <c r="H4" s="515"/>
      <c r="I4" s="515"/>
      <c r="J4" s="515"/>
      <c r="K4" s="369"/>
      <c r="L4" s="505" t="s">
        <v>47</v>
      </c>
      <c r="M4" s="492"/>
      <c r="N4" s="492"/>
      <c r="O4" s="492"/>
      <c r="P4" s="492"/>
      <c r="Q4" s="492"/>
      <c r="R4" s="492"/>
    </row>
    <row r="5" spans="1:18" ht="24" customHeight="1">
      <c r="D5" s="512" t="s">
        <v>90</v>
      </c>
      <c r="E5" s="513"/>
      <c r="F5" s="513"/>
      <c r="G5" s="49"/>
      <c r="H5" s="512" t="s">
        <v>179</v>
      </c>
      <c r="I5" s="512"/>
      <c r="J5" s="512"/>
      <c r="K5" s="49"/>
      <c r="L5" s="512" t="s">
        <v>90</v>
      </c>
      <c r="M5" s="513"/>
      <c r="N5" s="513"/>
      <c r="O5" s="49"/>
      <c r="P5" s="512" t="s">
        <v>179</v>
      </c>
      <c r="Q5" s="514"/>
      <c r="R5" s="514"/>
    </row>
    <row r="6" spans="1:18">
      <c r="A6" s="17"/>
      <c r="B6" s="17"/>
      <c r="C6" s="18"/>
      <c r="D6" s="381" t="s">
        <v>39</v>
      </c>
      <c r="E6" s="265"/>
      <c r="F6" s="417" t="s">
        <v>1</v>
      </c>
      <c r="G6" s="265"/>
      <c r="H6" s="381" t="s">
        <v>39</v>
      </c>
      <c r="I6" s="265"/>
      <c r="J6" s="417" t="s">
        <v>1</v>
      </c>
      <c r="K6" s="18"/>
      <c r="L6" s="381" t="s">
        <v>39</v>
      </c>
      <c r="M6" s="265"/>
      <c r="N6" s="417" t="s">
        <v>1</v>
      </c>
      <c r="O6" s="265"/>
      <c r="P6" s="381" t="s">
        <v>39</v>
      </c>
      <c r="Q6" s="265"/>
      <c r="R6" s="417" t="s">
        <v>1</v>
      </c>
    </row>
    <row r="7" spans="1:18">
      <c r="C7" s="80"/>
      <c r="D7" s="84"/>
      <c r="E7" s="55"/>
      <c r="F7" s="34"/>
      <c r="G7" s="55"/>
      <c r="H7" s="34"/>
      <c r="I7" s="55"/>
      <c r="J7" s="34"/>
      <c r="K7" s="55"/>
      <c r="L7" s="84"/>
      <c r="M7" s="55"/>
      <c r="N7" s="34"/>
      <c r="O7" s="55"/>
      <c r="P7" s="34"/>
      <c r="Q7" s="55"/>
      <c r="R7" s="34"/>
    </row>
    <row r="8" spans="1:18">
      <c r="A8" s="12" t="s">
        <v>10</v>
      </c>
      <c r="B8" s="12" t="s">
        <v>11</v>
      </c>
      <c r="C8" s="80"/>
      <c r="D8" s="84">
        <v>38.268300000000004</v>
      </c>
      <c r="E8" s="55"/>
      <c r="F8" s="8">
        <v>4197</v>
      </c>
      <c r="G8" s="55"/>
      <c r="H8" s="34">
        <v>38.11</v>
      </c>
      <c r="I8" s="55"/>
      <c r="J8" s="8">
        <v>1993</v>
      </c>
      <c r="K8" s="55"/>
      <c r="L8" s="84">
        <v>23.029800000000002</v>
      </c>
      <c r="M8" s="55"/>
      <c r="N8" s="8">
        <v>4228</v>
      </c>
      <c r="O8" s="55"/>
      <c r="P8" s="34">
        <v>23.05</v>
      </c>
      <c r="Q8" s="55"/>
      <c r="R8" s="8">
        <v>2013</v>
      </c>
    </row>
    <row r="9" spans="1:18">
      <c r="B9" s="12" t="s">
        <v>12</v>
      </c>
      <c r="C9" s="80"/>
      <c r="D9" s="84">
        <v>37.418799999999997</v>
      </c>
      <c r="E9" s="55"/>
      <c r="F9" s="8">
        <v>5058</v>
      </c>
      <c r="G9" s="55"/>
      <c r="H9" s="34">
        <v>38.1</v>
      </c>
      <c r="I9" s="55"/>
      <c r="J9" s="8">
        <v>2430</v>
      </c>
      <c r="K9" s="55"/>
      <c r="L9" s="84">
        <v>20.709099999999999</v>
      </c>
      <c r="M9" s="55"/>
      <c r="N9" s="8">
        <v>5102</v>
      </c>
      <c r="O9" s="55"/>
      <c r="P9" s="34">
        <v>21.4</v>
      </c>
      <c r="Q9" s="55"/>
      <c r="R9" s="8">
        <v>2462</v>
      </c>
    </row>
    <row r="10" spans="1:18" ht="13.5" customHeight="1">
      <c r="C10" s="80"/>
      <c r="D10" s="55"/>
      <c r="E10" s="55"/>
      <c r="F10" s="8"/>
      <c r="G10" s="55"/>
      <c r="H10" s="34"/>
      <c r="I10" s="55"/>
      <c r="J10" s="8"/>
      <c r="K10" s="55"/>
      <c r="L10" s="55"/>
      <c r="M10" s="55"/>
      <c r="N10" s="8"/>
      <c r="O10" s="55"/>
      <c r="P10" s="34"/>
      <c r="Q10" s="55"/>
      <c r="R10" s="8"/>
    </row>
    <row r="11" spans="1:18" ht="13.5" customHeight="1">
      <c r="A11" s="12" t="s">
        <v>13</v>
      </c>
      <c r="B11" s="12" t="s">
        <v>2</v>
      </c>
      <c r="C11" s="80"/>
      <c r="D11" s="84">
        <v>36.307000000000002</v>
      </c>
      <c r="E11" s="55"/>
      <c r="F11" s="8">
        <v>723</v>
      </c>
      <c r="G11" s="55"/>
      <c r="H11" s="34">
        <v>42.36</v>
      </c>
      <c r="I11" s="55"/>
      <c r="J11" s="8">
        <v>334</v>
      </c>
      <c r="K11" s="55"/>
      <c r="L11" s="84">
        <v>22.005400000000002</v>
      </c>
      <c r="M11" s="55"/>
      <c r="N11" s="8">
        <v>732</v>
      </c>
      <c r="O11" s="55"/>
      <c r="P11" s="34">
        <v>23.6</v>
      </c>
      <c r="Q11" s="55"/>
      <c r="R11" s="8">
        <v>342</v>
      </c>
    </row>
    <row r="12" spans="1:18">
      <c r="B12" s="12" t="s">
        <v>3</v>
      </c>
      <c r="C12" s="80"/>
      <c r="D12" s="84">
        <v>37.317999999999998</v>
      </c>
      <c r="E12" s="55"/>
      <c r="F12" s="8">
        <v>1344</v>
      </c>
      <c r="G12" s="55"/>
      <c r="H12" s="34">
        <v>40.5</v>
      </c>
      <c r="I12" s="55"/>
      <c r="J12" s="8">
        <v>662</v>
      </c>
      <c r="K12" s="55"/>
      <c r="L12" s="84">
        <v>22.925000000000001</v>
      </c>
      <c r="M12" s="55"/>
      <c r="N12" s="8">
        <v>1361</v>
      </c>
      <c r="O12" s="55"/>
      <c r="P12" s="34">
        <v>23.81</v>
      </c>
      <c r="Q12" s="55"/>
      <c r="R12" s="8">
        <v>674</v>
      </c>
    </row>
    <row r="13" spans="1:18" s="16" customFormat="1" ht="12.75" customHeight="1">
      <c r="A13" s="12"/>
      <c r="B13" s="12" t="s">
        <v>4</v>
      </c>
      <c r="C13" s="80"/>
      <c r="D13" s="84">
        <v>42.369599999999998</v>
      </c>
      <c r="E13" s="55"/>
      <c r="F13" s="8">
        <v>2435</v>
      </c>
      <c r="G13" s="55"/>
      <c r="H13" s="34">
        <v>40.5</v>
      </c>
      <c r="I13" s="55"/>
      <c r="J13" s="8">
        <v>1127</v>
      </c>
      <c r="K13" s="55"/>
      <c r="L13" s="84">
        <v>24.1081</v>
      </c>
      <c r="M13" s="55"/>
      <c r="N13" s="8">
        <v>2464</v>
      </c>
      <c r="O13" s="55"/>
      <c r="P13" s="34">
        <v>22.79</v>
      </c>
      <c r="Q13" s="55"/>
      <c r="R13" s="8">
        <v>1141</v>
      </c>
    </row>
    <row r="14" spans="1:18" ht="12.75" customHeight="1">
      <c r="B14" s="12" t="s">
        <v>5</v>
      </c>
      <c r="C14" s="80"/>
      <c r="D14" s="84">
        <v>38.067399999999999</v>
      </c>
      <c r="E14" s="55"/>
      <c r="F14" s="8">
        <v>2319</v>
      </c>
      <c r="G14" s="55"/>
      <c r="H14" s="34">
        <v>34.03</v>
      </c>
      <c r="I14" s="55"/>
      <c r="J14" s="8">
        <v>1067</v>
      </c>
      <c r="K14" s="55"/>
      <c r="L14" s="84">
        <v>21.427</v>
      </c>
      <c r="M14" s="55"/>
      <c r="N14" s="8">
        <v>2350</v>
      </c>
      <c r="O14" s="55"/>
      <c r="P14" s="34">
        <v>20.100000000000001</v>
      </c>
      <c r="Q14" s="55"/>
      <c r="R14" s="8">
        <v>1070</v>
      </c>
    </row>
    <row r="15" spans="1:18">
      <c r="B15" s="12" t="s">
        <v>6</v>
      </c>
      <c r="C15" s="80"/>
      <c r="D15" s="84">
        <v>34.3782</v>
      </c>
      <c r="E15" s="55"/>
      <c r="F15" s="8">
        <v>1321</v>
      </c>
      <c r="G15" s="55"/>
      <c r="H15" s="34">
        <v>34.53</v>
      </c>
      <c r="I15" s="55"/>
      <c r="J15" s="8">
        <v>661</v>
      </c>
      <c r="K15" s="55"/>
      <c r="L15" s="84">
        <v>16.6936</v>
      </c>
      <c r="M15" s="55"/>
      <c r="N15" s="8">
        <v>1316</v>
      </c>
      <c r="O15" s="55"/>
      <c r="P15" s="34">
        <v>22.21</v>
      </c>
      <c r="Q15" s="55"/>
      <c r="R15" s="8">
        <v>674</v>
      </c>
    </row>
    <row r="16" spans="1:18" ht="12.75" customHeight="1">
      <c r="B16" s="12" t="s">
        <v>7</v>
      </c>
      <c r="C16" s="80"/>
      <c r="D16" s="84">
        <v>31.449300000000001</v>
      </c>
      <c r="E16" s="55"/>
      <c r="F16" s="8">
        <v>1113</v>
      </c>
      <c r="G16" s="55"/>
      <c r="H16" s="34">
        <v>34.46</v>
      </c>
      <c r="I16" s="55"/>
      <c r="J16" s="8">
        <v>572</v>
      </c>
      <c r="K16" s="55"/>
      <c r="L16" s="84">
        <v>20.004799999999999</v>
      </c>
      <c r="M16" s="55"/>
      <c r="N16" s="8">
        <v>1107</v>
      </c>
      <c r="O16" s="55"/>
      <c r="P16" s="34">
        <v>20.61</v>
      </c>
      <c r="Q16" s="55"/>
      <c r="R16" s="8">
        <v>574</v>
      </c>
    </row>
    <row r="17" spans="1:18" ht="12.75" customHeight="1">
      <c r="C17" s="80"/>
      <c r="D17" s="84"/>
      <c r="E17" s="55"/>
      <c r="F17" s="8"/>
      <c r="G17" s="55"/>
      <c r="H17" s="34"/>
      <c r="I17" s="55"/>
      <c r="J17" s="8"/>
      <c r="K17" s="55"/>
      <c r="L17" s="84"/>
      <c r="M17" s="55"/>
      <c r="N17" s="8"/>
      <c r="O17" s="55"/>
      <c r="P17" s="34"/>
      <c r="Q17" s="55"/>
      <c r="R17" s="8"/>
    </row>
    <row r="18" spans="1:18" ht="12.75" customHeight="1">
      <c r="A18" s="12" t="s">
        <v>136</v>
      </c>
      <c r="B18" s="12" t="s">
        <v>17</v>
      </c>
      <c r="C18" s="80"/>
      <c r="D18" s="84">
        <v>43.5</v>
      </c>
      <c r="E18" s="84"/>
      <c r="F18" s="8">
        <v>886</v>
      </c>
      <c r="G18" s="84"/>
      <c r="H18" s="34">
        <v>50.27</v>
      </c>
      <c r="I18" s="84"/>
      <c r="J18" s="8">
        <v>430</v>
      </c>
      <c r="K18" s="84"/>
      <c r="L18" s="84">
        <v>32.5</v>
      </c>
      <c r="M18" s="84"/>
      <c r="N18" s="8">
        <v>886</v>
      </c>
      <c r="O18" s="84"/>
      <c r="P18" s="34">
        <v>37.57</v>
      </c>
      <c r="Q18" s="84"/>
      <c r="R18" s="8">
        <v>426</v>
      </c>
    </row>
    <row r="19" spans="1:18" ht="12.75" customHeight="1">
      <c r="B19" s="12" t="s">
        <v>9</v>
      </c>
      <c r="C19" s="80"/>
      <c r="D19" s="55">
        <v>37.1</v>
      </c>
      <c r="E19" s="55"/>
      <c r="F19" s="8">
        <v>8367</v>
      </c>
      <c r="G19" s="55"/>
      <c r="H19" s="34">
        <v>36.35</v>
      </c>
      <c r="I19" s="55"/>
      <c r="J19" s="8">
        <v>3989</v>
      </c>
      <c r="K19" s="55"/>
      <c r="L19" s="55">
        <v>20.399999999999999</v>
      </c>
      <c r="M19" s="55"/>
      <c r="N19" s="8">
        <v>8442</v>
      </c>
      <c r="O19" s="55"/>
      <c r="P19" s="34">
        <v>20.059999999999999</v>
      </c>
      <c r="Q19" s="55"/>
      <c r="R19" s="8">
        <v>4045</v>
      </c>
    </row>
    <row r="20" spans="1:18">
      <c r="C20" s="80"/>
      <c r="D20" s="84"/>
      <c r="E20" s="55"/>
      <c r="F20" s="415"/>
      <c r="G20" s="55"/>
      <c r="H20" s="84"/>
      <c r="I20" s="55"/>
      <c r="J20" s="415"/>
      <c r="K20" s="55"/>
      <c r="L20" s="84"/>
      <c r="M20" s="55"/>
      <c r="N20" s="415"/>
      <c r="O20" s="55"/>
      <c r="P20" s="84"/>
      <c r="Q20" s="55"/>
      <c r="R20" s="415"/>
    </row>
    <row r="21" spans="1:18" s="15" customFormat="1" ht="12.75" customHeight="1">
      <c r="A21" s="230" t="s">
        <v>14</v>
      </c>
      <c r="B21" s="230"/>
      <c r="C21" s="386"/>
      <c r="D21" s="241">
        <v>37.838799999999999</v>
      </c>
      <c r="E21" s="397" t="s">
        <v>40</v>
      </c>
      <c r="F21" s="234">
        <v>9255</v>
      </c>
      <c r="G21" s="398"/>
      <c r="H21" s="233">
        <v>38.1</v>
      </c>
      <c r="I21" s="397"/>
      <c r="J21" s="234">
        <v>4423</v>
      </c>
      <c r="K21" s="242"/>
      <c r="L21" s="241">
        <v>21.8552</v>
      </c>
      <c r="M21" s="397" t="s">
        <v>40</v>
      </c>
      <c r="N21" s="234">
        <v>9330</v>
      </c>
      <c r="O21" s="398"/>
      <c r="P21" s="233">
        <v>22.21</v>
      </c>
      <c r="Q21" s="397"/>
      <c r="R21" s="234">
        <v>4475</v>
      </c>
    </row>
    <row r="22" spans="1:18">
      <c r="A22" s="60" t="s">
        <v>33</v>
      </c>
    </row>
    <row r="23" spans="1:18">
      <c r="A23" s="12" t="s">
        <v>174</v>
      </c>
    </row>
    <row r="24" spans="1:18" ht="13.5" customHeight="1">
      <c r="A24" s="475" t="s">
        <v>235</v>
      </c>
      <c r="D24" s="79"/>
      <c r="E24" s="68"/>
      <c r="F24" s="34"/>
      <c r="L24" s="79"/>
      <c r="M24" s="68"/>
      <c r="N24" s="34"/>
    </row>
    <row r="25" spans="1:18" ht="13.5" customHeight="1">
      <c r="A25" s="402"/>
      <c r="B25" s="18"/>
      <c r="C25" s="18"/>
      <c r="D25" s="79"/>
      <c r="E25" s="68"/>
      <c r="F25" s="34"/>
      <c r="G25" s="18"/>
      <c r="K25" s="18"/>
      <c r="L25" s="79"/>
      <c r="M25" s="68"/>
      <c r="N25" s="34"/>
      <c r="O25" s="18"/>
      <c r="P25" s="18"/>
      <c r="Q25" s="18"/>
      <c r="R25" s="18"/>
    </row>
    <row r="26" spans="1:18">
      <c r="A26" s="18"/>
      <c r="B26" s="18"/>
      <c r="C26" s="18"/>
      <c r="D26" s="68"/>
      <c r="E26" s="68"/>
      <c r="F26" s="34"/>
      <c r="G26" s="18"/>
      <c r="K26" s="18"/>
      <c r="L26" s="68"/>
      <c r="M26" s="68"/>
      <c r="N26" s="34"/>
      <c r="O26" s="18"/>
      <c r="P26" s="18"/>
      <c r="Q26" s="18"/>
      <c r="R26" s="18"/>
    </row>
    <row r="27" spans="1:18" ht="12.75" customHeight="1">
      <c r="A27" s="18"/>
      <c r="B27" s="18"/>
      <c r="C27" s="18"/>
      <c r="D27" s="79"/>
      <c r="E27" s="68"/>
      <c r="F27" s="34"/>
      <c r="G27" s="18"/>
      <c r="K27" s="18"/>
      <c r="L27" s="79"/>
      <c r="M27" s="68"/>
      <c r="N27" s="34"/>
      <c r="O27" s="18"/>
      <c r="P27" s="18"/>
      <c r="Q27" s="18"/>
      <c r="R27" s="18"/>
    </row>
    <row r="28" spans="1:18">
      <c r="A28" s="18"/>
      <c r="B28" s="18"/>
      <c r="C28" s="18"/>
      <c r="D28" s="79"/>
      <c r="E28" s="68"/>
      <c r="F28" s="34"/>
      <c r="G28" s="18"/>
      <c r="K28" s="18"/>
      <c r="L28" s="79"/>
      <c r="M28" s="68"/>
      <c r="N28" s="34"/>
      <c r="O28" s="18"/>
      <c r="P28" s="18"/>
      <c r="Q28" s="18"/>
      <c r="R28" s="18"/>
    </row>
    <row r="29" spans="1:18">
      <c r="A29" s="18"/>
      <c r="B29" s="18"/>
      <c r="C29" s="18"/>
      <c r="D29" s="79"/>
      <c r="E29" s="68"/>
      <c r="F29" s="34"/>
      <c r="G29" s="18"/>
      <c r="K29" s="18"/>
      <c r="L29" s="79"/>
      <c r="M29" s="68"/>
      <c r="N29" s="34"/>
      <c r="O29" s="18"/>
      <c r="P29" s="18"/>
      <c r="Q29" s="18"/>
      <c r="R29" s="18"/>
    </row>
    <row r="30" spans="1:18">
      <c r="A30" s="18"/>
      <c r="B30" s="18"/>
      <c r="C30" s="18"/>
      <c r="D30" s="79"/>
      <c r="E30" s="68"/>
      <c r="F30" s="34"/>
      <c r="G30" s="18"/>
      <c r="K30" s="18"/>
      <c r="L30" s="79"/>
      <c r="M30" s="68"/>
      <c r="N30" s="34"/>
      <c r="O30" s="18"/>
      <c r="P30" s="18"/>
      <c r="Q30" s="18"/>
      <c r="R30" s="18"/>
    </row>
    <row r="31" spans="1:18" s="18" customFormat="1">
      <c r="D31" s="79"/>
      <c r="E31" s="68"/>
      <c r="F31" s="34"/>
      <c r="L31" s="79"/>
      <c r="M31" s="68"/>
      <c r="N31" s="34"/>
    </row>
    <row r="32" spans="1:18" s="18" customFormat="1">
      <c r="D32" s="79"/>
      <c r="E32" s="68"/>
      <c r="F32" s="34"/>
      <c r="L32" s="79"/>
      <c r="M32" s="68"/>
      <c r="N32" s="34"/>
    </row>
    <row r="33" spans="4:14" s="18" customFormat="1">
      <c r="D33" s="79"/>
      <c r="E33" s="68"/>
      <c r="F33" s="79"/>
      <c r="L33" s="79"/>
      <c r="M33" s="68"/>
      <c r="N33" s="79"/>
    </row>
    <row r="34" spans="4:14" s="18" customFormat="1">
      <c r="D34" s="79"/>
      <c r="E34" s="213"/>
      <c r="F34" s="34"/>
      <c r="L34" s="79"/>
      <c r="M34" s="213"/>
      <c r="N34" s="34"/>
    </row>
    <row r="35" spans="4:14" s="18" customFormat="1"/>
    <row r="36" spans="4:14" s="18" customFormat="1"/>
    <row r="37" spans="4:14" s="18" customFormat="1"/>
    <row r="38" spans="4:14" s="18" customFormat="1"/>
    <row r="39" spans="4:14" s="18" customFormat="1"/>
    <row r="40" spans="4:14" s="18" customFormat="1"/>
    <row r="41" spans="4:14" s="18" customFormat="1"/>
    <row r="42" spans="4:14" s="18" customFormat="1"/>
    <row r="43" spans="4:14" s="18" customFormat="1"/>
    <row r="44" spans="4:14" s="18" customFormat="1"/>
    <row r="45" spans="4:14" s="18" customFormat="1"/>
    <row r="46" spans="4:14" s="18" customFormat="1"/>
    <row r="47" spans="4:14" s="18" customFormat="1"/>
    <row r="48" spans="4:14" s="18" customFormat="1"/>
    <row r="49" s="18" customFormat="1"/>
    <row r="50" s="18" customFormat="1"/>
    <row r="51" s="18" customFormat="1"/>
    <row r="52" s="18" customFormat="1"/>
    <row r="53" s="18" customFormat="1"/>
    <row r="54" s="18" customFormat="1"/>
    <row r="55" s="18" customFormat="1"/>
    <row r="56" s="18" customFormat="1"/>
    <row r="57" s="18" customFormat="1"/>
    <row r="58" s="18" customFormat="1"/>
    <row r="59" s="18" customFormat="1"/>
    <row r="60" s="18" customFormat="1"/>
    <row r="61" s="18" customFormat="1"/>
    <row r="62" s="18" customFormat="1"/>
    <row r="63" s="18" customFormat="1"/>
    <row r="64" s="18" customFormat="1"/>
    <row r="65" s="18" customFormat="1"/>
    <row r="66" s="18" customFormat="1"/>
    <row r="67" s="18" customFormat="1"/>
    <row r="68" s="18" customFormat="1"/>
    <row r="69" s="18" customFormat="1"/>
    <row r="70" s="18" customFormat="1"/>
    <row r="71" s="18" customFormat="1"/>
    <row r="72" s="18" customFormat="1"/>
    <row r="73" s="18" customFormat="1"/>
    <row r="74" s="18" customFormat="1"/>
    <row r="75" s="18" customFormat="1"/>
    <row r="76" s="18" customFormat="1"/>
    <row r="77" s="18" customFormat="1"/>
    <row r="78" s="18" customFormat="1"/>
    <row r="79" s="18" customFormat="1"/>
    <row r="80" s="18" customFormat="1"/>
    <row r="81" s="18" customFormat="1"/>
    <row r="82" s="18" customFormat="1"/>
    <row r="83" s="18" customFormat="1"/>
    <row r="84" s="18" customFormat="1"/>
    <row r="85" s="18" customFormat="1"/>
    <row r="86" s="18" customFormat="1"/>
    <row r="87" s="18" customFormat="1"/>
    <row r="88" s="18" customFormat="1"/>
    <row r="89" s="18" customFormat="1"/>
    <row r="90" s="18" customFormat="1"/>
    <row r="91" s="18" customFormat="1"/>
    <row r="92" s="18" customFormat="1"/>
    <row r="93" s="18" customFormat="1"/>
    <row r="94" s="18" customFormat="1"/>
    <row r="95" s="18" customFormat="1"/>
    <row r="96"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pans="1:18" s="18" customFormat="1"/>
    <row r="130" spans="1:18" s="18" customFormat="1"/>
    <row r="131" spans="1:18" s="18" customFormat="1"/>
    <row r="132" spans="1:18" s="18" customFormat="1"/>
    <row r="133" spans="1:18" s="18" customFormat="1">
      <c r="A133" s="12"/>
      <c r="B133" s="12"/>
      <c r="C133" s="12"/>
      <c r="D133" s="12"/>
      <c r="E133" s="12"/>
      <c r="F133" s="12"/>
      <c r="G133" s="12"/>
      <c r="H133" s="12"/>
      <c r="I133" s="12"/>
      <c r="J133" s="12"/>
      <c r="K133" s="12"/>
      <c r="L133" s="12"/>
      <c r="M133" s="12"/>
      <c r="N133" s="12"/>
      <c r="O133" s="12"/>
      <c r="P133" s="12"/>
      <c r="Q133" s="12"/>
      <c r="R133" s="12"/>
    </row>
    <row r="134" spans="1:18" s="18" customFormat="1">
      <c r="A134" s="12"/>
      <c r="B134" s="12"/>
      <c r="C134" s="12"/>
      <c r="D134" s="12"/>
      <c r="E134" s="12"/>
      <c r="F134" s="12"/>
      <c r="G134" s="12"/>
      <c r="H134" s="12"/>
      <c r="I134" s="12"/>
      <c r="J134" s="12"/>
      <c r="K134" s="12"/>
      <c r="L134" s="12"/>
      <c r="M134" s="12"/>
      <c r="N134" s="12"/>
      <c r="O134" s="12"/>
      <c r="P134" s="12"/>
      <c r="Q134" s="12"/>
      <c r="R134" s="12"/>
    </row>
    <row r="135" spans="1:18" s="18" customFormat="1">
      <c r="A135" s="12"/>
      <c r="B135" s="12"/>
      <c r="C135" s="12"/>
      <c r="D135" s="12"/>
      <c r="E135" s="12"/>
      <c r="F135" s="12"/>
      <c r="G135" s="12"/>
      <c r="H135" s="12"/>
      <c r="I135" s="12"/>
      <c r="J135" s="12"/>
      <c r="K135" s="12"/>
      <c r="L135" s="12"/>
      <c r="M135" s="12"/>
      <c r="N135" s="12"/>
      <c r="O135" s="12"/>
      <c r="P135" s="12"/>
      <c r="Q135" s="12"/>
      <c r="R135" s="12"/>
    </row>
    <row r="136" spans="1:18" s="18" customFormat="1">
      <c r="A136" s="12"/>
      <c r="B136" s="12"/>
      <c r="C136" s="12"/>
      <c r="D136" s="12"/>
      <c r="E136" s="12"/>
      <c r="F136" s="12"/>
      <c r="G136" s="12"/>
      <c r="H136" s="12"/>
      <c r="I136" s="12"/>
      <c r="J136" s="12"/>
      <c r="K136" s="12"/>
      <c r="L136" s="12"/>
      <c r="M136" s="12"/>
      <c r="N136" s="12"/>
      <c r="O136" s="12"/>
      <c r="P136" s="12"/>
      <c r="Q136" s="12"/>
      <c r="R136" s="12"/>
    </row>
    <row r="137" spans="1:18" s="18" customFormat="1">
      <c r="A137" s="12"/>
      <c r="B137" s="12"/>
      <c r="C137" s="12"/>
      <c r="D137" s="12"/>
      <c r="E137" s="12"/>
      <c r="F137" s="12"/>
      <c r="G137" s="12"/>
      <c r="H137" s="12"/>
      <c r="I137" s="12"/>
      <c r="J137" s="12"/>
      <c r="K137" s="12"/>
      <c r="L137" s="12"/>
      <c r="M137" s="12"/>
      <c r="N137" s="12"/>
      <c r="O137" s="12"/>
      <c r="P137" s="12"/>
      <c r="Q137" s="12"/>
      <c r="R137" s="12"/>
    </row>
    <row r="138" spans="1:18" s="18" customFormat="1">
      <c r="A138" s="12"/>
      <c r="B138" s="12"/>
      <c r="C138" s="12"/>
      <c r="D138" s="12"/>
      <c r="E138" s="12"/>
      <c r="F138" s="12"/>
      <c r="G138" s="12"/>
      <c r="H138" s="12"/>
      <c r="I138" s="12"/>
      <c r="J138" s="12"/>
      <c r="K138" s="12"/>
      <c r="L138" s="12"/>
      <c r="M138" s="12"/>
      <c r="N138" s="12"/>
      <c r="O138" s="12"/>
      <c r="P138" s="12"/>
      <c r="Q138" s="12"/>
      <c r="R138" s="12"/>
    </row>
  </sheetData>
  <mergeCells count="7">
    <mergeCell ref="A1:P1"/>
    <mergeCell ref="L4:R4"/>
    <mergeCell ref="L5:N5"/>
    <mergeCell ref="P5:R5"/>
    <mergeCell ref="D5:F5"/>
    <mergeCell ref="D4:J4"/>
    <mergeCell ref="H5:J5"/>
  </mergeCells>
  <phoneticPr fontId="6" type="noConversion"/>
  <pageMargins left="0.7" right="0.7" top="0.75" bottom="0.75" header="0.3" footer="0.3"/>
  <pageSetup paperSize="9" orientation="landscape" r:id="rId1"/>
  <headerFooter>
    <oddHeader>&amp;CTable 9</oddHeader>
  </headerFooter>
</worksheet>
</file>

<file path=xl/worksheets/sheet14.xml><?xml version="1.0" encoding="utf-8"?>
<worksheet xmlns="http://schemas.openxmlformats.org/spreadsheetml/2006/main" xmlns:r="http://schemas.openxmlformats.org/officeDocument/2006/relationships">
  <sheetPr>
    <pageSetUpPr autoPageBreaks="0"/>
  </sheetPr>
  <dimension ref="A1:N25"/>
  <sheetViews>
    <sheetView zoomScaleNormal="100" workbookViewId="0">
      <selection sqref="A1:K1"/>
    </sheetView>
  </sheetViews>
  <sheetFormatPr defaultColWidth="9.140625" defaultRowHeight="12.75"/>
  <cols>
    <col min="1" max="1" width="12.85546875" style="44" customWidth="1"/>
    <col min="2" max="2" width="1.7109375" style="18" customWidth="1"/>
    <col min="3" max="3" width="10.7109375" style="44" customWidth="1"/>
    <col min="4" max="4" width="1.7109375" style="18" customWidth="1"/>
    <col min="5" max="5" width="10.7109375" style="44" customWidth="1"/>
    <col min="6" max="6" width="1.7109375" style="18" customWidth="1"/>
    <col min="7" max="7" width="10.7109375" style="44" customWidth="1"/>
    <col min="8" max="8" width="1.7109375" style="18" customWidth="1"/>
    <col min="9" max="9" width="10.7109375" style="44" customWidth="1"/>
    <col min="10" max="10" width="1.7109375" style="18" customWidth="1"/>
    <col min="11" max="11" width="12.140625" style="44" customWidth="1"/>
    <col min="12" max="13" width="9.140625" style="44"/>
    <col min="14" max="14" width="18.140625" style="44" customWidth="1"/>
    <col min="15" max="16384" width="9.140625" style="44"/>
  </cols>
  <sheetData>
    <row r="1" spans="1:14" ht="30.75" customHeight="1">
      <c r="A1" s="517" t="s">
        <v>236</v>
      </c>
      <c r="B1" s="488"/>
      <c r="C1" s="488"/>
      <c r="D1" s="488"/>
      <c r="E1" s="488"/>
      <c r="F1" s="488"/>
      <c r="G1" s="488"/>
      <c r="H1" s="488"/>
      <c r="I1" s="488"/>
      <c r="J1" s="488"/>
      <c r="K1" s="488"/>
      <c r="L1" s="308"/>
      <c r="M1" s="308"/>
      <c r="N1" s="308"/>
    </row>
    <row r="3" spans="1:14">
      <c r="A3" s="216" t="s">
        <v>0</v>
      </c>
      <c r="B3" s="70"/>
      <c r="D3" s="70"/>
      <c r="E3" s="217"/>
      <c r="F3" s="70"/>
      <c r="H3" s="70"/>
      <c r="J3" s="44"/>
      <c r="K3" s="215" t="s">
        <v>214</v>
      </c>
    </row>
    <row r="4" spans="1:14">
      <c r="A4" s="405"/>
      <c r="B4" s="49"/>
      <c r="C4" s="516" t="s">
        <v>175</v>
      </c>
      <c r="D4" s="516"/>
      <c r="E4" s="516"/>
      <c r="F4" s="516"/>
      <c r="G4" s="516"/>
      <c r="H4" s="516"/>
      <c r="I4" s="516"/>
      <c r="J4" s="516"/>
      <c r="K4" s="516"/>
      <c r="L4" s="298"/>
    </row>
    <row r="5" spans="1:14" ht="22.5">
      <c r="A5" s="406"/>
      <c r="C5" s="295" t="s">
        <v>106</v>
      </c>
      <c r="D5" s="265"/>
      <c r="E5" s="296" t="s">
        <v>107</v>
      </c>
      <c r="F5" s="265"/>
      <c r="G5" s="383" t="s">
        <v>108</v>
      </c>
      <c r="H5" s="265"/>
      <c r="I5" s="393" t="s">
        <v>97</v>
      </c>
      <c r="J5" s="265"/>
      <c r="K5" s="295" t="s">
        <v>179</v>
      </c>
    </row>
    <row r="6" spans="1:14">
      <c r="A6" s="312"/>
      <c r="B6" s="293"/>
      <c r="D6" s="293"/>
      <c r="F6" s="293"/>
      <c r="H6" s="293"/>
      <c r="J6" s="293"/>
    </row>
    <row r="7" spans="1:14">
      <c r="A7" s="41" t="s">
        <v>48</v>
      </c>
      <c r="B7" s="294"/>
      <c r="C7" s="38">
        <v>79.069999999999993</v>
      </c>
      <c r="D7" s="38"/>
      <c r="E7" s="38">
        <v>77.7</v>
      </c>
      <c r="F7" s="38"/>
      <c r="G7" s="38">
        <v>72.7</v>
      </c>
      <c r="H7" s="38"/>
      <c r="I7" s="214">
        <v>73.900000000000006</v>
      </c>
      <c r="J7" s="38"/>
      <c r="K7" s="7">
        <v>74.55</v>
      </c>
    </row>
    <row r="8" spans="1:14">
      <c r="A8" s="62"/>
      <c r="B8" s="294"/>
      <c r="D8" s="294"/>
      <c r="F8" s="294"/>
      <c r="H8" s="294"/>
      <c r="J8" s="294"/>
      <c r="K8" s="45"/>
    </row>
    <row r="9" spans="1:14">
      <c r="A9" s="41" t="s">
        <v>49</v>
      </c>
      <c r="B9" s="294"/>
      <c r="C9" s="38">
        <v>21</v>
      </c>
      <c r="D9" s="38"/>
      <c r="E9" s="38">
        <v>22.3</v>
      </c>
      <c r="F9" s="38"/>
      <c r="G9" s="38">
        <v>27.3</v>
      </c>
      <c r="H9" s="38"/>
      <c r="I9" s="214">
        <v>26.1</v>
      </c>
      <c r="J9" s="38"/>
      <c r="K9" s="7">
        <v>25.45</v>
      </c>
    </row>
    <row r="10" spans="1:14">
      <c r="A10" s="62"/>
      <c r="B10" s="294"/>
      <c r="D10" s="294"/>
      <c r="F10" s="294"/>
      <c r="H10" s="294"/>
      <c r="J10" s="294"/>
      <c r="K10" s="45"/>
    </row>
    <row r="11" spans="1:14">
      <c r="A11" s="313" t="s">
        <v>1</v>
      </c>
      <c r="B11" s="294"/>
      <c r="C11" s="208">
        <v>8578</v>
      </c>
      <c r="D11" s="208"/>
      <c r="E11" s="208">
        <v>8582</v>
      </c>
      <c r="F11" s="208"/>
      <c r="G11" s="208">
        <v>8521</v>
      </c>
      <c r="H11" s="208"/>
      <c r="I11" s="297">
        <v>9451</v>
      </c>
      <c r="J11" s="208"/>
      <c r="K11" s="6">
        <v>4537</v>
      </c>
    </row>
    <row r="12" spans="1:14" s="267" customFormat="1">
      <c r="A12" s="60" t="s">
        <v>33</v>
      </c>
      <c r="B12" s="85"/>
      <c r="C12" s="36"/>
      <c r="D12" s="85"/>
      <c r="E12" s="36"/>
      <c r="F12" s="85"/>
      <c r="G12" s="36"/>
    </row>
    <row r="13" spans="1:14" s="267" customFormat="1">
      <c r="A13" s="12" t="s">
        <v>104</v>
      </c>
      <c r="B13" s="85"/>
      <c r="D13" s="85"/>
      <c r="F13" s="85"/>
    </row>
    <row r="14" spans="1:14">
      <c r="B14" s="294"/>
      <c r="D14" s="294"/>
      <c r="F14" s="294"/>
      <c r="H14" s="294"/>
      <c r="J14" s="294"/>
    </row>
    <row r="15" spans="1:14">
      <c r="B15" s="294"/>
      <c r="D15" s="294"/>
      <c r="F15" s="294"/>
      <c r="H15" s="294"/>
      <c r="J15" s="294"/>
      <c r="K15" s="322"/>
    </row>
    <row r="16" spans="1:14">
      <c r="B16" s="294"/>
      <c r="D16" s="294"/>
      <c r="F16" s="294"/>
      <c r="H16" s="294"/>
      <c r="J16" s="294"/>
    </row>
    <row r="17" spans="2:10">
      <c r="B17" s="294"/>
      <c r="D17" s="294"/>
      <c r="F17" s="294"/>
      <c r="H17" s="294"/>
      <c r="J17" s="294"/>
    </row>
    <row r="18" spans="2:10">
      <c r="B18" s="294"/>
      <c r="D18" s="294"/>
      <c r="F18" s="294"/>
      <c r="H18" s="294"/>
      <c r="J18" s="294"/>
    </row>
    <row r="19" spans="2:10">
      <c r="B19" s="294"/>
      <c r="D19" s="294"/>
      <c r="F19" s="294"/>
      <c r="H19" s="294"/>
      <c r="J19" s="294"/>
    </row>
    <row r="20" spans="2:10">
      <c r="B20" s="294"/>
      <c r="D20" s="294"/>
      <c r="F20" s="294"/>
      <c r="H20" s="294"/>
      <c r="J20" s="294"/>
    </row>
    <row r="21" spans="2:10">
      <c r="B21" s="294"/>
      <c r="D21" s="294"/>
      <c r="F21" s="294"/>
      <c r="H21" s="294"/>
      <c r="J21" s="294"/>
    </row>
    <row r="22" spans="2:10">
      <c r="B22" s="294"/>
      <c r="D22" s="294"/>
      <c r="F22" s="294"/>
      <c r="H22" s="294"/>
      <c r="J22" s="294"/>
    </row>
    <row r="23" spans="2:10">
      <c r="B23" s="294"/>
      <c r="D23" s="294"/>
      <c r="F23" s="294"/>
      <c r="H23" s="294"/>
      <c r="J23" s="294"/>
    </row>
    <row r="24" spans="2:10">
      <c r="B24" s="294"/>
      <c r="D24" s="294"/>
      <c r="F24" s="294"/>
      <c r="H24" s="294"/>
      <c r="J24" s="294"/>
    </row>
    <row r="25" spans="2:10">
      <c r="B25" s="213"/>
      <c r="D25" s="213"/>
      <c r="F25" s="213"/>
      <c r="H25" s="213"/>
      <c r="J25" s="213"/>
    </row>
  </sheetData>
  <mergeCells count="2">
    <mergeCell ref="C4:K4"/>
    <mergeCell ref="A1:K1"/>
  </mergeCells>
  <phoneticPr fontId="6" type="noConversion"/>
  <pageMargins left="0.7" right="0.7" top="0.75" bottom="0.75" header="0.3" footer="0.3"/>
  <pageSetup paperSize="9" orientation="landscape" r:id="rId1"/>
  <headerFooter>
    <oddHeader>&amp;CTable 10</oddHeader>
  </headerFooter>
</worksheet>
</file>

<file path=xl/worksheets/sheet15.xml><?xml version="1.0" encoding="utf-8"?>
<worksheet xmlns="http://schemas.openxmlformats.org/spreadsheetml/2006/main" xmlns:r="http://schemas.openxmlformats.org/officeDocument/2006/relationships">
  <sheetPr>
    <pageSetUpPr autoPageBreaks="0"/>
  </sheetPr>
  <dimension ref="A1:P23"/>
  <sheetViews>
    <sheetView zoomScaleNormal="100" workbookViewId="0">
      <selection sqref="A1:K1"/>
    </sheetView>
  </sheetViews>
  <sheetFormatPr defaultRowHeight="11.25"/>
  <cols>
    <col min="1" max="1" width="13.42578125" style="36" customWidth="1"/>
    <col min="2" max="2" width="1.7109375" style="18" customWidth="1"/>
    <col min="3" max="3" width="12.5703125" style="36" customWidth="1"/>
    <col min="4" max="4" width="1.7109375" style="18" customWidth="1"/>
    <col min="5" max="5" width="12.5703125" style="36" customWidth="1"/>
    <col min="6" max="6" width="1.7109375" style="18" customWidth="1"/>
    <col min="7" max="7" width="12.5703125" style="36" customWidth="1"/>
    <col min="8" max="8" width="1.7109375" style="18" customWidth="1"/>
    <col min="9" max="9" width="12.5703125" style="36" customWidth="1"/>
    <col min="10" max="10" width="1.7109375" style="18" customWidth="1"/>
    <col min="11" max="11" width="12.5703125" style="303" customWidth="1"/>
    <col min="12" max="16384" width="9.140625" style="36"/>
  </cols>
  <sheetData>
    <row r="1" spans="1:16" ht="24" customHeight="1">
      <c r="A1" s="519" t="s">
        <v>204</v>
      </c>
      <c r="B1" s="514"/>
      <c r="C1" s="514"/>
      <c r="D1" s="514"/>
      <c r="E1" s="514"/>
      <c r="F1" s="514"/>
      <c r="G1" s="514"/>
      <c r="H1" s="514"/>
      <c r="I1" s="514"/>
      <c r="J1" s="514"/>
      <c r="K1" s="514"/>
    </row>
    <row r="2" spans="1:16" ht="12.75">
      <c r="B2" s="301"/>
      <c r="D2" s="301"/>
      <c r="F2" s="301"/>
      <c r="H2" s="301"/>
      <c r="J2" s="301"/>
    </row>
    <row r="3" spans="1:16">
      <c r="A3" s="178" t="s">
        <v>0</v>
      </c>
      <c r="I3" s="303"/>
      <c r="J3" s="36"/>
      <c r="K3" s="103" t="s">
        <v>214</v>
      </c>
    </row>
    <row r="4" spans="1:16" ht="12.75">
      <c r="A4" s="86"/>
      <c r="B4" s="387"/>
      <c r="C4" s="518" t="s">
        <v>144</v>
      </c>
      <c r="D4" s="508"/>
      <c r="E4" s="508"/>
      <c r="F4" s="508"/>
      <c r="G4" s="508"/>
      <c r="H4" s="508"/>
      <c r="I4" s="508"/>
      <c r="J4" s="508"/>
      <c r="K4" s="508"/>
    </row>
    <row r="5" spans="1:16" ht="22.5">
      <c r="A5" s="302"/>
      <c r="C5" s="383" t="s">
        <v>106</v>
      </c>
      <c r="D5" s="265"/>
      <c r="E5" s="394" t="s">
        <v>107</v>
      </c>
      <c r="F5" s="265"/>
      <c r="G5" s="383" t="s">
        <v>108</v>
      </c>
      <c r="H5" s="265"/>
      <c r="I5" s="393" t="s">
        <v>97</v>
      </c>
      <c r="J5" s="265"/>
      <c r="K5" s="395" t="s">
        <v>215</v>
      </c>
      <c r="M5" s="34"/>
      <c r="N5" s="34"/>
      <c r="O5" s="34"/>
      <c r="P5" s="8"/>
    </row>
    <row r="6" spans="1:16">
      <c r="A6" s="253"/>
      <c r="C6" s="253"/>
      <c r="E6" s="254"/>
      <c r="G6" s="255"/>
      <c r="I6" s="252"/>
      <c r="K6" s="304"/>
      <c r="M6" s="91"/>
      <c r="N6" s="91"/>
      <c r="O6" s="91"/>
      <c r="P6" s="91"/>
    </row>
    <row r="7" spans="1:16">
      <c r="A7" s="41" t="s">
        <v>50</v>
      </c>
      <c r="B7" s="2"/>
      <c r="C7" s="93">
        <v>50</v>
      </c>
      <c r="D7" s="2"/>
      <c r="E7" s="13">
        <v>48.888081414616963</v>
      </c>
      <c r="F7" s="77"/>
      <c r="G7" s="13">
        <v>44.365099999999998</v>
      </c>
      <c r="H7" s="77"/>
      <c r="I7" s="209">
        <v>43.542099999999998</v>
      </c>
      <c r="J7" s="77"/>
      <c r="K7" s="209">
        <v>47.9</v>
      </c>
      <c r="M7" s="34"/>
      <c r="N7" s="34"/>
      <c r="O7" s="34"/>
      <c r="P7" s="8"/>
    </row>
    <row r="8" spans="1:16">
      <c r="A8" s="41"/>
      <c r="B8" s="2"/>
      <c r="C8" s="93"/>
      <c r="D8" s="2"/>
      <c r="E8" s="13"/>
      <c r="F8" s="77"/>
      <c r="G8" s="13"/>
      <c r="H8" s="77"/>
      <c r="I8" s="209"/>
      <c r="J8" s="77"/>
      <c r="K8" s="209"/>
      <c r="M8" s="178"/>
      <c r="N8" s="178"/>
      <c r="O8" s="91"/>
      <c r="P8" s="91"/>
    </row>
    <row r="9" spans="1:16">
      <c r="A9" s="41" t="s">
        <v>51</v>
      </c>
      <c r="B9" s="2"/>
      <c r="C9" s="13">
        <v>35</v>
      </c>
      <c r="D9" s="2"/>
      <c r="E9" s="13">
        <v>36.550836102785595</v>
      </c>
      <c r="F9" s="77"/>
      <c r="G9" s="13">
        <v>38.958500000000001</v>
      </c>
      <c r="H9" s="77"/>
      <c r="I9" s="209">
        <v>38.696599999999997</v>
      </c>
      <c r="J9" s="77"/>
      <c r="K9" s="209">
        <v>36.17</v>
      </c>
      <c r="M9" s="34"/>
      <c r="N9" s="34"/>
      <c r="O9" s="34"/>
      <c r="P9" s="39"/>
    </row>
    <row r="10" spans="1:16">
      <c r="A10" s="41"/>
      <c r="B10" s="2"/>
      <c r="C10" s="13"/>
      <c r="D10" s="2"/>
      <c r="E10" s="13"/>
      <c r="F10" s="77"/>
      <c r="G10" s="13"/>
      <c r="H10" s="77"/>
      <c r="I10" s="209"/>
      <c r="J10" s="77"/>
      <c r="K10" s="209"/>
      <c r="M10" s="178"/>
      <c r="N10" s="178"/>
      <c r="O10" s="91"/>
      <c r="P10" s="91"/>
    </row>
    <row r="11" spans="1:16" ht="22.5">
      <c r="A11" s="310" t="s">
        <v>52</v>
      </c>
      <c r="B11" s="2"/>
      <c r="C11" s="13">
        <v>16</v>
      </c>
      <c r="D11" s="2"/>
      <c r="E11" s="13">
        <v>14.561082482598357</v>
      </c>
      <c r="F11" s="2"/>
      <c r="G11" s="13">
        <v>16.676400000000001</v>
      </c>
      <c r="H11" s="2"/>
      <c r="I11" s="13">
        <v>17.761299999999999</v>
      </c>
      <c r="J11" s="13"/>
      <c r="K11" s="13">
        <v>15.93</v>
      </c>
      <c r="M11" s="209"/>
      <c r="N11" s="209"/>
      <c r="O11" s="209"/>
      <c r="P11" s="8"/>
    </row>
    <row r="12" spans="1:16">
      <c r="A12" s="310"/>
      <c r="B12" s="2"/>
      <c r="C12" s="13"/>
      <c r="D12" s="2"/>
      <c r="E12" s="13"/>
      <c r="F12" s="2"/>
      <c r="G12" s="13"/>
      <c r="H12" s="2"/>
      <c r="I12" s="209"/>
      <c r="J12" s="2"/>
      <c r="K12" s="209"/>
    </row>
    <row r="13" spans="1:16">
      <c r="A13" s="311" t="s">
        <v>1</v>
      </c>
      <c r="B13" s="10"/>
      <c r="C13" s="6">
        <v>8780</v>
      </c>
      <c r="D13" s="5"/>
      <c r="E13" s="6">
        <v>8748</v>
      </c>
      <c r="F13" s="5"/>
      <c r="G13" s="208">
        <v>8700</v>
      </c>
      <c r="H13" s="5"/>
      <c r="I13" s="6">
        <v>9645</v>
      </c>
      <c r="J13" s="5"/>
      <c r="K13" s="6">
        <v>4554</v>
      </c>
    </row>
    <row r="14" spans="1:16" s="77" customFormat="1">
      <c r="A14" s="78" t="s">
        <v>33</v>
      </c>
    </row>
    <row r="15" spans="1:16" s="77" customFormat="1">
      <c r="A15" s="12" t="s">
        <v>104</v>
      </c>
    </row>
    <row r="16" spans="1:16">
      <c r="A16" s="41"/>
      <c r="B16" s="294"/>
      <c r="D16" s="294"/>
      <c r="E16" s="10"/>
      <c r="F16" s="294"/>
      <c r="H16" s="294"/>
      <c r="J16" s="294"/>
    </row>
    <row r="17" spans="1:11">
      <c r="A17" s="252"/>
      <c r="B17" s="294"/>
      <c r="J17" s="294"/>
    </row>
    <row r="18" spans="1:11">
      <c r="A18" s="78"/>
      <c r="B18" s="294"/>
      <c r="J18" s="294"/>
      <c r="K18" s="323"/>
    </row>
    <row r="19" spans="1:11">
      <c r="A19" s="18"/>
      <c r="B19" s="294"/>
      <c r="J19" s="294"/>
    </row>
    <row r="20" spans="1:11">
      <c r="B20" s="294"/>
      <c r="J20" s="294"/>
    </row>
    <row r="21" spans="1:11">
      <c r="B21" s="294"/>
      <c r="J21" s="294"/>
    </row>
    <row r="22" spans="1:11">
      <c r="B22" s="294"/>
      <c r="J22" s="294"/>
    </row>
    <row r="23" spans="1:11">
      <c r="B23" s="294"/>
      <c r="J23" s="294"/>
    </row>
  </sheetData>
  <mergeCells count="2">
    <mergeCell ref="C4:K4"/>
    <mergeCell ref="A1:K1"/>
  </mergeCells>
  <phoneticPr fontId="6" type="noConversion"/>
  <pageMargins left="0.7" right="0.7" top="0.75" bottom="0.75" header="0.3" footer="0.3"/>
  <pageSetup paperSize="9" orientation="landscape" r:id="rId1"/>
  <headerFooter>
    <oddHeader>&amp;CTable 11</oddHeader>
  </headerFooter>
</worksheet>
</file>

<file path=xl/worksheets/sheet16.xml><?xml version="1.0" encoding="utf-8"?>
<worksheet xmlns="http://schemas.openxmlformats.org/spreadsheetml/2006/main" xmlns:r="http://schemas.openxmlformats.org/officeDocument/2006/relationships">
  <sheetPr>
    <pageSetUpPr autoPageBreaks="0"/>
  </sheetPr>
  <dimension ref="A1:O46"/>
  <sheetViews>
    <sheetView zoomScaleNormal="100" workbookViewId="0"/>
  </sheetViews>
  <sheetFormatPr defaultColWidth="8.85546875" defaultRowHeight="12.75"/>
  <cols>
    <col min="1" max="1" width="16.85546875" style="28" customWidth="1"/>
    <col min="2" max="9" width="12.7109375" style="28" customWidth="1"/>
    <col min="10" max="16384" width="8.85546875" style="28"/>
  </cols>
  <sheetData>
    <row r="1" spans="1:13">
      <c r="A1" s="268" t="s">
        <v>205</v>
      </c>
      <c r="B1" s="1"/>
      <c r="C1" s="1"/>
      <c r="D1" s="1"/>
      <c r="E1" s="1"/>
      <c r="F1" s="1"/>
      <c r="G1" s="1"/>
      <c r="H1" s="1"/>
    </row>
    <row r="2" spans="1:13">
      <c r="A2" s="89"/>
      <c r="B2" s="89"/>
      <c r="C2" s="89"/>
      <c r="D2" s="89"/>
      <c r="E2" s="89"/>
      <c r="F2" s="89"/>
      <c r="G2" s="89"/>
      <c r="H2" s="89"/>
    </row>
    <row r="3" spans="1:13">
      <c r="A3" s="90" t="s">
        <v>0</v>
      </c>
      <c r="B3" s="91"/>
      <c r="C3" s="91"/>
      <c r="D3" s="91"/>
      <c r="E3" s="91"/>
      <c r="F3" s="91"/>
      <c r="G3" s="91"/>
      <c r="I3" s="29" t="s">
        <v>212</v>
      </c>
    </row>
    <row r="4" spans="1:13">
      <c r="A4" s="89"/>
      <c r="B4" s="520" t="s">
        <v>53</v>
      </c>
      <c r="C4" s="521"/>
      <c r="D4" s="521"/>
      <c r="E4" s="521"/>
      <c r="F4" s="521"/>
      <c r="G4" s="521"/>
      <c r="H4" s="521"/>
      <c r="I4" s="521"/>
    </row>
    <row r="5" spans="1:13" ht="24.75" customHeight="1">
      <c r="A5" s="90"/>
      <c r="B5" s="269" t="s">
        <v>109</v>
      </c>
      <c r="C5" s="269" t="s">
        <v>110</v>
      </c>
      <c r="D5" s="269" t="s">
        <v>111</v>
      </c>
      <c r="E5" s="270" t="s">
        <v>106</v>
      </c>
      <c r="F5" s="271" t="s">
        <v>107</v>
      </c>
      <c r="G5" s="271" t="s">
        <v>108</v>
      </c>
      <c r="H5" s="271" t="s">
        <v>97</v>
      </c>
      <c r="I5" s="272" t="s">
        <v>179</v>
      </c>
    </row>
    <row r="6" spans="1:13">
      <c r="A6" s="91"/>
      <c r="B6" s="273"/>
      <c r="C6" s="273"/>
      <c r="D6" s="273"/>
      <c r="E6" s="274"/>
      <c r="F6" s="274"/>
      <c r="G6" s="274"/>
      <c r="H6" s="274"/>
      <c r="I6" s="274"/>
    </row>
    <row r="7" spans="1:13" ht="13.5" customHeight="1">
      <c r="A7" s="89" t="s">
        <v>125</v>
      </c>
      <c r="B7" s="13">
        <v>3</v>
      </c>
      <c r="C7" s="13">
        <v>3</v>
      </c>
      <c r="D7" s="92">
        <v>2</v>
      </c>
      <c r="E7" s="4">
        <v>2.9565717067921891</v>
      </c>
      <c r="F7" s="4">
        <v>2.7791694685000001</v>
      </c>
      <c r="G7" s="71">
        <v>2.5217000000000001</v>
      </c>
      <c r="H7" s="71">
        <v>2.2885</v>
      </c>
      <c r="I7" s="71">
        <v>3.55</v>
      </c>
      <c r="K7" s="71"/>
      <c r="L7" s="352"/>
      <c r="M7" s="352"/>
    </row>
    <row r="8" spans="1:13" ht="13.5" customHeight="1">
      <c r="A8" s="89"/>
      <c r="B8" s="13"/>
      <c r="C8" s="13"/>
      <c r="D8" s="92"/>
      <c r="E8" s="4"/>
      <c r="F8" s="4"/>
      <c r="G8" s="71"/>
      <c r="H8" s="71"/>
      <c r="I8" s="71"/>
      <c r="K8" s="71"/>
      <c r="L8" s="352"/>
      <c r="M8" s="352"/>
    </row>
    <row r="9" spans="1:13">
      <c r="A9" s="89" t="s">
        <v>141</v>
      </c>
      <c r="B9" s="13" t="s">
        <v>22</v>
      </c>
      <c r="C9" s="13" t="s">
        <v>22</v>
      </c>
      <c r="D9" s="92">
        <v>2</v>
      </c>
      <c r="E9" s="4">
        <v>1.8512358135555169</v>
      </c>
      <c r="F9" s="4">
        <v>1.8412190190969999</v>
      </c>
      <c r="G9" s="71">
        <v>1.4732000000000001</v>
      </c>
      <c r="H9" s="71">
        <v>1.3772</v>
      </c>
      <c r="I9" s="71">
        <v>1.55</v>
      </c>
      <c r="K9" s="71"/>
      <c r="L9" s="71"/>
      <c r="M9" s="71"/>
    </row>
    <row r="10" spans="1:13">
      <c r="A10" s="89"/>
      <c r="B10" s="13"/>
      <c r="C10" s="13"/>
      <c r="D10" s="92"/>
      <c r="E10" s="4"/>
      <c r="F10" s="4"/>
      <c r="G10" s="71"/>
      <c r="H10" s="71"/>
      <c r="I10" s="71"/>
      <c r="K10" s="71"/>
      <c r="L10" s="275"/>
      <c r="M10" s="275"/>
    </row>
    <row r="11" spans="1:13">
      <c r="A11" s="89" t="s">
        <v>167</v>
      </c>
      <c r="B11" s="13" t="s">
        <v>22</v>
      </c>
      <c r="C11" s="13" t="s">
        <v>22</v>
      </c>
      <c r="D11" s="92">
        <v>4</v>
      </c>
      <c r="E11" s="4">
        <v>4.4058830628357306</v>
      </c>
      <c r="F11" s="4" t="s">
        <v>22</v>
      </c>
      <c r="G11" s="4" t="s">
        <v>22</v>
      </c>
      <c r="H11" s="4" t="s">
        <v>22</v>
      </c>
      <c r="I11" s="71" t="s">
        <v>22</v>
      </c>
      <c r="K11" s="71"/>
      <c r="L11" s="352"/>
      <c r="M11" s="352"/>
    </row>
    <row r="12" spans="1:13">
      <c r="A12" s="89"/>
      <c r="B12" s="71"/>
      <c r="C12" s="71"/>
      <c r="D12" s="71"/>
      <c r="E12" s="4"/>
      <c r="F12" s="4"/>
      <c r="G12" s="275"/>
      <c r="H12" s="275"/>
      <c r="I12" s="275"/>
      <c r="K12" s="53"/>
      <c r="L12" s="352"/>
      <c r="M12" s="352"/>
    </row>
    <row r="13" spans="1:13">
      <c r="A13" s="89" t="s">
        <v>42</v>
      </c>
      <c r="B13" s="13">
        <v>34</v>
      </c>
      <c r="C13" s="13">
        <v>37</v>
      </c>
      <c r="D13" s="92">
        <v>36.893265640431423</v>
      </c>
      <c r="E13" s="4">
        <v>35.134015297052109</v>
      </c>
      <c r="F13" s="4">
        <v>34.840422528504035</v>
      </c>
      <c r="G13" s="71">
        <v>29.309200000000001</v>
      </c>
      <c r="H13" s="71">
        <v>28.568200000000001</v>
      </c>
      <c r="I13" s="71">
        <v>35.700000000000003</v>
      </c>
      <c r="K13" s="353"/>
      <c r="L13" s="354"/>
      <c r="M13" s="355"/>
    </row>
    <row r="14" spans="1:13">
      <c r="A14" s="89" t="s">
        <v>41</v>
      </c>
      <c r="B14" s="13">
        <v>27</v>
      </c>
      <c r="C14" s="13">
        <v>28</v>
      </c>
      <c r="D14" s="92">
        <v>28.699686429545082</v>
      </c>
      <c r="E14" s="4">
        <v>26.945366506997392</v>
      </c>
      <c r="F14" s="53">
        <v>25.611715797321335</v>
      </c>
      <c r="G14" s="71">
        <v>25.069800000000001</v>
      </c>
      <c r="H14" s="71">
        <v>24.9268</v>
      </c>
      <c r="I14" s="71">
        <v>29.31</v>
      </c>
      <c r="K14" s="71"/>
      <c r="L14" s="352"/>
      <c r="M14" s="352"/>
    </row>
    <row r="15" spans="1:13" s="280" customFormat="1" ht="13.5" customHeight="1">
      <c r="A15" s="276"/>
      <c r="B15" s="277"/>
      <c r="C15" s="277"/>
      <c r="D15" s="277"/>
      <c r="E15" s="278"/>
      <c r="F15" s="278"/>
      <c r="G15" s="279"/>
    </row>
    <row r="16" spans="1:13">
      <c r="A16" s="89" t="s">
        <v>168</v>
      </c>
      <c r="B16" s="281">
        <v>46.463184443099998</v>
      </c>
      <c r="C16" s="281">
        <v>50.020560004979998</v>
      </c>
      <c r="D16" s="281">
        <v>49.663311998879998</v>
      </c>
      <c r="E16" s="4">
        <v>47.97610466367464</v>
      </c>
      <c r="F16" s="4">
        <v>46.845487183673356</v>
      </c>
      <c r="G16" s="71">
        <v>41.750900000000001</v>
      </c>
      <c r="H16" s="71">
        <v>40.618400000000001</v>
      </c>
      <c r="I16" s="71">
        <v>49.21</v>
      </c>
    </row>
    <row r="17" spans="1:15">
      <c r="A17" s="90"/>
      <c r="B17" s="13"/>
      <c r="C17" s="13"/>
      <c r="D17" s="13"/>
      <c r="E17" s="13"/>
      <c r="F17" s="13"/>
      <c r="G17" s="13"/>
      <c r="H17" s="13"/>
      <c r="I17" s="13"/>
    </row>
    <row r="18" spans="1:15">
      <c r="B18" s="522" t="s">
        <v>55</v>
      </c>
      <c r="C18" s="522"/>
      <c r="D18" s="522"/>
      <c r="E18" s="522"/>
      <c r="F18" s="522"/>
      <c r="G18" s="522"/>
      <c r="H18" s="522"/>
      <c r="I18" s="521"/>
    </row>
    <row r="19" spans="1:15">
      <c r="A19" s="82"/>
      <c r="B19" s="93"/>
      <c r="C19" s="93"/>
      <c r="D19" s="93"/>
      <c r="E19" s="282"/>
      <c r="F19" s="282"/>
      <c r="G19" s="282"/>
      <c r="H19" s="282"/>
    </row>
    <row r="20" spans="1:15">
      <c r="A20" s="89" t="s">
        <v>125</v>
      </c>
      <c r="B20" s="13">
        <v>38</v>
      </c>
      <c r="C20" s="92">
        <v>38</v>
      </c>
      <c r="D20" s="92">
        <v>38</v>
      </c>
      <c r="E20" s="4">
        <v>38.722689692541152</v>
      </c>
      <c r="F20" s="13">
        <v>37.64471305598439</v>
      </c>
      <c r="G20" s="71">
        <v>34.186500000000002</v>
      </c>
      <c r="H20" s="71">
        <v>33.592399999999998</v>
      </c>
      <c r="I20" s="71">
        <v>40.85</v>
      </c>
    </row>
    <row r="21" spans="1:15">
      <c r="A21" s="89"/>
      <c r="B21" s="13"/>
      <c r="C21" s="92"/>
      <c r="D21" s="92"/>
      <c r="E21" s="4"/>
      <c r="F21" s="13"/>
      <c r="G21" s="71"/>
      <c r="H21" s="71"/>
      <c r="I21" s="71"/>
    </row>
    <row r="22" spans="1:15" ht="13.5" customHeight="1">
      <c r="A22" s="89" t="s">
        <v>141</v>
      </c>
      <c r="B22" s="13" t="s">
        <v>22</v>
      </c>
      <c r="C22" s="13" t="s">
        <v>22</v>
      </c>
      <c r="D22" s="92">
        <v>20</v>
      </c>
      <c r="E22" s="4">
        <v>20.686656140450506</v>
      </c>
      <c r="F22" s="13">
        <v>19.951687600210121</v>
      </c>
      <c r="G22" s="71">
        <v>18.459</v>
      </c>
      <c r="H22" s="71">
        <v>17.0076</v>
      </c>
      <c r="I22" s="71">
        <v>18.02</v>
      </c>
    </row>
    <row r="23" spans="1:15" ht="13.5" customHeight="1">
      <c r="A23" s="89"/>
      <c r="B23" s="13"/>
      <c r="C23" s="13"/>
      <c r="D23" s="92"/>
      <c r="E23" s="4"/>
      <c r="F23" s="13"/>
      <c r="G23" s="71"/>
      <c r="H23" s="71"/>
      <c r="I23" s="71"/>
    </row>
    <row r="24" spans="1:15">
      <c r="A24" s="89" t="s">
        <v>167</v>
      </c>
      <c r="B24" s="13" t="s">
        <v>22</v>
      </c>
      <c r="C24" s="13" t="s">
        <v>22</v>
      </c>
      <c r="D24" s="92">
        <v>9</v>
      </c>
      <c r="E24" s="4">
        <v>9.6368835196861085</v>
      </c>
      <c r="F24" s="13">
        <v>10.403477593428963</v>
      </c>
      <c r="G24" s="71">
        <v>10.1966</v>
      </c>
      <c r="H24" s="71">
        <v>9.5417000000000005</v>
      </c>
      <c r="I24" s="71">
        <v>10.09</v>
      </c>
      <c r="M24" s="328"/>
      <c r="N24" s="329"/>
      <c r="O24" s="329"/>
    </row>
    <row r="25" spans="1:15" s="280" customFormat="1">
      <c r="A25" s="276"/>
      <c r="B25" s="283"/>
      <c r="C25" s="284"/>
      <c r="D25" s="284"/>
      <c r="E25" s="277"/>
      <c r="F25" s="277"/>
      <c r="G25" s="279" t="s">
        <v>32</v>
      </c>
      <c r="H25" s="279" t="s">
        <v>32</v>
      </c>
      <c r="M25" s="330"/>
      <c r="N25" s="328"/>
      <c r="O25" s="328"/>
    </row>
    <row r="26" spans="1:15">
      <c r="A26" s="89" t="s">
        <v>139</v>
      </c>
      <c r="B26" s="13">
        <v>67</v>
      </c>
      <c r="C26" s="13">
        <v>62.8</v>
      </c>
      <c r="D26" s="92">
        <v>67.919219685702089</v>
      </c>
      <c r="E26" s="4">
        <v>64.303415489275324</v>
      </c>
      <c r="F26" s="19">
        <v>62.048962109169999</v>
      </c>
      <c r="G26" s="71">
        <v>54.198599999999999</v>
      </c>
      <c r="H26" s="71">
        <v>55.442799999999998</v>
      </c>
      <c r="I26" s="71">
        <v>61.76</v>
      </c>
      <c r="M26" s="330"/>
      <c r="N26" s="328"/>
      <c r="O26" s="328"/>
    </row>
    <row r="27" spans="1:15">
      <c r="A27" s="89" t="s">
        <v>140</v>
      </c>
      <c r="B27" s="13">
        <v>38.799999999999997</v>
      </c>
      <c r="C27" s="13">
        <v>42.4</v>
      </c>
      <c r="D27" s="92">
        <v>44.349066372447908</v>
      </c>
      <c r="E27" s="4">
        <v>43.087144761526382</v>
      </c>
      <c r="F27" s="53">
        <v>40.517965067415965</v>
      </c>
      <c r="G27" s="71">
        <v>40.289700000000003</v>
      </c>
      <c r="H27" s="71">
        <v>38.8123</v>
      </c>
      <c r="I27" s="71">
        <v>44.26</v>
      </c>
      <c r="M27" s="330"/>
      <c r="N27" s="328"/>
      <c r="O27" s="328"/>
    </row>
    <row r="28" spans="1:15" s="280" customFormat="1">
      <c r="A28" s="276"/>
      <c r="B28" s="285"/>
      <c r="C28" s="285"/>
      <c r="D28" s="283"/>
      <c r="E28" s="278"/>
      <c r="F28" s="283"/>
      <c r="G28" s="279"/>
      <c r="I28" s="88"/>
      <c r="M28" s="330"/>
      <c r="N28" s="328"/>
      <c r="O28" s="328"/>
    </row>
    <row r="29" spans="1:15" ht="13.5" customHeight="1">
      <c r="A29" s="89" t="s">
        <v>168</v>
      </c>
      <c r="B29" s="4">
        <v>74.453143829940004</v>
      </c>
      <c r="C29" s="4">
        <v>72.509497380759996</v>
      </c>
      <c r="D29" s="4">
        <v>75.928984823990007</v>
      </c>
      <c r="E29" s="4">
        <v>73.069357752017737</v>
      </c>
      <c r="F29" s="13">
        <v>70.799985995815163</v>
      </c>
      <c r="G29" s="71">
        <v>65.539100000000005</v>
      </c>
      <c r="H29" s="71">
        <v>64.999399999999994</v>
      </c>
      <c r="I29" s="71">
        <v>71.77</v>
      </c>
      <c r="M29" s="330"/>
      <c r="N29" s="328"/>
      <c r="O29" s="328"/>
    </row>
    <row r="30" spans="1:15">
      <c r="A30" s="89"/>
      <c r="B30" s="8"/>
      <c r="C30" s="8"/>
      <c r="D30" s="13"/>
      <c r="E30" s="3"/>
      <c r="F30" s="13"/>
      <c r="G30" s="277"/>
      <c r="H30" s="277"/>
      <c r="M30" s="330"/>
      <c r="N30" s="328"/>
      <c r="O30" s="328"/>
    </row>
    <row r="31" spans="1:15">
      <c r="A31" s="286" t="s">
        <v>8</v>
      </c>
      <c r="B31" s="6">
        <v>9430</v>
      </c>
      <c r="C31" s="6">
        <v>8920</v>
      </c>
      <c r="D31" s="287">
        <v>9195</v>
      </c>
      <c r="E31" s="6">
        <v>8804</v>
      </c>
      <c r="F31" s="76">
        <v>8768</v>
      </c>
      <c r="G31" s="6">
        <v>8712</v>
      </c>
      <c r="H31" s="6">
        <v>9664</v>
      </c>
      <c r="I31" s="6">
        <v>4574</v>
      </c>
    </row>
    <row r="32" spans="1:15">
      <c r="A32" s="12" t="s">
        <v>104</v>
      </c>
      <c r="B32" s="12"/>
      <c r="C32" s="68"/>
      <c r="D32" s="288"/>
      <c r="E32" s="55"/>
      <c r="F32" s="55"/>
      <c r="G32" s="55"/>
      <c r="H32" s="89"/>
    </row>
    <row r="33" spans="1:9">
      <c r="A33" s="89" t="s">
        <v>145</v>
      </c>
      <c r="B33" s="12"/>
      <c r="C33" s="68"/>
      <c r="D33" s="288"/>
      <c r="E33" s="55"/>
      <c r="F33" s="55"/>
      <c r="G33" s="55"/>
      <c r="H33" s="89"/>
    </row>
    <row r="34" spans="1:9">
      <c r="A34" s="89" t="s">
        <v>146</v>
      </c>
      <c r="I34" s="88"/>
    </row>
    <row r="35" spans="1:9">
      <c r="A35" s="89" t="s">
        <v>170</v>
      </c>
      <c r="I35" s="88"/>
    </row>
    <row r="36" spans="1:9">
      <c r="A36" s="30" t="s">
        <v>169</v>
      </c>
    </row>
    <row r="37" spans="1:9">
      <c r="B37" s="34"/>
      <c r="C37" s="34"/>
      <c r="D37" s="358"/>
      <c r="E37" s="34"/>
      <c r="F37" s="34"/>
      <c r="G37" s="359"/>
      <c r="H37" s="359"/>
      <c r="I37" s="88"/>
    </row>
    <row r="38" spans="1:9">
      <c r="B38" s="34"/>
      <c r="C38" s="34"/>
      <c r="D38" s="358"/>
      <c r="E38" s="34"/>
      <c r="F38" s="34"/>
      <c r="G38" s="359"/>
      <c r="H38" s="359"/>
      <c r="I38" s="88"/>
    </row>
    <row r="39" spans="1:9">
      <c r="B39" s="356"/>
      <c r="C39" s="360"/>
      <c r="D39" s="360"/>
      <c r="E39" s="356"/>
      <c r="F39" s="356"/>
      <c r="G39" s="361"/>
      <c r="H39" s="361"/>
      <c r="I39" s="88"/>
    </row>
    <row r="40" spans="1:9">
      <c r="B40" s="34"/>
      <c r="C40" s="34"/>
      <c r="D40" s="358"/>
      <c r="E40" s="34"/>
      <c r="F40" s="19"/>
      <c r="G40" s="359"/>
      <c r="H40" s="359"/>
    </row>
    <row r="41" spans="1:9">
      <c r="B41" s="34"/>
      <c r="C41" s="34"/>
      <c r="D41" s="358"/>
      <c r="E41" s="34"/>
      <c r="F41" s="19"/>
      <c r="G41" s="359"/>
      <c r="H41" s="359"/>
      <c r="I41" s="324"/>
    </row>
    <row r="42" spans="1:9">
      <c r="B42" s="357"/>
      <c r="C42" s="357"/>
      <c r="D42" s="356"/>
      <c r="E42" s="357"/>
      <c r="F42" s="356"/>
      <c r="G42" s="361"/>
      <c r="H42" s="362"/>
      <c r="I42" s="324"/>
    </row>
    <row r="43" spans="1:9">
      <c r="B43" s="34"/>
      <c r="C43" s="34"/>
      <c r="D43" s="34"/>
      <c r="E43" s="34"/>
      <c r="F43" s="34"/>
      <c r="G43" s="359"/>
      <c r="H43" s="359"/>
      <c r="I43" s="324"/>
    </row>
    <row r="44" spans="1:9">
      <c r="B44" s="8"/>
      <c r="C44" s="8"/>
      <c r="D44" s="34"/>
      <c r="E44" s="8"/>
      <c r="F44" s="34"/>
      <c r="G44" s="356"/>
      <c r="H44" s="356"/>
      <c r="I44" s="324"/>
    </row>
    <row r="45" spans="1:9">
      <c r="B45" s="8"/>
      <c r="C45" s="8"/>
      <c r="D45" s="94"/>
      <c r="E45" s="8"/>
      <c r="F45" s="346"/>
      <c r="G45" s="8"/>
      <c r="H45" s="363"/>
      <c r="I45" s="324"/>
    </row>
    <row r="46" spans="1:9">
      <c r="I46" s="324"/>
    </row>
  </sheetData>
  <mergeCells count="2">
    <mergeCell ref="B4:I4"/>
    <mergeCell ref="B18:I18"/>
  </mergeCells>
  <phoneticPr fontId="6" type="noConversion"/>
  <pageMargins left="0.7" right="0.7" top="0.75" bottom="0.75" header="0.3" footer="0.3"/>
  <pageSetup paperSize="9" orientation="landscape" r:id="rId1"/>
  <headerFooter>
    <oddHeader>&amp;CTable 12</oddHeader>
  </headerFooter>
  <ignoredErrors>
    <ignoredError sqref="B5:D5" numberStoredAsText="1"/>
  </ignoredErrors>
</worksheet>
</file>

<file path=xl/worksheets/sheet17.xml><?xml version="1.0" encoding="utf-8"?>
<worksheet xmlns="http://schemas.openxmlformats.org/spreadsheetml/2006/main" xmlns:r="http://schemas.openxmlformats.org/officeDocument/2006/relationships">
  <sheetPr>
    <pageSetUpPr autoPageBreaks="0"/>
  </sheetPr>
  <dimension ref="A1:AA35"/>
  <sheetViews>
    <sheetView zoomScaleNormal="100" workbookViewId="0"/>
  </sheetViews>
  <sheetFormatPr defaultRowHeight="12.75"/>
  <cols>
    <col min="1" max="1" width="16" style="2" customWidth="1"/>
    <col min="2" max="2" width="17.85546875" style="2" customWidth="1"/>
    <col min="3" max="3" width="1.140625" style="2" customWidth="1"/>
    <col min="4" max="4" width="10.7109375" style="2" customWidth="1"/>
    <col min="5" max="5" width="1.140625" style="2" customWidth="1"/>
    <col min="6" max="6" width="10.7109375" style="2" customWidth="1"/>
    <col min="7" max="7" width="1.140625" style="2" customWidth="1"/>
    <col min="8" max="8" width="10.7109375" style="2" customWidth="1"/>
    <col min="9" max="9" width="1" style="2" customWidth="1"/>
    <col min="10" max="10" width="10.7109375" style="2" customWidth="1"/>
    <col min="11" max="11" width="3" style="2" customWidth="1"/>
    <col min="12" max="12" width="10.7109375" style="2" customWidth="1"/>
    <col min="13" max="13" width="1.140625" style="2" customWidth="1"/>
    <col min="14" max="14" width="10.7109375" style="73" customWidth="1"/>
    <col min="15" max="15" width="1.140625" style="2" customWidth="1"/>
    <col min="16" max="16" width="10.7109375" style="9" customWidth="1"/>
    <col min="17" max="17" width="1.140625" style="2" customWidth="1"/>
    <col min="18" max="18" width="10.7109375" style="9" customWidth="1"/>
    <col min="19" max="19" width="1.140625" style="2" customWidth="1"/>
    <col min="20" max="21" width="10.7109375" style="9" customWidth="1"/>
    <col min="22" max="16384" width="9.140625" style="9"/>
  </cols>
  <sheetData>
    <row r="1" spans="1:27">
      <c r="A1" s="95" t="s">
        <v>206</v>
      </c>
      <c r="B1" s="1"/>
      <c r="D1" s="1"/>
      <c r="F1" s="1"/>
      <c r="H1" s="1"/>
      <c r="I1" s="1"/>
    </row>
    <row r="3" spans="1:27">
      <c r="A3" s="5" t="s">
        <v>0</v>
      </c>
      <c r="B3" s="5"/>
      <c r="C3" s="10"/>
      <c r="D3" s="5"/>
      <c r="E3" s="10"/>
      <c r="F3" s="5"/>
      <c r="G3" s="10"/>
      <c r="H3" s="5"/>
      <c r="I3" s="5"/>
      <c r="J3" s="5"/>
      <c r="K3" s="10"/>
      <c r="L3" s="10"/>
      <c r="M3" s="10"/>
      <c r="N3" s="29"/>
      <c r="O3" s="10"/>
      <c r="Q3" s="10"/>
      <c r="S3" s="10"/>
      <c r="U3" s="29" t="s">
        <v>214</v>
      </c>
    </row>
    <row r="4" spans="1:27">
      <c r="A4" s="10"/>
      <c r="B4" s="10"/>
      <c r="C4" s="10"/>
      <c r="D4" s="523" t="s">
        <v>226</v>
      </c>
      <c r="E4" s="524"/>
      <c r="F4" s="524"/>
      <c r="G4" s="524"/>
      <c r="H4" s="524"/>
      <c r="I4" s="524"/>
      <c r="J4" s="524"/>
      <c r="K4" s="388"/>
      <c r="L4" s="527" t="s">
        <v>156</v>
      </c>
      <c r="M4" s="521"/>
      <c r="N4" s="521"/>
      <c r="O4" s="521"/>
      <c r="P4" s="521"/>
      <c r="Q4" s="521"/>
      <c r="R4" s="521"/>
      <c r="S4" s="521"/>
      <c r="T4" s="521"/>
      <c r="U4" s="521"/>
    </row>
    <row r="5" spans="1:27" ht="33" customHeight="1">
      <c r="A5" s="5"/>
      <c r="B5" s="5"/>
      <c r="C5" s="46"/>
      <c r="D5" s="211" t="s">
        <v>158</v>
      </c>
      <c r="E5" s="396"/>
      <c r="F5" s="211" t="s">
        <v>159</v>
      </c>
      <c r="G5" s="396"/>
      <c r="H5" s="396" t="s">
        <v>54</v>
      </c>
      <c r="I5" s="396"/>
      <c r="J5" s="396" t="s">
        <v>41</v>
      </c>
      <c r="K5" s="46"/>
      <c r="L5" s="211" t="s">
        <v>115</v>
      </c>
      <c r="M5" s="396"/>
      <c r="N5" s="211" t="s">
        <v>116</v>
      </c>
      <c r="O5" s="396"/>
      <c r="P5" s="437" t="s">
        <v>117</v>
      </c>
      <c r="Q5" s="396"/>
      <c r="R5" s="437" t="s">
        <v>118</v>
      </c>
      <c r="S5" s="396"/>
      <c r="T5" s="525" t="s">
        <v>215</v>
      </c>
      <c r="U5" s="526"/>
    </row>
    <row r="6" spans="1:27">
      <c r="A6" s="5"/>
      <c r="B6" s="421"/>
      <c r="C6" s="46"/>
      <c r="D6" s="419"/>
      <c r="E6" s="419"/>
      <c r="F6" s="419"/>
      <c r="G6" s="419"/>
      <c r="H6" s="419"/>
      <c r="I6" s="419"/>
      <c r="J6" s="419"/>
      <c r="K6" s="46"/>
      <c r="L6" s="420"/>
      <c r="M6" s="419"/>
      <c r="N6" s="420"/>
      <c r="O6" s="419"/>
      <c r="P6" s="420"/>
      <c r="Q6" s="419"/>
      <c r="R6" s="420"/>
      <c r="S6" s="419"/>
      <c r="T6" s="420"/>
      <c r="U6" s="286" t="s">
        <v>1</v>
      </c>
    </row>
    <row r="7" spans="1:27">
      <c r="B7" s="10"/>
      <c r="C7" s="46"/>
      <c r="D7" s="46"/>
      <c r="E7" s="46"/>
      <c r="F7" s="46"/>
      <c r="G7" s="46"/>
      <c r="H7" s="46"/>
      <c r="I7" s="46"/>
      <c r="J7" s="46"/>
      <c r="K7" s="46"/>
      <c r="L7" s="9"/>
      <c r="M7" s="46"/>
      <c r="N7" s="9"/>
      <c r="O7" s="46"/>
      <c r="Q7" s="46"/>
      <c r="S7" s="46"/>
      <c r="U7" s="418"/>
    </row>
    <row r="8" spans="1:27" ht="13.5" customHeight="1">
      <c r="A8" s="2" t="s">
        <v>10</v>
      </c>
      <c r="B8" s="96" t="s">
        <v>11</v>
      </c>
      <c r="C8" s="71"/>
      <c r="D8" s="71">
        <v>40.82</v>
      </c>
      <c r="E8" s="71"/>
      <c r="F8" s="71">
        <v>16.850000000000001</v>
      </c>
      <c r="G8" s="71"/>
      <c r="H8" s="71">
        <v>9.7799999999999994</v>
      </c>
      <c r="I8" s="71"/>
      <c r="J8" s="71">
        <v>42.44</v>
      </c>
      <c r="K8" s="71"/>
      <c r="L8" s="71">
        <v>61.652306622988604</v>
      </c>
      <c r="M8" s="71"/>
      <c r="N8" s="71">
        <v>61</v>
      </c>
      <c r="O8" s="71"/>
      <c r="P8" s="71">
        <v>59</v>
      </c>
      <c r="Q8" s="71"/>
      <c r="R8" s="71">
        <v>57</v>
      </c>
      <c r="S8" s="71"/>
      <c r="T8" s="71">
        <v>62.23</v>
      </c>
      <c r="U8" s="3">
        <v>2040</v>
      </c>
      <c r="W8" s="34"/>
      <c r="X8" s="34"/>
      <c r="Y8" s="34"/>
      <c r="Z8" s="34"/>
      <c r="AA8" s="8"/>
    </row>
    <row r="9" spans="1:27" ht="13.5" customHeight="1">
      <c r="B9" s="96" t="s">
        <v>12</v>
      </c>
      <c r="C9" s="71"/>
      <c r="D9" s="71">
        <v>40.869999999999997</v>
      </c>
      <c r="E9" s="71"/>
      <c r="F9" s="71">
        <v>19.13</v>
      </c>
      <c r="G9" s="71"/>
      <c r="H9" s="71">
        <v>10.39</v>
      </c>
      <c r="I9" s="71"/>
      <c r="J9" s="71">
        <v>45.99</v>
      </c>
      <c r="K9" s="71"/>
      <c r="L9" s="71">
        <v>64.343457602216574</v>
      </c>
      <c r="M9" s="71"/>
      <c r="N9" s="71">
        <v>62</v>
      </c>
      <c r="O9" s="71"/>
      <c r="P9" s="71">
        <v>60</v>
      </c>
      <c r="Q9" s="71"/>
      <c r="R9" s="71">
        <v>56</v>
      </c>
      <c r="S9" s="71"/>
      <c r="T9" s="71">
        <v>64.959999999999994</v>
      </c>
      <c r="U9" s="3">
        <v>2534</v>
      </c>
      <c r="W9" s="34"/>
      <c r="X9" s="34"/>
      <c r="Y9" s="34"/>
      <c r="Z9" s="34"/>
      <c r="AA9" s="8"/>
    </row>
    <row r="10" spans="1:27">
      <c r="B10" s="10"/>
      <c r="C10" s="46"/>
      <c r="D10" s="46"/>
      <c r="E10" s="46"/>
      <c r="F10" s="46"/>
      <c r="G10" s="46"/>
      <c r="H10" s="326"/>
      <c r="I10" s="46"/>
      <c r="J10" s="46"/>
      <c r="K10" s="46"/>
      <c r="L10" s="9"/>
      <c r="M10" s="46"/>
      <c r="N10" s="9"/>
      <c r="O10" s="46"/>
      <c r="Q10" s="46"/>
      <c r="S10" s="46"/>
      <c r="U10" s="418"/>
      <c r="W10" s="34"/>
      <c r="X10" s="34"/>
      <c r="Y10" s="34"/>
      <c r="Z10" s="34"/>
      <c r="AA10" s="8"/>
    </row>
    <row r="11" spans="1:27" ht="12.75" customHeight="1">
      <c r="A11" s="2" t="s">
        <v>13</v>
      </c>
      <c r="B11" s="218" t="s">
        <v>56</v>
      </c>
      <c r="C11" s="71"/>
      <c r="D11" s="71">
        <v>31.33</v>
      </c>
      <c r="E11" s="71"/>
      <c r="F11" s="71">
        <v>11.89</v>
      </c>
      <c r="G11" s="71"/>
      <c r="H11" s="71">
        <v>8.75</v>
      </c>
      <c r="I11" s="71"/>
      <c r="J11" s="71">
        <v>43.9</v>
      </c>
      <c r="K11" s="71"/>
      <c r="L11" s="71">
        <v>55.491905266647485</v>
      </c>
      <c r="M11" s="71"/>
      <c r="N11" s="71">
        <v>52.590161488130001</v>
      </c>
      <c r="O11" s="71"/>
      <c r="P11" s="71">
        <v>53.4056</v>
      </c>
      <c r="Q11" s="4"/>
      <c r="R11" s="71">
        <v>49.4878</v>
      </c>
      <c r="S11" s="4"/>
      <c r="T11" s="71">
        <v>57.74</v>
      </c>
      <c r="U11" s="3">
        <v>408</v>
      </c>
      <c r="W11" s="34"/>
      <c r="X11" s="34"/>
      <c r="Y11" s="34"/>
      <c r="Z11" s="34"/>
      <c r="AA11" s="8"/>
    </row>
    <row r="12" spans="1:27">
      <c r="B12" s="218" t="s">
        <v>57</v>
      </c>
      <c r="C12" s="71"/>
      <c r="D12" s="71">
        <v>37.909999999999997</v>
      </c>
      <c r="E12" s="71"/>
      <c r="F12" s="71">
        <v>14.71</v>
      </c>
      <c r="G12" s="71"/>
      <c r="H12" s="71">
        <v>7.01</v>
      </c>
      <c r="I12" s="71"/>
      <c r="J12" s="71">
        <v>40.659999999999997</v>
      </c>
      <c r="K12" s="71"/>
      <c r="L12" s="71">
        <v>61.523113821309572</v>
      </c>
      <c r="M12" s="71"/>
      <c r="N12" s="71">
        <v>59.079949932760002</v>
      </c>
      <c r="O12" s="71"/>
      <c r="P12" s="71">
        <v>58.735100000000003</v>
      </c>
      <c r="Q12" s="4"/>
      <c r="R12" s="71">
        <v>51.184899999999999</v>
      </c>
      <c r="S12" s="4"/>
      <c r="T12" s="71">
        <v>61.21</v>
      </c>
      <c r="U12" s="3">
        <v>638</v>
      </c>
      <c r="W12" s="34"/>
      <c r="X12" s="34"/>
      <c r="Y12" s="34"/>
      <c r="Z12" s="34"/>
      <c r="AA12" s="8"/>
    </row>
    <row r="13" spans="1:27">
      <c r="B13" s="96" t="s">
        <v>4</v>
      </c>
      <c r="C13" s="71"/>
      <c r="D13" s="71">
        <v>45.93</v>
      </c>
      <c r="E13" s="71"/>
      <c r="F13" s="71">
        <v>19.46</v>
      </c>
      <c r="G13" s="71"/>
      <c r="H13" s="71">
        <v>12.41</v>
      </c>
      <c r="I13" s="71"/>
      <c r="J13" s="71">
        <v>49.82</v>
      </c>
      <c r="K13" s="71"/>
      <c r="L13" s="71">
        <v>69.98658170063058</v>
      </c>
      <c r="M13" s="71"/>
      <c r="N13" s="71">
        <v>66.914905888688153</v>
      </c>
      <c r="O13" s="71"/>
      <c r="P13" s="71">
        <v>64.026799999999994</v>
      </c>
      <c r="Q13" s="4"/>
      <c r="R13" s="71">
        <v>63.284500000000001</v>
      </c>
      <c r="S13" s="4"/>
      <c r="T13" s="71">
        <v>68.89</v>
      </c>
      <c r="U13" s="3">
        <v>1162</v>
      </c>
      <c r="W13" s="34"/>
      <c r="X13" s="34"/>
      <c r="Y13" s="34"/>
      <c r="Z13" s="34"/>
      <c r="AA13" s="8"/>
    </row>
    <row r="14" spans="1:27">
      <c r="B14" s="96" t="s">
        <v>5</v>
      </c>
      <c r="C14" s="71"/>
      <c r="D14" s="71">
        <v>47.08</v>
      </c>
      <c r="E14" s="71"/>
      <c r="F14" s="71">
        <v>22.11</v>
      </c>
      <c r="G14" s="71"/>
      <c r="H14" s="71">
        <v>10.07</v>
      </c>
      <c r="I14" s="71"/>
      <c r="J14" s="71">
        <v>45.15</v>
      </c>
      <c r="K14" s="71"/>
      <c r="L14" s="71">
        <v>64.76198302696605</v>
      </c>
      <c r="M14" s="71"/>
      <c r="N14" s="71">
        <v>66.979413390964694</v>
      </c>
      <c r="O14" s="71"/>
      <c r="P14" s="71">
        <v>61.758600000000001</v>
      </c>
      <c r="Q14" s="4"/>
      <c r="R14" s="71">
        <v>61.9679</v>
      </c>
      <c r="S14" s="4"/>
      <c r="T14" s="71">
        <v>68.58</v>
      </c>
      <c r="U14" s="3">
        <v>1087</v>
      </c>
      <c r="W14" s="34"/>
      <c r="X14" s="34"/>
      <c r="Y14" s="34"/>
      <c r="Z14" s="34"/>
      <c r="AA14" s="8"/>
    </row>
    <row r="15" spans="1:27">
      <c r="B15" s="96" t="s">
        <v>6</v>
      </c>
      <c r="C15" s="71"/>
      <c r="D15" s="71">
        <v>43.86</v>
      </c>
      <c r="E15" s="71"/>
      <c r="F15" s="71">
        <v>20.94</v>
      </c>
      <c r="G15" s="71"/>
      <c r="H15" s="71">
        <v>11.06</v>
      </c>
      <c r="I15" s="71"/>
      <c r="J15" s="71">
        <v>42.72</v>
      </c>
      <c r="K15" s="71"/>
      <c r="L15" s="71">
        <v>64.422089386850843</v>
      </c>
      <c r="M15" s="71"/>
      <c r="N15" s="71">
        <v>65.892414920634792</v>
      </c>
      <c r="O15" s="71"/>
      <c r="P15" s="71">
        <v>63.036799999999999</v>
      </c>
      <c r="Q15" s="4"/>
      <c r="R15" s="71">
        <v>59.301200000000001</v>
      </c>
      <c r="S15" s="4"/>
      <c r="T15" s="71">
        <v>63.98</v>
      </c>
      <c r="U15" s="3">
        <v>686</v>
      </c>
      <c r="W15" s="34"/>
      <c r="X15" s="34"/>
      <c r="Y15" s="34"/>
      <c r="Z15" s="34"/>
      <c r="AA15" s="8"/>
    </row>
    <row r="16" spans="1:27">
      <c r="B16" s="96" t="s">
        <v>7</v>
      </c>
      <c r="C16" s="71"/>
      <c r="D16" s="71">
        <v>29.84</v>
      </c>
      <c r="E16" s="71"/>
      <c r="F16" s="71">
        <v>16.95</v>
      </c>
      <c r="G16" s="71"/>
      <c r="H16" s="71">
        <v>9.81</v>
      </c>
      <c r="I16" s="71"/>
      <c r="J16" s="71">
        <v>34.83</v>
      </c>
      <c r="K16" s="71"/>
      <c r="L16" s="71">
        <v>50.781293215065993</v>
      </c>
      <c r="M16" s="71"/>
      <c r="N16" s="71">
        <v>48.663753573553578</v>
      </c>
      <c r="O16" s="71"/>
      <c r="P16" s="71">
        <v>47.240699999999997</v>
      </c>
      <c r="Q16" s="4"/>
      <c r="R16" s="71">
        <v>45.805199999999999</v>
      </c>
      <c r="S16" s="4"/>
      <c r="T16" s="71">
        <v>51.1</v>
      </c>
      <c r="U16" s="3">
        <v>593</v>
      </c>
      <c r="W16" s="34"/>
      <c r="X16" s="34"/>
      <c r="Y16" s="34"/>
      <c r="Z16" s="34"/>
      <c r="AA16" s="8"/>
    </row>
    <row r="17" spans="1:27">
      <c r="B17" s="10"/>
      <c r="C17" s="46"/>
      <c r="D17" s="46"/>
      <c r="E17" s="46"/>
      <c r="F17" s="46"/>
      <c r="G17" s="46"/>
      <c r="H17" s="326"/>
      <c r="I17" s="46"/>
      <c r="J17" s="46"/>
      <c r="K17" s="46"/>
      <c r="L17" s="9"/>
      <c r="M17" s="46"/>
      <c r="N17" s="9"/>
      <c r="O17" s="46"/>
      <c r="Q17" s="46"/>
      <c r="S17" s="46"/>
      <c r="U17" s="418"/>
      <c r="W17" s="34"/>
      <c r="X17" s="34"/>
      <c r="Y17" s="34"/>
      <c r="Z17" s="34"/>
      <c r="AA17" s="8"/>
    </row>
    <row r="18" spans="1:27">
      <c r="A18" s="89" t="s">
        <v>160</v>
      </c>
      <c r="B18" s="96" t="s">
        <v>17</v>
      </c>
      <c r="C18" s="71"/>
      <c r="D18" s="71">
        <v>35.24</v>
      </c>
      <c r="E18" s="71"/>
      <c r="F18" s="71">
        <v>14.91</v>
      </c>
      <c r="G18" s="71"/>
      <c r="H18" s="71">
        <v>11.75</v>
      </c>
      <c r="I18" s="71"/>
      <c r="J18" s="71">
        <v>40.93</v>
      </c>
      <c r="K18" s="71"/>
      <c r="L18" s="71">
        <v>56</v>
      </c>
      <c r="M18" s="71"/>
      <c r="N18" s="71">
        <v>53.4</v>
      </c>
      <c r="O18" s="71"/>
      <c r="P18" s="71">
        <v>49.6</v>
      </c>
      <c r="Q18" s="71"/>
      <c r="R18" s="71">
        <v>47.7</v>
      </c>
      <c r="S18" s="4"/>
      <c r="T18" s="71">
        <v>59.26</v>
      </c>
      <c r="U18" s="3">
        <v>454</v>
      </c>
      <c r="W18" s="34"/>
      <c r="X18" s="34"/>
      <c r="Y18" s="34"/>
      <c r="Z18" s="34"/>
      <c r="AA18" s="8"/>
    </row>
    <row r="19" spans="1:27" ht="14.25" customHeight="1">
      <c r="B19" s="96" t="s">
        <v>9</v>
      </c>
      <c r="C19" s="71"/>
      <c r="D19" s="71">
        <v>41.62</v>
      </c>
      <c r="E19" s="71"/>
      <c r="F19" s="71">
        <v>18.489999999999998</v>
      </c>
      <c r="G19" s="71"/>
      <c r="H19" s="71">
        <v>9.86</v>
      </c>
      <c r="I19" s="71"/>
      <c r="J19" s="71">
        <v>44.77</v>
      </c>
      <c r="K19" s="71"/>
      <c r="L19" s="71">
        <v>64</v>
      </c>
      <c r="M19" s="71"/>
      <c r="N19" s="71">
        <v>62.8</v>
      </c>
      <c r="O19" s="71"/>
      <c r="P19" s="71">
        <v>60.6</v>
      </c>
      <c r="Q19" s="71"/>
      <c r="R19" s="71">
        <v>58.2</v>
      </c>
      <c r="S19" s="4"/>
      <c r="T19" s="71">
        <v>64.25</v>
      </c>
      <c r="U19" s="3">
        <v>4115</v>
      </c>
      <c r="W19" s="34"/>
      <c r="X19" s="34"/>
      <c r="Y19" s="34"/>
      <c r="Z19" s="34"/>
      <c r="AA19" s="8"/>
    </row>
    <row r="20" spans="1:27" ht="14.25" customHeight="1">
      <c r="B20" s="96"/>
      <c r="C20" s="71"/>
      <c r="D20" s="71"/>
      <c r="E20" s="71"/>
      <c r="F20" s="71"/>
      <c r="G20" s="71"/>
      <c r="H20" s="325"/>
      <c r="I20" s="71"/>
      <c r="J20" s="71"/>
      <c r="K20" s="71"/>
      <c r="L20" s="71"/>
      <c r="M20" s="71"/>
      <c r="N20" s="71"/>
      <c r="O20" s="71"/>
      <c r="P20" s="71"/>
      <c r="Q20" s="71"/>
      <c r="R20" s="71"/>
      <c r="S20" s="4"/>
      <c r="T20" s="71"/>
      <c r="U20" s="418"/>
      <c r="W20" s="34"/>
      <c r="X20" s="34"/>
      <c r="Y20" s="34"/>
      <c r="Z20" s="34"/>
      <c r="AA20" s="8"/>
    </row>
    <row r="21" spans="1:27" s="88" customFormat="1" ht="14.25" customHeight="1">
      <c r="A21" s="89" t="s">
        <v>162</v>
      </c>
      <c r="B21" s="263" t="s">
        <v>120</v>
      </c>
      <c r="D21" s="71">
        <v>42.26</v>
      </c>
      <c r="F21" s="71">
        <v>18.36</v>
      </c>
      <c r="H21" s="71">
        <v>9.1999999999999993</v>
      </c>
      <c r="I21" s="71"/>
      <c r="J21" s="71">
        <v>36.78</v>
      </c>
      <c r="L21" s="71" t="s">
        <v>22</v>
      </c>
      <c r="N21" s="71" t="s">
        <v>22</v>
      </c>
      <c r="P21" s="71" t="s">
        <v>22</v>
      </c>
      <c r="R21" s="71" t="s">
        <v>22</v>
      </c>
      <c r="S21" s="3"/>
      <c r="T21" s="71">
        <v>59.62</v>
      </c>
      <c r="U21" s="3">
        <v>1155</v>
      </c>
      <c r="W21" s="34"/>
      <c r="X21" s="34"/>
      <c r="Y21" s="34"/>
      <c r="Z21" s="34"/>
      <c r="AA21" s="8"/>
    </row>
    <row r="22" spans="1:27" ht="14.25" customHeight="1">
      <c r="A22" s="89"/>
      <c r="B22" s="218" t="s">
        <v>121</v>
      </c>
      <c r="C22" s="9"/>
      <c r="D22" s="71">
        <v>40.47</v>
      </c>
      <c r="E22" s="9"/>
      <c r="F22" s="71">
        <v>17.95</v>
      </c>
      <c r="G22" s="9"/>
      <c r="H22" s="71">
        <v>10.38</v>
      </c>
      <c r="I22" s="71"/>
      <c r="J22" s="71">
        <v>46.44</v>
      </c>
      <c r="K22" s="9"/>
      <c r="L22" s="71" t="s">
        <v>22</v>
      </c>
      <c r="M22" s="9"/>
      <c r="N22" s="71" t="s">
        <v>22</v>
      </c>
      <c r="O22" s="9"/>
      <c r="P22" s="71" t="s">
        <v>22</v>
      </c>
      <c r="Q22" s="9"/>
      <c r="R22" s="71" t="s">
        <v>22</v>
      </c>
      <c r="S22" s="3"/>
      <c r="T22" s="71">
        <v>64.84</v>
      </c>
      <c r="U22" s="3">
        <v>3407</v>
      </c>
      <c r="X22" s="88"/>
    </row>
    <row r="23" spans="1:27" ht="14.25" customHeight="1">
      <c r="B23" s="96"/>
      <c r="C23" s="71"/>
      <c r="D23" s="71"/>
      <c r="E23" s="71"/>
      <c r="F23" s="71"/>
      <c r="G23" s="71"/>
      <c r="H23" s="71"/>
      <c r="I23" s="71"/>
      <c r="J23" s="71"/>
      <c r="K23" s="71"/>
      <c r="L23" s="71"/>
      <c r="M23" s="71"/>
      <c r="N23" s="71"/>
      <c r="O23" s="71"/>
      <c r="P23" s="71"/>
      <c r="Q23" s="71"/>
      <c r="R23" s="71"/>
      <c r="S23" s="4"/>
      <c r="T23" s="71"/>
      <c r="U23" s="418"/>
    </row>
    <row r="24" spans="1:27" ht="14.25" customHeight="1">
      <c r="A24" s="69"/>
      <c r="B24" s="96"/>
      <c r="C24" s="4"/>
      <c r="D24" s="4"/>
      <c r="E24" s="4"/>
      <c r="F24" s="4"/>
      <c r="G24" s="4"/>
      <c r="H24" s="4"/>
      <c r="I24" s="4"/>
      <c r="J24" s="4"/>
      <c r="K24" s="4"/>
      <c r="L24" s="9"/>
      <c r="M24" s="4"/>
      <c r="N24" s="9"/>
      <c r="O24" s="4"/>
      <c r="Q24" s="4"/>
      <c r="S24" s="4"/>
      <c r="U24" s="418"/>
    </row>
    <row r="25" spans="1:27" s="87" customFormat="1" ht="14.25" customHeight="1">
      <c r="A25" s="403" t="s">
        <v>14</v>
      </c>
      <c r="B25" s="243"/>
      <c r="C25" s="244"/>
      <c r="D25" s="233">
        <v>40.85</v>
      </c>
      <c r="E25" s="243"/>
      <c r="F25" s="233">
        <v>18.02</v>
      </c>
      <c r="G25" s="243"/>
      <c r="H25" s="233">
        <v>10.09</v>
      </c>
      <c r="I25" s="243"/>
      <c r="J25" s="233">
        <v>44.26</v>
      </c>
      <c r="K25" s="244"/>
      <c r="L25" s="233">
        <v>63.025745075724622</v>
      </c>
      <c r="M25" s="243"/>
      <c r="N25" s="233">
        <v>61.629781508505218</v>
      </c>
      <c r="O25" s="243"/>
      <c r="P25" s="233">
        <v>59.288800000000002</v>
      </c>
      <c r="Q25" s="243"/>
      <c r="R25" s="233">
        <v>56.876300000000001</v>
      </c>
      <c r="S25" s="233"/>
      <c r="T25" s="233">
        <v>63.63</v>
      </c>
      <c r="U25" s="234">
        <v>4574</v>
      </c>
    </row>
    <row r="26" spans="1:27">
      <c r="A26" s="89" t="s">
        <v>157</v>
      </c>
      <c r="D26" s="88"/>
      <c r="F26" s="88"/>
      <c r="H26" s="88"/>
      <c r="I26" s="9"/>
      <c r="J26" s="88"/>
    </row>
    <row r="27" spans="1:27">
      <c r="A27" s="12" t="s">
        <v>102</v>
      </c>
    </row>
    <row r="28" spans="1:27">
      <c r="A28" s="462" t="s">
        <v>172</v>
      </c>
      <c r="D28" s="88"/>
      <c r="F28" s="88"/>
      <c r="H28" s="88"/>
      <c r="I28" s="9"/>
      <c r="J28" s="88"/>
    </row>
    <row r="29" spans="1:27">
      <c r="A29" s="89" t="s">
        <v>161</v>
      </c>
      <c r="C29" s="9"/>
      <c r="D29" s="88"/>
      <c r="E29" s="9"/>
      <c r="F29" s="88"/>
      <c r="G29" s="9"/>
      <c r="H29" s="88"/>
      <c r="I29" s="9"/>
      <c r="J29" s="88"/>
      <c r="K29" s="9"/>
      <c r="L29" s="9"/>
      <c r="M29" s="9"/>
      <c r="N29" s="9"/>
      <c r="O29" s="9"/>
      <c r="Q29" s="9"/>
      <c r="S29" s="9"/>
    </row>
    <row r="31" spans="1:27">
      <c r="B31" s="324"/>
      <c r="D31" s="88"/>
      <c r="F31" s="88"/>
      <c r="H31" s="88"/>
      <c r="J31" s="88"/>
    </row>
    <row r="33" spans="4:8">
      <c r="H33" s="318"/>
    </row>
    <row r="35" spans="4:8">
      <c r="D35" s="88"/>
    </row>
  </sheetData>
  <mergeCells count="3">
    <mergeCell ref="D4:J4"/>
    <mergeCell ref="T5:U5"/>
    <mergeCell ref="L4:U4"/>
  </mergeCells>
  <phoneticPr fontId="6" type="noConversion"/>
  <pageMargins left="0.7" right="0.7" top="0.75" bottom="0.75" header="0.3" footer="0.3"/>
  <pageSetup paperSize="9" orientation="landscape" r:id="rId1"/>
  <headerFooter>
    <oddHeader>&amp;CTable 13</oddHeader>
  </headerFooter>
</worksheet>
</file>

<file path=xl/worksheets/sheet18.xml><?xml version="1.0" encoding="utf-8"?>
<worksheet xmlns="http://schemas.openxmlformats.org/spreadsheetml/2006/main" xmlns:r="http://schemas.openxmlformats.org/officeDocument/2006/relationships">
  <sheetPr>
    <pageSetUpPr autoPageBreaks="0"/>
  </sheetPr>
  <dimension ref="A1:P60"/>
  <sheetViews>
    <sheetView zoomScaleNormal="100" workbookViewId="0"/>
  </sheetViews>
  <sheetFormatPr defaultColWidth="8.85546875" defaultRowHeight="12.75"/>
  <cols>
    <col min="1" max="1" width="20.7109375" style="12" customWidth="1"/>
    <col min="2" max="2" width="19" style="12" customWidth="1"/>
    <col min="3" max="3" width="1.85546875" style="12" customWidth="1"/>
    <col min="4" max="5" width="9.7109375" style="12" customWidth="1"/>
    <col min="6" max="6" width="1.85546875" style="12" customWidth="1"/>
    <col min="7" max="8" width="9.7109375" style="12" customWidth="1"/>
    <col min="9" max="9" width="1.140625" style="12" customWidth="1"/>
    <col min="10" max="11" width="9.7109375" style="12" customWidth="1"/>
    <col min="12" max="12" width="1.85546875" style="12" customWidth="1"/>
    <col min="13" max="14" width="9.7109375" style="12" customWidth="1"/>
    <col min="15" max="15" width="1.85546875" style="12" customWidth="1"/>
    <col min="16" max="16" width="12.7109375" style="289" customWidth="1"/>
    <col min="17" max="17" width="8.85546875" style="16"/>
    <col min="18" max="18" width="8.85546875" style="16" customWidth="1"/>
    <col min="19" max="20" width="8.85546875" style="16"/>
    <col min="21" max="21" width="8.85546875" style="16" customWidth="1"/>
    <col min="22" max="23" width="8.85546875" style="16"/>
    <col min="24" max="24" width="8.85546875" style="16" customWidth="1"/>
    <col min="25" max="16384" width="8.85546875" style="16"/>
  </cols>
  <sheetData>
    <row r="1" spans="1:16">
      <c r="A1" s="97" t="s">
        <v>207</v>
      </c>
      <c r="B1" s="97"/>
      <c r="C1" s="15"/>
      <c r="D1" s="15"/>
      <c r="E1" s="15"/>
      <c r="F1" s="15"/>
      <c r="G1" s="15"/>
      <c r="H1" s="15"/>
      <c r="I1" s="15"/>
      <c r="J1" s="15"/>
      <c r="L1" s="15"/>
      <c r="O1" s="15"/>
    </row>
    <row r="3" spans="1:16">
      <c r="A3" s="17" t="s">
        <v>0</v>
      </c>
      <c r="B3" s="17"/>
      <c r="C3" s="18"/>
      <c r="D3" s="18"/>
      <c r="E3" s="18"/>
      <c r="F3" s="18"/>
      <c r="G3" s="18"/>
      <c r="H3" s="18"/>
      <c r="I3" s="18"/>
      <c r="J3" s="18"/>
      <c r="K3" s="18"/>
      <c r="L3" s="18"/>
      <c r="M3" s="18"/>
      <c r="O3" s="18"/>
      <c r="P3" s="29" t="s">
        <v>216</v>
      </c>
    </row>
    <row r="4" spans="1:16">
      <c r="D4" s="528" t="s">
        <v>53</v>
      </c>
      <c r="E4" s="528"/>
      <c r="F4" s="528"/>
      <c r="G4" s="528"/>
      <c r="H4" s="528"/>
      <c r="I4" s="264"/>
      <c r="J4" s="493" t="s">
        <v>55</v>
      </c>
      <c r="K4" s="521"/>
      <c r="L4" s="521"/>
      <c r="M4" s="521"/>
      <c r="N4" s="521"/>
      <c r="O4" s="464"/>
      <c r="P4" s="464"/>
    </row>
    <row r="5" spans="1:16">
      <c r="A5" s="18"/>
      <c r="B5" s="18"/>
      <c r="C5" s="98"/>
      <c r="D5" s="529" t="s">
        <v>42</v>
      </c>
      <c r="E5" s="529"/>
      <c r="F5" s="98"/>
      <c r="G5" s="529" t="s">
        <v>41</v>
      </c>
      <c r="H5" s="529"/>
      <c r="J5" s="529" t="s">
        <v>42</v>
      </c>
      <c r="K5" s="529"/>
      <c r="L5" s="98"/>
      <c r="M5" s="529" t="s">
        <v>41</v>
      </c>
      <c r="N5" s="529"/>
      <c r="O5" s="98"/>
    </row>
    <row r="6" spans="1:16" ht="45">
      <c r="A6" s="17"/>
      <c r="B6" s="17"/>
      <c r="C6" s="463"/>
      <c r="D6" s="461" t="s">
        <v>90</v>
      </c>
      <c r="E6" s="461" t="s">
        <v>181</v>
      </c>
      <c r="F6" s="461"/>
      <c r="G6" s="461" t="s">
        <v>90</v>
      </c>
      <c r="H6" s="461" t="s">
        <v>181</v>
      </c>
      <c r="I6" s="52"/>
      <c r="J6" s="461" t="s">
        <v>97</v>
      </c>
      <c r="K6" s="461" t="s">
        <v>181</v>
      </c>
      <c r="L6" s="461"/>
      <c r="M6" s="211" t="s">
        <v>97</v>
      </c>
      <c r="N6" s="461" t="s">
        <v>181</v>
      </c>
      <c r="O6" s="461"/>
      <c r="P6" s="424" t="s">
        <v>182</v>
      </c>
    </row>
    <row r="7" spans="1:16">
      <c r="A7" s="18"/>
      <c r="B7" s="18"/>
      <c r="C7" s="463"/>
      <c r="D7" s="463"/>
      <c r="E7" s="463"/>
      <c r="F7" s="463"/>
      <c r="G7" s="463"/>
      <c r="H7" s="463"/>
      <c r="J7" s="463"/>
      <c r="K7" s="463"/>
      <c r="L7" s="463"/>
      <c r="M7" s="463"/>
      <c r="N7" s="463"/>
      <c r="O7" s="463"/>
      <c r="P7" s="425"/>
    </row>
    <row r="8" spans="1:16" ht="13.5" customHeight="1">
      <c r="A8" s="2" t="s">
        <v>13</v>
      </c>
      <c r="B8" s="2" t="s">
        <v>56</v>
      </c>
      <c r="C8" s="71"/>
      <c r="D8" s="71">
        <v>28.486799999999999</v>
      </c>
      <c r="E8" s="71">
        <v>38.07</v>
      </c>
      <c r="F8" s="71"/>
      <c r="G8" s="71">
        <v>22.744599999999998</v>
      </c>
      <c r="H8" s="71">
        <v>28.95</v>
      </c>
      <c r="I8" s="4"/>
      <c r="J8" s="71">
        <v>53.8673</v>
      </c>
      <c r="K8" s="71">
        <v>65.03</v>
      </c>
      <c r="L8" s="71"/>
      <c r="M8" s="71">
        <v>37.6205</v>
      </c>
      <c r="N8" s="71">
        <v>43.9</v>
      </c>
      <c r="O8" s="71"/>
      <c r="P8" s="3">
        <v>408</v>
      </c>
    </row>
    <row r="9" spans="1:16">
      <c r="A9" s="2"/>
      <c r="B9" s="2" t="s">
        <v>57</v>
      </c>
      <c r="C9" s="71"/>
      <c r="D9" s="71">
        <v>24.698899999999998</v>
      </c>
      <c r="E9" s="71">
        <v>33.369999999999997</v>
      </c>
      <c r="F9" s="71"/>
      <c r="G9" s="71">
        <v>19.4725</v>
      </c>
      <c r="H9" s="71">
        <v>25.25</v>
      </c>
      <c r="I9" s="4"/>
      <c r="J9" s="71">
        <v>53.682699999999997</v>
      </c>
      <c r="K9" s="71">
        <v>61.62</v>
      </c>
      <c r="L9" s="71"/>
      <c r="M9" s="71">
        <v>32.983600000000003</v>
      </c>
      <c r="N9" s="71">
        <v>40.659999999999997</v>
      </c>
      <c r="O9" s="71"/>
      <c r="P9" s="3">
        <v>638</v>
      </c>
    </row>
    <row r="10" spans="1:16" s="32" customFormat="1" ht="12.75" customHeight="1">
      <c r="A10" s="12"/>
      <c r="B10" s="12" t="s">
        <v>4</v>
      </c>
      <c r="C10" s="71"/>
      <c r="D10" s="71">
        <v>28.4956</v>
      </c>
      <c r="E10" s="71">
        <v>37.51</v>
      </c>
      <c r="F10" s="71"/>
      <c r="G10" s="71">
        <v>26.3812</v>
      </c>
      <c r="H10" s="71">
        <v>31</v>
      </c>
      <c r="I10" s="53"/>
      <c r="J10" s="71">
        <v>61.325099999999999</v>
      </c>
      <c r="K10" s="71">
        <v>67.209999999999994</v>
      </c>
      <c r="L10" s="71"/>
      <c r="M10" s="71">
        <v>43.304400000000001</v>
      </c>
      <c r="N10" s="71">
        <v>49.82</v>
      </c>
      <c r="O10" s="71"/>
      <c r="P10" s="3">
        <v>1162</v>
      </c>
    </row>
    <row r="11" spans="1:16" ht="13.5" customHeight="1">
      <c r="B11" s="12" t="s">
        <v>5</v>
      </c>
      <c r="C11" s="71"/>
      <c r="D11" s="71">
        <v>30.245999999999999</v>
      </c>
      <c r="E11" s="71">
        <v>34.369999999999997</v>
      </c>
      <c r="F11" s="71"/>
      <c r="G11" s="71">
        <v>27.309699999999999</v>
      </c>
      <c r="H11" s="71">
        <v>30.48</v>
      </c>
      <c r="I11" s="53"/>
      <c r="J11" s="71">
        <v>56.498199999999997</v>
      </c>
      <c r="K11" s="71">
        <v>60.2</v>
      </c>
      <c r="L11" s="71"/>
      <c r="M11" s="71">
        <v>41.719499999999996</v>
      </c>
      <c r="N11" s="71">
        <v>45.15</v>
      </c>
      <c r="O11" s="71"/>
      <c r="P11" s="3">
        <v>1087</v>
      </c>
    </row>
    <row r="12" spans="1:16" ht="13.5" customHeight="1">
      <c r="B12" s="12" t="s">
        <v>6</v>
      </c>
      <c r="C12" s="71"/>
      <c r="D12" s="71">
        <v>32.822699999999998</v>
      </c>
      <c r="E12" s="71">
        <v>38.65</v>
      </c>
      <c r="F12" s="71"/>
      <c r="G12" s="71">
        <v>30.632100000000001</v>
      </c>
      <c r="H12" s="71">
        <v>30.14</v>
      </c>
      <c r="I12" s="53"/>
      <c r="J12" s="71">
        <v>54.937800000000003</v>
      </c>
      <c r="K12" s="71">
        <v>59.67</v>
      </c>
      <c r="L12" s="71"/>
      <c r="M12" s="71">
        <v>40.574800000000003</v>
      </c>
      <c r="N12" s="71">
        <v>42.72</v>
      </c>
      <c r="O12" s="71"/>
      <c r="P12" s="3">
        <v>686</v>
      </c>
    </row>
    <row r="13" spans="1:16" ht="13.5" customHeight="1">
      <c r="B13" s="12" t="s">
        <v>7</v>
      </c>
      <c r="C13" s="71"/>
      <c r="D13" s="71">
        <v>26.361999999999998</v>
      </c>
      <c r="E13" s="71">
        <v>30.18</v>
      </c>
      <c r="F13" s="71"/>
      <c r="G13" s="71">
        <v>21.232700000000001</v>
      </c>
      <c r="H13" s="71">
        <v>27.96</v>
      </c>
      <c r="I13" s="53"/>
      <c r="J13" s="71">
        <v>42.2239</v>
      </c>
      <c r="K13" s="71">
        <v>47.38</v>
      </c>
      <c r="L13" s="71"/>
      <c r="M13" s="71">
        <v>28.456099999999999</v>
      </c>
      <c r="N13" s="71">
        <v>34.83</v>
      </c>
      <c r="O13" s="71"/>
      <c r="P13" s="3">
        <v>593</v>
      </c>
    </row>
    <row r="14" spans="1:16" ht="13.5" customHeight="1">
      <c r="C14" s="71"/>
      <c r="D14" s="71"/>
      <c r="E14" s="71"/>
      <c r="F14" s="71"/>
      <c r="G14" s="71"/>
      <c r="H14" s="71"/>
      <c r="I14" s="53"/>
      <c r="J14" s="71"/>
      <c r="K14" s="71"/>
      <c r="L14" s="71"/>
      <c r="M14" s="71"/>
      <c r="N14" s="71"/>
      <c r="O14" s="71"/>
      <c r="P14" s="3"/>
    </row>
    <row r="15" spans="1:16" ht="13.5" customHeight="1">
      <c r="A15" s="12" t="s">
        <v>136</v>
      </c>
      <c r="B15" s="12" t="s">
        <v>17</v>
      </c>
      <c r="C15" s="71"/>
      <c r="D15" s="71">
        <v>24</v>
      </c>
      <c r="E15" s="71">
        <v>33.340000000000003</v>
      </c>
      <c r="F15" s="71"/>
      <c r="G15" s="71">
        <v>19.2</v>
      </c>
      <c r="H15" s="71">
        <v>27.52</v>
      </c>
      <c r="I15" s="53"/>
      <c r="J15" s="71">
        <v>49.4</v>
      </c>
      <c r="K15" s="71">
        <v>53.56</v>
      </c>
      <c r="L15" s="71"/>
      <c r="M15" s="71">
        <v>33</v>
      </c>
      <c r="N15" s="71">
        <v>40.93</v>
      </c>
      <c r="O15" s="71"/>
      <c r="P15" s="3">
        <v>454</v>
      </c>
    </row>
    <row r="16" spans="1:16" ht="13.5" customHeight="1">
      <c r="B16" s="12" t="s">
        <v>9</v>
      </c>
      <c r="C16" s="71"/>
      <c r="D16" s="71">
        <v>29.2</v>
      </c>
      <c r="E16" s="71">
        <v>36.06</v>
      </c>
      <c r="F16" s="71"/>
      <c r="G16" s="71">
        <v>25.8</v>
      </c>
      <c r="H16" s="71">
        <v>29.6</v>
      </c>
      <c r="I16" s="53"/>
      <c r="J16" s="71">
        <v>56.3</v>
      </c>
      <c r="K16" s="71">
        <v>63</v>
      </c>
      <c r="L16" s="71"/>
      <c r="M16" s="71">
        <v>39.6</v>
      </c>
      <c r="N16" s="71">
        <v>44.77</v>
      </c>
      <c r="O16" s="71"/>
      <c r="P16" s="3">
        <v>4115</v>
      </c>
    </row>
    <row r="17" spans="1:16" s="9" customFormat="1" ht="13.5" customHeight="1">
      <c r="A17" s="12"/>
      <c r="B17" s="12"/>
      <c r="C17" s="71"/>
      <c r="D17" s="71"/>
      <c r="E17" s="71"/>
      <c r="F17" s="71"/>
      <c r="G17" s="71"/>
      <c r="H17" s="71"/>
      <c r="I17" s="53"/>
      <c r="J17" s="71"/>
      <c r="K17" s="71"/>
      <c r="L17" s="71"/>
      <c r="M17" s="71"/>
      <c r="N17" s="71"/>
      <c r="O17" s="71"/>
      <c r="P17" s="3"/>
    </row>
    <row r="18" spans="1:16" s="9" customFormat="1" ht="12.75" customHeight="1">
      <c r="A18" s="12" t="s">
        <v>59</v>
      </c>
      <c r="B18" s="12" t="s">
        <v>60</v>
      </c>
      <c r="C18" s="71"/>
      <c r="D18" s="71">
        <v>28.220700000000001</v>
      </c>
      <c r="E18" s="71">
        <v>35.65</v>
      </c>
      <c r="F18" s="71"/>
      <c r="G18" s="71">
        <v>25.7193</v>
      </c>
      <c r="H18" s="71">
        <v>30.04</v>
      </c>
      <c r="I18" s="19"/>
      <c r="J18" s="71">
        <v>60.091500000000003</v>
      </c>
      <c r="K18" s="71">
        <v>65.17</v>
      </c>
      <c r="L18" s="71"/>
      <c r="M18" s="71">
        <v>42.0779</v>
      </c>
      <c r="N18" s="71">
        <v>47.94</v>
      </c>
      <c r="O18" s="71"/>
      <c r="P18" s="3">
        <v>2424</v>
      </c>
    </row>
    <row r="19" spans="1:16" s="88" customFormat="1">
      <c r="B19" s="89" t="s">
        <v>208</v>
      </c>
      <c r="C19" s="71"/>
      <c r="D19" s="71">
        <v>32.463900000000002</v>
      </c>
      <c r="E19" s="71">
        <v>35.56</v>
      </c>
      <c r="F19" s="71"/>
      <c r="G19" s="71">
        <v>21.856000000000002</v>
      </c>
      <c r="H19" s="71">
        <v>22.68</v>
      </c>
      <c r="I19" s="34"/>
      <c r="J19" s="71">
        <v>56.244999999999997</v>
      </c>
      <c r="K19" s="71">
        <v>59.41</v>
      </c>
      <c r="L19" s="71"/>
      <c r="M19" s="71">
        <v>37.875</v>
      </c>
      <c r="N19" s="71">
        <v>33.979999999999997</v>
      </c>
      <c r="O19" s="71"/>
      <c r="P19" s="450">
        <v>195</v>
      </c>
    </row>
    <row r="20" spans="1:16" ht="12.75" customHeight="1">
      <c r="A20" s="16"/>
      <c r="B20" s="12" t="s">
        <v>61</v>
      </c>
      <c r="C20" s="71"/>
      <c r="D20" s="71">
        <v>28.7681</v>
      </c>
      <c r="E20" s="71">
        <v>35.81</v>
      </c>
      <c r="F20" s="71"/>
      <c r="G20" s="71">
        <v>23.9955</v>
      </c>
      <c r="H20" s="71">
        <v>29.09</v>
      </c>
      <c r="I20" s="19"/>
      <c r="J20" s="71">
        <v>48.442900000000002</v>
      </c>
      <c r="K20" s="71">
        <v>56.86</v>
      </c>
      <c r="L20" s="71"/>
      <c r="M20" s="71">
        <v>34.017499999999998</v>
      </c>
      <c r="N20" s="71">
        <v>40.04</v>
      </c>
      <c r="O20" s="71"/>
      <c r="P20" s="3">
        <v>1955</v>
      </c>
    </row>
    <row r="21" spans="1:16" ht="13.5" customHeight="1">
      <c r="A21" s="16"/>
      <c r="C21" s="71"/>
      <c r="D21" s="71"/>
      <c r="E21" s="71"/>
      <c r="F21" s="71"/>
      <c r="G21" s="71"/>
      <c r="H21" s="71"/>
      <c r="I21" s="19"/>
      <c r="J21" s="71"/>
      <c r="K21" s="71"/>
      <c r="L21" s="71"/>
      <c r="M21" s="71"/>
      <c r="N21" s="71"/>
      <c r="O21" s="71"/>
      <c r="P21" s="426"/>
    </row>
    <row r="22" spans="1:16" ht="12.75" customHeight="1">
      <c r="A22" s="12" t="s">
        <v>165</v>
      </c>
      <c r="B22" s="12" t="s">
        <v>23</v>
      </c>
      <c r="C22" s="71"/>
      <c r="D22" s="71">
        <v>23.621300000000002</v>
      </c>
      <c r="E22" s="71">
        <v>25.21</v>
      </c>
      <c r="F22" s="71"/>
      <c r="G22" s="71">
        <v>16.1038</v>
      </c>
      <c r="H22" s="71">
        <v>21.58</v>
      </c>
      <c r="I22" s="53"/>
      <c r="J22" s="71">
        <v>49.370600000000003</v>
      </c>
      <c r="K22" s="71">
        <v>54.64</v>
      </c>
      <c r="L22" s="71"/>
      <c r="M22" s="71">
        <v>28.7392</v>
      </c>
      <c r="N22" s="71">
        <v>34.93</v>
      </c>
      <c r="O22" s="71"/>
      <c r="P22" s="3">
        <v>303</v>
      </c>
    </row>
    <row r="23" spans="1:16" ht="13.5" customHeight="1">
      <c r="B23" s="12" t="s">
        <v>24</v>
      </c>
      <c r="C23" s="71"/>
      <c r="D23" s="71">
        <v>26.872800000000002</v>
      </c>
      <c r="E23" s="71">
        <v>32.85</v>
      </c>
      <c r="F23" s="71"/>
      <c r="G23" s="71">
        <v>21.5962</v>
      </c>
      <c r="H23" s="71">
        <v>23.64</v>
      </c>
      <c r="I23" s="53"/>
      <c r="J23" s="71">
        <v>51.3187</v>
      </c>
      <c r="K23" s="71">
        <v>63.03</v>
      </c>
      <c r="L23" s="71"/>
      <c r="M23" s="71">
        <v>34.8994</v>
      </c>
      <c r="N23" s="71">
        <v>36.36</v>
      </c>
      <c r="O23" s="71"/>
      <c r="P23" s="3">
        <v>614</v>
      </c>
    </row>
    <row r="24" spans="1:16" ht="13.5" customHeight="1">
      <c r="A24" s="69"/>
      <c r="B24" s="12" t="s">
        <v>25</v>
      </c>
      <c r="C24" s="71"/>
      <c r="D24" s="71">
        <v>25.66</v>
      </c>
      <c r="E24" s="71">
        <v>36.28</v>
      </c>
      <c r="F24" s="71"/>
      <c r="G24" s="71">
        <v>22.099299999999999</v>
      </c>
      <c r="H24" s="71">
        <v>30.4</v>
      </c>
      <c r="I24" s="53"/>
      <c r="J24" s="71">
        <v>51.668999999999997</v>
      </c>
      <c r="K24" s="71">
        <v>60.8</v>
      </c>
      <c r="L24" s="71"/>
      <c r="M24" s="71">
        <v>34.575600000000001</v>
      </c>
      <c r="N24" s="71">
        <v>44.99</v>
      </c>
      <c r="O24" s="71"/>
      <c r="P24" s="3">
        <v>443</v>
      </c>
    </row>
    <row r="25" spans="1:16" ht="13.5" customHeight="1">
      <c r="A25" s="69"/>
      <c r="B25" s="12" t="s">
        <v>26</v>
      </c>
      <c r="C25" s="71"/>
      <c r="D25" s="71">
        <v>27.523299999999999</v>
      </c>
      <c r="E25" s="71">
        <v>34.46</v>
      </c>
      <c r="F25" s="71"/>
      <c r="G25" s="71">
        <v>25.017600000000002</v>
      </c>
      <c r="H25" s="71">
        <v>25.06</v>
      </c>
      <c r="I25" s="53"/>
      <c r="J25" s="71">
        <v>50.864899999999999</v>
      </c>
      <c r="K25" s="71">
        <v>61.11</v>
      </c>
      <c r="L25" s="71"/>
      <c r="M25" s="71">
        <v>35.431699999999999</v>
      </c>
      <c r="N25" s="71">
        <v>42.61</v>
      </c>
      <c r="O25" s="71"/>
      <c r="P25" s="3">
        <v>384</v>
      </c>
    </row>
    <row r="26" spans="1:16" ht="13.5" customHeight="1">
      <c r="B26" s="12" t="s">
        <v>27</v>
      </c>
      <c r="C26" s="71"/>
      <c r="D26" s="71">
        <v>31.633500000000002</v>
      </c>
      <c r="E26" s="71">
        <v>37.75</v>
      </c>
      <c r="F26" s="71"/>
      <c r="G26" s="71">
        <v>23.569600000000001</v>
      </c>
      <c r="H26" s="71">
        <v>29.33</v>
      </c>
      <c r="I26" s="53"/>
      <c r="J26" s="71">
        <v>57.263199999999998</v>
      </c>
      <c r="K26" s="71">
        <v>59.34</v>
      </c>
      <c r="L26" s="71"/>
      <c r="M26" s="71">
        <v>36.489600000000003</v>
      </c>
      <c r="N26" s="71">
        <v>43.5</v>
      </c>
      <c r="O26" s="71"/>
      <c r="P26" s="3">
        <v>497</v>
      </c>
    </row>
    <row r="27" spans="1:16" ht="12.75" customHeight="1">
      <c r="B27" s="12" t="s">
        <v>28</v>
      </c>
      <c r="C27" s="71"/>
      <c r="D27" s="71">
        <v>32.3459</v>
      </c>
      <c r="E27" s="71">
        <v>39.24</v>
      </c>
      <c r="F27" s="71"/>
      <c r="G27" s="71">
        <v>27.488399999999999</v>
      </c>
      <c r="H27" s="71">
        <v>34.54</v>
      </c>
      <c r="I27" s="53"/>
      <c r="J27" s="71">
        <v>58.964300000000001</v>
      </c>
      <c r="K27" s="71">
        <v>62.76</v>
      </c>
      <c r="L27" s="71"/>
      <c r="M27" s="71">
        <v>40.819000000000003</v>
      </c>
      <c r="N27" s="71">
        <v>46.95</v>
      </c>
      <c r="O27" s="71"/>
      <c r="P27" s="3">
        <v>529</v>
      </c>
    </row>
    <row r="28" spans="1:16" ht="12.75" customHeight="1">
      <c r="B28" s="12" t="s">
        <v>29</v>
      </c>
      <c r="C28" s="71"/>
      <c r="D28" s="71">
        <v>22.683800000000002</v>
      </c>
      <c r="E28" s="71">
        <v>32.97</v>
      </c>
      <c r="F28" s="71"/>
      <c r="G28" s="71">
        <v>19.057500000000001</v>
      </c>
      <c r="H28" s="71">
        <v>27.33</v>
      </c>
      <c r="I28" s="53"/>
      <c r="J28" s="71">
        <v>48.905099999999997</v>
      </c>
      <c r="K28" s="71">
        <v>56.58</v>
      </c>
      <c r="L28" s="71"/>
      <c r="M28" s="71">
        <v>32.088099999999997</v>
      </c>
      <c r="N28" s="71">
        <v>40.340000000000003</v>
      </c>
      <c r="O28" s="71"/>
      <c r="P28" s="3">
        <v>548</v>
      </c>
    </row>
    <row r="29" spans="1:16" ht="12.75" customHeight="1">
      <c r="B29" s="12" t="s">
        <v>30</v>
      </c>
      <c r="C29" s="71"/>
      <c r="D29" s="71">
        <v>30.898700000000002</v>
      </c>
      <c r="E29" s="71">
        <v>38.57</v>
      </c>
      <c r="F29" s="71"/>
      <c r="G29" s="71">
        <v>32.1267</v>
      </c>
      <c r="H29" s="71">
        <v>31.74</v>
      </c>
      <c r="I29" s="53"/>
      <c r="J29" s="71">
        <v>62.686599999999999</v>
      </c>
      <c r="K29" s="71">
        <v>67.040000000000006</v>
      </c>
      <c r="L29" s="71"/>
      <c r="M29" s="71">
        <v>49.4146</v>
      </c>
      <c r="N29" s="71">
        <v>51.41</v>
      </c>
      <c r="O29" s="71"/>
      <c r="P29" s="3">
        <v>756</v>
      </c>
    </row>
    <row r="30" spans="1:16" ht="12.75" customHeight="1">
      <c r="B30" s="12" t="s">
        <v>31</v>
      </c>
      <c r="C30" s="71"/>
      <c r="D30" s="71">
        <v>34.616999999999997</v>
      </c>
      <c r="E30" s="71">
        <v>38.53</v>
      </c>
      <c r="F30" s="71"/>
      <c r="G30" s="71">
        <v>32.036700000000003</v>
      </c>
      <c r="H30" s="71">
        <v>36.36</v>
      </c>
      <c r="I30" s="53"/>
      <c r="J30" s="71">
        <v>63.738500000000002</v>
      </c>
      <c r="K30" s="71">
        <v>65.66</v>
      </c>
      <c r="L30" s="71"/>
      <c r="M30" s="71">
        <v>49.050199999999997</v>
      </c>
      <c r="N30" s="71">
        <v>52</v>
      </c>
      <c r="O30" s="71"/>
      <c r="P30" s="3">
        <v>500</v>
      </c>
    </row>
    <row r="31" spans="1:16" ht="12.75" customHeight="1">
      <c r="C31" s="53"/>
      <c r="D31" s="53"/>
      <c r="E31" s="53"/>
      <c r="F31" s="53"/>
      <c r="G31" s="53"/>
      <c r="H31" s="53"/>
      <c r="I31" s="53"/>
      <c r="J31" s="53"/>
      <c r="K31" s="53"/>
      <c r="L31" s="53"/>
      <c r="M31" s="53"/>
      <c r="N31" s="53"/>
      <c r="O31" s="53"/>
      <c r="P31" s="426"/>
    </row>
    <row r="32" spans="1:16" s="235" customFormat="1" ht="12.75" customHeight="1">
      <c r="A32" s="15" t="s">
        <v>58</v>
      </c>
      <c r="B32" s="15"/>
      <c r="C32" s="245"/>
      <c r="D32" s="245">
        <v>28.568200000000001</v>
      </c>
      <c r="E32" s="245">
        <v>35.700000000000003</v>
      </c>
      <c r="F32" s="245"/>
      <c r="G32" s="245">
        <v>24.9268</v>
      </c>
      <c r="H32" s="245">
        <v>29.31</v>
      </c>
      <c r="I32" s="238"/>
      <c r="J32" s="245">
        <v>55.442799999999998</v>
      </c>
      <c r="K32" s="245">
        <v>61.76</v>
      </c>
      <c r="L32" s="245"/>
      <c r="M32" s="245">
        <v>38.8123</v>
      </c>
      <c r="N32" s="245">
        <v>44.26</v>
      </c>
      <c r="O32" s="245"/>
      <c r="P32" s="427">
        <v>4574</v>
      </c>
    </row>
    <row r="33" spans="1:16" ht="12.75" customHeight="1">
      <c r="C33" s="53"/>
      <c r="D33" s="53"/>
      <c r="E33" s="53"/>
      <c r="F33" s="53"/>
      <c r="G33" s="53"/>
      <c r="H33" s="53"/>
      <c r="I33" s="19"/>
      <c r="J33" s="53"/>
      <c r="K33" s="53"/>
      <c r="L33" s="53"/>
      <c r="M33" s="53"/>
      <c r="N33" s="53"/>
      <c r="O33" s="53"/>
      <c r="P33" s="426"/>
    </row>
    <row r="34" spans="1:16" ht="12.75" customHeight="1">
      <c r="A34" s="59" t="s">
        <v>1</v>
      </c>
      <c r="B34" s="59"/>
      <c r="C34" s="14"/>
      <c r="D34" s="6">
        <v>9664</v>
      </c>
      <c r="E34" s="6">
        <v>4574</v>
      </c>
      <c r="F34" s="22"/>
      <c r="G34" s="6">
        <v>9664</v>
      </c>
      <c r="H34" s="6">
        <v>4574</v>
      </c>
      <c r="I34" s="14"/>
      <c r="J34" s="6">
        <v>9664</v>
      </c>
      <c r="K34" s="6">
        <v>4574</v>
      </c>
      <c r="L34" s="22"/>
      <c r="M34" s="6">
        <v>9664</v>
      </c>
      <c r="N34" s="6">
        <v>4574</v>
      </c>
      <c r="O34" s="22"/>
      <c r="P34" s="6" t="s">
        <v>147</v>
      </c>
    </row>
    <row r="35" spans="1:16" ht="12.75" customHeight="1">
      <c r="A35" s="12" t="s">
        <v>142</v>
      </c>
      <c r="P35" s="290"/>
    </row>
    <row r="36" spans="1:16" s="20" customFormat="1" ht="12.75" customHeight="1">
      <c r="A36" s="462" t="s">
        <v>173</v>
      </c>
      <c r="B36" s="12"/>
      <c r="C36" s="352"/>
      <c r="D36" s="352"/>
      <c r="E36" s="352"/>
      <c r="F36" s="352"/>
      <c r="G36" s="352"/>
      <c r="H36" s="352"/>
      <c r="I36" s="71"/>
      <c r="J36" s="359"/>
      <c r="K36" s="352"/>
      <c r="L36" s="352"/>
      <c r="M36" s="359"/>
      <c r="N36" s="352"/>
      <c r="O36" s="352"/>
      <c r="P36" s="3"/>
    </row>
    <row r="38" spans="1:16" s="20" customFormat="1">
      <c r="A38" s="12"/>
      <c r="B38" s="12"/>
      <c r="C38" s="352"/>
      <c r="D38" s="352"/>
      <c r="E38" s="352"/>
      <c r="F38" s="352"/>
      <c r="G38" s="352"/>
      <c r="H38" s="352"/>
      <c r="I38" s="71"/>
      <c r="J38" s="359"/>
      <c r="K38" s="352"/>
      <c r="L38" s="352"/>
      <c r="M38" s="359"/>
      <c r="N38" s="352"/>
      <c r="O38" s="352"/>
      <c r="P38" s="3"/>
    </row>
    <row r="39" spans="1:16" s="72" customFormat="1" ht="12.75" customHeight="1">
      <c r="A39" s="12"/>
      <c r="B39" s="12"/>
      <c r="C39" s="352"/>
      <c r="D39" s="352"/>
      <c r="E39" s="352"/>
      <c r="F39" s="352"/>
      <c r="G39" s="352"/>
      <c r="H39" s="352"/>
      <c r="I39" s="53"/>
      <c r="J39" s="359"/>
      <c r="K39" s="352"/>
      <c r="L39" s="352"/>
      <c r="M39" s="359"/>
      <c r="N39" s="352"/>
      <c r="O39" s="352"/>
      <c r="P39" s="3"/>
    </row>
    <row r="40" spans="1:16" ht="12.75" customHeight="1">
      <c r="C40" s="352"/>
      <c r="D40" s="352"/>
      <c r="E40" s="352"/>
      <c r="F40" s="352"/>
      <c r="G40" s="352"/>
      <c r="H40" s="352"/>
      <c r="I40" s="53"/>
      <c r="J40" s="359"/>
      <c r="K40" s="352"/>
      <c r="L40" s="352"/>
      <c r="M40" s="359"/>
      <c r="N40" s="352"/>
      <c r="O40" s="352"/>
      <c r="P40" s="3"/>
    </row>
    <row r="41" spans="1:16" ht="12.75" customHeight="1">
      <c r="C41" s="352"/>
      <c r="D41" s="352"/>
      <c r="E41" s="352"/>
      <c r="F41" s="352"/>
      <c r="G41" s="352"/>
      <c r="H41" s="352"/>
      <c r="I41" s="53"/>
      <c r="J41" s="359"/>
      <c r="K41" s="352"/>
      <c r="L41" s="352"/>
      <c r="M41" s="359"/>
      <c r="N41" s="352"/>
      <c r="O41" s="352"/>
      <c r="P41" s="3"/>
    </row>
    <row r="42" spans="1:16" ht="12.75" customHeight="1">
      <c r="C42" s="352"/>
      <c r="D42" s="352"/>
      <c r="E42" s="352"/>
      <c r="F42" s="352"/>
      <c r="G42" s="352"/>
      <c r="H42" s="352"/>
      <c r="I42" s="53"/>
      <c r="J42" s="359"/>
      <c r="K42" s="352"/>
      <c r="L42" s="352"/>
      <c r="M42" s="359"/>
      <c r="N42" s="352"/>
      <c r="O42" s="352"/>
      <c r="P42" s="3"/>
    </row>
    <row r="43" spans="1:16">
      <c r="C43" s="352"/>
      <c r="D43" s="352"/>
      <c r="E43" s="352"/>
      <c r="F43" s="352"/>
      <c r="G43" s="352"/>
      <c r="H43" s="352"/>
      <c r="I43" s="53"/>
      <c r="J43" s="359"/>
      <c r="K43" s="352"/>
      <c r="L43" s="352"/>
      <c r="M43" s="359"/>
      <c r="N43" s="352"/>
      <c r="O43" s="352"/>
      <c r="P43" s="3"/>
    </row>
    <row r="44" spans="1:16">
      <c r="C44" s="352"/>
      <c r="D44" s="352"/>
      <c r="E44" s="352"/>
      <c r="F44" s="352"/>
      <c r="G44" s="352"/>
      <c r="H44" s="352"/>
      <c r="I44" s="19"/>
      <c r="J44" s="359"/>
      <c r="K44" s="352"/>
      <c r="L44" s="352"/>
      <c r="M44" s="359"/>
      <c r="N44" s="352"/>
      <c r="O44" s="352"/>
      <c r="P44" s="3"/>
    </row>
    <row r="45" spans="1:16">
      <c r="C45" s="352"/>
      <c r="D45" s="352"/>
      <c r="E45" s="352"/>
      <c r="F45" s="352"/>
      <c r="G45" s="352"/>
      <c r="H45" s="352"/>
      <c r="I45" s="19"/>
      <c r="J45" s="359"/>
      <c r="K45" s="352"/>
      <c r="L45" s="352"/>
      <c r="M45" s="359"/>
      <c r="N45" s="352"/>
      <c r="O45" s="352"/>
      <c r="P45" s="3"/>
    </row>
    <row r="46" spans="1:16">
      <c r="C46" s="352"/>
      <c r="D46" s="352"/>
      <c r="E46" s="352"/>
      <c r="F46" s="352"/>
      <c r="G46" s="352"/>
      <c r="H46" s="352"/>
      <c r="I46" s="19"/>
      <c r="J46" s="359"/>
      <c r="K46" s="352"/>
      <c r="L46" s="352"/>
      <c r="M46" s="359"/>
      <c r="N46" s="352"/>
      <c r="O46" s="352"/>
      <c r="P46" s="3"/>
    </row>
    <row r="47" spans="1:16">
      <c r="C47" s="352"/>
      <c r="D47" s="352"/>
      <c r="E47" s="352"/>
      <c r="F47" s="352"/>
      <c r="G47" s="352"/>
      <c r="H47" s="352"/>
      <c r="I47" s="19"/>
      <c r="J47" s="359"/>
      <c r="K47" s="352"/>
      <c r="L47" s="352"/>
      <c r="M47" s="359"/>
      <c r="N47" s="352"/>
      <c r="O47" s="352"/>
      <c r="P47" s="3"/>
    </row>
    <row r="48" spans="1:16">
      <c r="C48" s="352"/>
      <c r="D48" s="352"/>
      <c r="E48" s="352"/>
      <c r="F48" s="352"/>
      <c r="G48" s="352"/>
      <c r="H48" s="352"/>
      <c r="I48" s="53"/>
      <c r="J48" s="359"/>
      <c r="K48" s="352"/>
      <c r="L48" s="352"/>
      <c r="M48" s="359"/>
      <c r="N48" s="352"/>
      <c r="O48" s="352"/>
      <c r="P48" s="3"/>
    </row>
    <row r="49" spans="3:16">
      <c r="C49" s="352"/>
      <c r="D49" s="352"/>
      <c r="E49" s="352"/>
      <c r="F49" s="352"/>
      <c r="G49" s="352"/>
      <c r="H49" s="352"/>
      <c r="I49" s="53"/>
      <c r="J49" s="359"/>
      <c r="K49" s="352"/>
      <c r="L49" s="352"/>
      <c r="M49" s="359"/>
      <c r="N49" s="352"/>
      <c r="O49" s="352"/>
      <c r="P49" s="3"/>
    </row>
    <row r="50" spans="3:16">
      <c r="C50" s="352"/>
      <c r="D50" s="352"/>
      <c r="E50" s="352"/>
      <c r="F50" s="352"/>
      <c r="G50" s="352"/>
      <c r="H50" s="352"/>
      <c r="I50" s="53"/>
      <c r="J50" s="359"/>
      <c r="K50" s="352"/>
      <c r="L50" s="352"/>
      <c r="M50" s="359"/>
      <c r="N50" s="352"/>
      <c r="O50" s="352"/>
      <c r="P50" s="3"/>
    </row>
    <row r="51" spans="3:16">
      <c r="C51" s="352"/>
      <c r="D51" s="352"/>
      <c r="E51" s="352"/>
      <c r="F51" s="352"/>
      <c r="G51" s="352"/>
      <c r="H51" s="352"/>
      <c r="I51" s="53"/>
      <c r="J51" s="359"/>
      <c r="K51" s="352"/>
      <c r="L51" s="352"/>
      <c r="M51" s="359"/>
      <c r="N51" s="352"/>
      <c r="O51" s="352"/>
      <c r="P51" s="3"/>
    </row>
    <row r="52" spans="3:16">
      <c r="C52" s="352"/>
      <c r="D52" s="352"/>
      <c r="E52" s="352"/>
      <c r="F52" s="352"/>
      <c r="G52" s="352"/>
      <c r="H52" s="352"/>
      <c r="I52" s="53"/>
      <c r="J52" s="359"/>
      <c r="K52" s="352"/>
      <c r="L52" s="352"/>
      <c r="M52" s="359"/>
      <c r="N52" s="352"/>
      <c r="O52" s="352"/>
      <c r="P52" s="3"/>
    </row>
    <row r="53" spans="3:16">
      <c r="C53" s="352"/>
      <c r="D53" s="352"/>
      <c r="E53" s="352"/>
      <c r="F53" s="352"/>
      <c r="G53" s="352"/>
      <c r="H53" s="352"/>
      <c r="I53" s="53"/>
      <c r="J53" s="359"/>
      <c r="K53" s="352"/>
      <c r="L53" s="352"/>
      <c r="M53" s="359"/>
      <c r="N53" s="352"/>
      <c r="O53" s="352"/>
      <c r="P53" s="3"/>
    </row>
    <row r="54" spans="3:16">
      <c r="C54" s="352"/>
      <c r="D54" s="352"/>
      <c r="E54" s="352"/>
      <c r="F54" s="352"/>
      <c r="G54" s="352"/>
      <c r="H54" s="352"/>
      <c r="I54" s="53"/>
      <c r="J54" s="359"/>
      <c r="K54" s="352"/>
      <c r="L54" s="352"/>
      <c r="M54" s="359"/>
      <c r="N54" s="352"/>
      <c r="O54" s="352"/>
      <c r="P54" s="3"/>
    </row>
    <row r="55" spans="3:16">
      <c r="C55" s="352"/>
      <c r="D55" s="352"/>
      <c r="E55" s="352"/>
      <c r="F55" s="352"/>
      <c r="G55" s="352"/>
      <c r="H55" s="352"/>
      <c r="I55" s="53"/>
      <c r="J55" s="359"/>
      <c r="K55" s="352"/>
      <c r="L55" s="352"/>
      <c r="M55" s="359"/>
      <c r="N55" s="352"/>
      <c r="O55" s="352"/>
      <c r="P55" s="3"/>
    </row>
    <row r="56" spans="3:16">
      <c r="C56" s="352"/>
      <c r="D56" s="352"/>
      <c r="E56" s="352"/>
      <c r="F56" s="352"/>
      <c r="G56" s="53"/>
      <c r="H56" s="352"/>
      <c r="I56" s="53"/>
      <c r="J56" s="19"/>
      <c r="K56" s="352"/>
      <c r="L56" s="352"/>
      <c r="M56" s="19"/>
      <c r="N56" s="352"/>
      <c r="O56" s="352"/>
      <c r="P56" s="3"/>
    </row>
    <row r="57" spans="3:16">
      <c r="C57" s="53"/>
      <c r="D57" s="53"/>
      <c r="E57" s="53"/>
      <c r="F57" s="53"/>
      <c r="G57" s="352"/>
      <c r="H57" s="53"/>
      <c r="I57" s="53"/>
      <c r="J57" s="359"/>
      <c r="K57" s="53"/>
      <c r="L57" s="53"/>
      <c r="M57" s="359"/>
      <c r="N57" s="53"/>
      <c r="O57" s="53"/>
      <c r="P57" s="54"/>
    </row>
    <row r="58" spans="3:16">
      <c r="C58" s="352"/>
      <c r="D58" s="352"/>
      <c r="E58" s="352"/>
      <c r="F58" s="352"/>
      <c r="G58" s="53"/>
      <c r="H58" s="352"/>
      <c r="I58" s="19"/>
      <c r="J58" s="19"/>
      <c r="K58" s="352"/>
      <c r="L58" s="352"/>
      <c r="M58" s="19"/>
      <c r="N58" s="352"/>
      <c r="O58" s="352"/>
      <c r="P58" s="3"/>
    </row>
    <row r="59" spans="3:16">
      <c r="C59" s="53"/>
      <c r="D59" s="53"/>
      <c r="E59" s="53"/>
      <c r="F59" s="53"/>
      <c r="G59" s="53"/>
      <c r="H59" s="53"/>
      <c r="I59" s="19"/>
      <c r="J59" s="8"/>
      <c r="K59" s="53"/>
      <c r="L59" s="53"/>
      <c r="M59" s="8"/>
      <c r="N59" s="53"/>
      <c r="O59" s="53"/>
      <c r="P59" s="54"/>
    </row>
    <row r="60" spans="3:16">
      <c r="C60" s="14"/>
      <c r="D60" s="8"/>
      <c r="E60" s="8"/>
      <c r="F60" s="14"/>
      <c r="G60" s="8"/>
      <c r="H60" s="8"/>
      <c r="I60" s="14"/>
      <c r="J60" s="8"/>
      <c r="K60" s="8"/>
      <c r="L60" s="14"/>
      <c r="M60" s="8"/>
      <c r="N60" s="8"/>
      <c r="O60" s="14"/>
      <c r="P60" s="8"/>
    </row>
  </sheetData>
  <mergeCells count="6">
    <mergeCell ref="D4:H4"/>
    <mergeCell ref="J4:N4"/>
    <mergeCell ref="M5:N5"/>
    <mergeCell ref="J5:K5"/>
    <mergeCell ref="G5:H5"/>
    <mergeCell ref="D5:E5"/>
  </mergeCells>
  <phoneticPr fontId="6" type="noConversion"/>
  <pageMargins left="0.7" right="0.7" top="0.75" bottom="0.75" header="0.3" footer="0.3"/>
  <pageSetup paperSize="9" orientation="landscape" r:id="rId1"/>
  <headerFooter>
    <oddHeader>&amp;CTable 14</oddHeader>
  </headerFooter>
</worksheet>
</file>

<file path=xl/worksheets/sheet19.xml><?xml version="1.0" encoding="utf-8"?>
<worksheet xmlns="http://schemas.openxmlformats.org/spreadsheetml/2006/main" xmlns:r="http://schemas.openxmlformats.org/officeDocument/2006/relationships">
  <sheetPr>
    <pageSetUpPr autoPageBreaks="0"/>
  </sheetPr>
  <dimension ref="A1:K31"/>
  <sheetViews>
    <sheetView zoomScaleNormal="100" workbookViewId="0"/>
  </sheetViews>
  <sheetFormatPr defaultRowHeight="12.75"/>
  <cols>
    <col min="1" max="1" width="10.28515625" style="365" customWidth="1"/>
    <col min="2" max="2" width="19.85546875" style="365" customWidth="1"/>
    <col min="3" max="3" width="1.28515625" style="365" customWidth="1"/>
    <col min="4" max="4" width="11.7109375" style="365" customWidth="1"/>
    <col min="5" max="5" width="9.7109375" style="365" customWidth="1"/>
    <col min="6" max="6" width="1.28515625" style="365" customWidth="1"/>
    <col min="7" max="7" width="12.140625" style="365" customWidth="1"/>
    <col min="8" max="16384" width="9.140625" style="365"/>
  </cols>
  <sheetData>
    <row r="1" spans="1:11">
      <c r="A1" s="465" t="s">
        <v>233</v>
      </c>
      <c r="B1" s="455"/>
      <c r="C1" s="455"/>
      <c r="D1" s="473"/>
      <c r="E1" s="455"/>
      <c r="F1" s="473"/>
      <c r="G1" s="455"/>
      <c r="H1" s="454"/>
    </row>
    <row r="2" spans="1:11">
      <c r="A2" s="44"/>
      <c r="B2" s="44"/>
      <c r="E2" s="44"/>
      <c r="F2" s="44"/>
      <c r="G2" s="44"/>
    </row>
    <row r="3" spans="1:11">
      <c r="A3" s="44"/>
      <c r="B3" s="44"/>
      <c r="C3" s="18"/>
      <c r="D3" s="18"/>
      <c r="E3" s="44"/>
      <c r="F3" s="44"/>
      <c r="G3" s="44"/>
    </row>
    <row r="4" spans="1:11">
      <c r="A4" s="216" t="s">
        <v>0</v>
      </c>
      <c r="B4" s="216"/>
      <c r="C4" s="70"/>
      <c r="D4" s="70"/>
      <c r="E4" s="44"/>
      <c r="F4" s="44"/>
      <c r="G4" s="29" t="s">
        <v>216</v>
      </c>
    </row>
    <row r="5" spans="1:11" ht="27.75" customHeight="1">
      <c r="A5" s="405"/>
      <c r="B5" s="405"/>
      <c r="C5" s="49"/>
      <c r="D5" s="489" t="s">
        <v>227</v>
      </c>
      <c r="E5" s="489"/>
      <c r="F5" s="489"/>
      <c r="G5" s="489"/>
    </row>
    <row r="6" spans="1:11" ht="45">
      <c r="A6" s="406"/>
      <c r="B6" s="406"/>
      <c r="C6" s="18"/>
      <c r="D6" s="474" t="s">
        <v>90</v>
      </c>
      <c r="E6" s="472" t="s">
        <v>226</v>
      </c>
      <c r="F6" s="472"/>
      <c r="G6" s="424" t="s">
        <v>182</v>
      </c>
    </row>
    <row r="7" spans="1:11">
      <c r="A7" s="312"/>
      <c r="B7" s="312"/>
      <c r="C7" s="293"/>
      <c r="D7" s="293"/>
      <c r="E7" s="44"/>
      <c r="F7" s="44"/>
      <c r="G7" s="44"/>
    </row>
    <row r="8" spans="1:11">
      <c r="A8" s="191" t="s">
        <v>10</v>
      </c>
      <c r="B8" s="191" t="s">
        <v>11</v>
      </c>
      <c r="C8" s="68"/>
      <c r="D8" s="68">
        <v>65.28</v>
      </c>
      <c r="E8" s="449">
        <v>70.97</v>
      </c>
      <c r="F8" s="449"/>
      <c r="G8" s="201">
        <v>2040</v>
      </c>
    </row>
    <row r="9" spans="1:11">
      <c r="A9" s="191"/>
      <c r="B9" s="191" t="s">
        <v>12</v>
      </c>
      <c r="C9" s="68"/>
      <c r="D9" s="68">
        <v>64.73</v>
      </c>
      <c r="E9" s="449">
        <v>72.53</v>
      </c>
      <c r="F9" s="449"/>
      <c r="G9" s="201">
        <v>2534</v>
      </c>
    </row>
    <row r="10" spans="1:11">
      <c r="A10" s="191"/>
      <c r="B10" s="191"/>
      <c r="C10" s="68"/>
      <c r="D10" s="68"/>
      <c r="E10" s="449"/>
      <c r="F10" s="449"/>
      <c r="G10" s="201"/>
    </row>
    <row r="11" spans="1:11">
      <c r="A11" s="191" t="s">
        <v>13</v>
      </c>
      <c r="B11" s="89" t="s">
        <v>2</v>
      </c>
      <c r="C11" s="68"/>
      <c r="D11" s="68">
        <v>65.44</v>
      </c>
      <c r="E11" s="11">
        <v>76.680000000000007</v>
      </c>
      <c r="F11" s="11"/>
      <c r="G11" s="3">
        <v>351</v>
      </c>
      <c r="J11" s="2"/>
      <c r="K11" s="468"/>
    </row>
    <row r="12" spans="1:11">
      <c r="A12" s="191"/>
      <c r="B12" s="89" t="s">
        <v>3</v>
      </c>
      <c r="C12" s="68"/>
      <c r="D12" s="68">
        <v>61.54</v>
      </c>
      <c r="E12" s="11">
        <v>71.95</v>
      </c>
      <c r="F12" s="11"/>
      <c r="G12" s="3">
        <v>695</v>
      </c>
      <c r="J12" s="2"/>
      <c r="K12" s="468"/>
    </row>
    <row r="13" spans="1:11">
      <c r="A13" s="191"/>
      <c r="B13" s="12" t="s">
        <v>4</v>
      </c>
      <c r="C13" s="68"/>
      <c r="D13" s="68">
        <v>70.64</v>
      </c>
      <c r="E13" s="11">
        <v>76.64</v>
      </c>
      <c r="F13" s="11"/>
      <c r="G13" s="3">
        <v>1162</v>
      </c>
      <c r="J13" s="12"/>
      <c r="K13" s="468"/>
    </row>
    <row r="14" spans="1:11">
      <c r="A14" s="191"/>
      <c r="B14" s="12" t="s">
        <v>5</v>
      </c>
      <c r="C14" s="68"/>
      <c r="D14" s="68">
        <v>66.84</v>
      </c>
      <c r="E14" s="11">
        <v>71.27</v>
      </c>
      <c r="F14" s="11"/>
      <c r="G14" s="3">
        <v>1087</v>
      </c>
      <c r="J14" s="12"/>
      <c r="K14" s="468"/>
    </row>
    <row r="15" spans="1:11">
      <c r="A15" s="191"/>
      <c r="B15" s="12" t="s">
        <v>6</v>
      </c>
      <c r="C15" s="68"/>
      <c r="D15" s="68">
        <v>65.150000000000006</v>
      </c>
      <c r="E15" s="11">
        <v>67.709999999999994</v>
      </c>
      <c r="F15" s="11"/>
      <c r="G15" s="3">
        <v>686</v>
      </c>
      <c r="J15" s="12"/>
      <c r="K15" s="468"/>
    </row>
    <row r="16" spans="1:11">
      <c r="A16" s="191"/>
      <c r="B16" s="12" t="s">
        <v>7</v>
      </c>
      <c r="C16" s="68"/>
      <c r="D16" s="68">
        <v>49.68</v>
      </c>
      <c r="E16" s="11">
        <v>56.17</v>
      </c>
      <c r="F16" s="11"/>
      <c r="G16" s="3">
        <v>593</v>
      </c>
      <c r="J16" s="12"/>
      <c r="K16" s="468"/>
    </row>
    <row r="17" spans="1:11">
      <c r="A17" s="191"/>
      <c r="B17" s="191"/>
      <c r="C17" s="68"/>
      <c r="D17" s="68"/>
      <c r="E17" s="449"/>
      <c r="F17" s="449"/>
      <c r="G17" s="201"/>
      <c r="J17" s="12"/>
      <c r="K17" s="468"/>
    </row>
    <row r="18" spans="1:11">
      <c r="A18" s="12" t="s">
        <v>165</v>
      </c>
      <c r="B18" s="12" t="s">
        <v>23</v>
      </c>
      <c r="C18" s="68"/>
      <c r="D18" s="68">
        <v>55.64</v>
      </c>
      <c r="E18" s="449">
        <v>67.63</v>
      </c>
      <c r="F18" s="449"/>
      <c r="G18" s="201">
        <v>303</v>
      </c>
    </row>
    <row r="19" spans="1:11">
      <c r="A19" s="12"/>
      <c r="B19" s="12" t="s">
        <v>24</v>
      </c>
      <c r="C19" s="68"/>
      <c r="D19" s="68">
        <v>60.79</v>
      </c>
      <c r="E19" s="449">
        <v>69.53</v>
      </c>
      <c r="F19" s="449"/>
      <c r="G19" s="201">
        <v>614</v>
      </c>
    </row>
    <row r="20" spans="1:11">
      <c r="A20" s="12"/>
      <c r="B20" s="12" t="s">
        <v>25</v>
      </c>
      <c r="C20" s="68"/>
      <c r="D20" s="68">
        <v>60.65</v>
      </c>
      <c r="E20" s="449">
        <v>71.62</v>
      </c>
      <c r="F20" s="449"/>
      <c r="G20" s="201">
        <v>443</v>
      </c>
    </row>
    <row r="21" spans="1:11">
      <c r="A21" s="69"/>
      <c r="B21" s="12" t="s">
        <v>26</v>
      </c>
      <c r="C21" s="68"/>
      <c r="D21" s="68">
        <v>61.03</v>
      </c>
      <c r="E21" s="449">
        <v>71.67</v>
      </c>
      <c r="F21" s="449"/>
      <c r="G21" s="201">
        <v>384</v>
      </c>
    </row>
    <row r="22" spans="1:11">
      <c r="A22" s="69"/>
      <c r="B22" s="12" t="s">
        <v>27</v>
      </c>
      <c r="C22" s="68"/>
      <c r="D22" s="68">
        <v>65.72</v>
      </c>
      <c r="E22" s="449">
        <v>68.05</v>
      </c>
      <c r="F22" s="449"/>
      <c r="G22" s="201">
        <v>497</v>
      </c>
    </row>
    <row r="23" spans="1:11">
      <c r="A23" s="12"/>
      <c r="B23" s="12" t="s">
        <v>28</v>
      </c>
      <c r="C23" s="68"/>
      <c r="D23" s="68">
        <v>68.97</v>
      </c>
      <c r="E23" s="449">
        <v>72.099999999999994</v>
      </c>
      <c r="F23" s="449"/>
      <c r="G23" s="201">
        <v>529</v>
      </c>
    </row>
    <row r="24" spans="1:11">
      <c r="A24" s="12"/>
      <c r="B24" s="12" t="s">
        <v>29</v>
      </c>
      <c r="C24" s="68"/>
      <c r="D24" s="68">
        <v>57.52</v>
      </c>
      <c r="E24" s="449">
        <v>68.91</v>
      </c>
      <c r="F24" s="449"/>
      <c r="G24" s="201">
        <v>548</v>
      </c>
    </row>
    <row r="25" spans="1:11">
      <c r="A25" s="12"/>
      <c r="B25" s="12" t="s">
        <v>30</v>
      </c>
      <c r="C25" s="68"/>
      <c r="D25" s="68">
        <v>73.86</v>
      </c>
      <c r="E25" s="449">
        <v>76.790000000000006</v>
      </c>
      <c r="F25" s="449"/>
      <c r="G25" s="201">
        <v>756</v>
      </c>
    </row>
    <row r="26" spans="1:11">
      <c r="A26" s="12"/>
      <c r="B26" s="12" t="s">
        <v>31</v>
      </c>
      <c r="C26" s="68"/>
      <c r="D26" s="68">
        <v>74.52</v>
      </c>
      <c r="E26" s="449">
        <v>76.58</v>
      </c>
      <c r="F26" s="449"/>
      <c r="G26" s="201">
        <v>500</v>
      </c>
    </row>
    <row r="27" spans="1:11">
      <c r="A27" s="191"/>
      <c r="B27" s="191"/>
      <c r="C27" s="68"/>
      <c r="D27" s="68"/>
      <c r="E27" s="449"/>
      <c r="F27" s="449"/>
      <c r="G27" s="201"/>
    </row>
    <row r="28" spans="1:11">
      <c r="A28" s="223" t="s">
        <v>14</v>
      </c>
      <c r="B28" s="223"/>
      <c r="C28" s="531"/>
      <c r="D28" s="398">
        <v>64.999399999999994</v>
      </c>
      <c r="E28" s="466">
        <v>71.77</v>
      </c>
      <c r="F28" s="466"/>
      <c r="G28" s="227">
        <v>4574</v>
      </c>
    </row>
    <row r="29" spans="1:11">
      <c r="A29" s="12" t="s">
        <v>142</v>
      </c>
      <c r="B29" s="60"/>
      <c r="C29" s="55"/>
      <c r="D29" s="55"/>
      <c r="E29" s="178"/>
      <c r="F29" s="178"/>
    </row>
    <row r="30" spans="1:11">
      <c r="A30" s="60"/>
      <c r="B30" s="60"/>
      <c r="C30" s="55"/>
      <c r="D30" s="55"/>
      <c r="E30" s="178"/>
      <c r="F30" s="178"/>
    </row>
    <row r="31" spans="1:11">
      <c r="A31" s="49"/>
      <c r="B31" s="49"/>
      <c r="C31" s="471"/>
      <c r="D31" s="471"/>
      <c r="E31" s="471"/>
      <c r="F31" s="471"/>
    </row>
  </sheetData>
  <mergeCells count="1">
    <mergeCell ref="D5:G5"/>
  </mergeCells>
  <pageMargins left="0.7" right="0.7" top="0.75" bottom="0.75" header="0.3" footer="0.3"/>
  <pageSetup paperSize="9" orientation="portrait" horizontalDpi="300" verticalDpi="300" r:id="rId1"/>
  <headerFooter>
    <oddHeader>&amp;CTable 15</oddHeader>
  </headerFooter>
</worksheet>
</file>

<file path=xl/worksheets/sheet2.xml><?xml version="1.0" encoding="utf-8"?>
<worksheet xmlns="http://schemas.openxmlformats.org/spreadsheetml/2006/main" xmlns:r="http://schemas.openxmlformats.org/officeDocument/2006/relationships">
  <sheetPr>
    <pageSetUpPr autoPageBreaks="0"/>
  </sheetPr>
  <dimension ref="B1:AG30"/>
  <sheetViews>
    <sheetView showGridLines="0" zoomScale="110" zoomScaleNormal="110" workbookViewId="0"/>
  </sheetViews>
  <sheetFormatPr defaultRowHeight="12.75"/>
  <cols>
    <col min="1" max="2" width="2.28515625" style="108" customWidth="1"/>
    <col min="3" max="3" width="14.85546875" style="108" customWidth="1"/>
    <col min="4" max="4" width="2.7109375" style="108" customWidth="1"/>
    <col min="5" max="5" width="16.7109375" style="108" customWidth="1"/>
    <col min="6" max="6" width="4.28515625" style="108" customWidth="1"/>
    <col min="7" max="7" width="14.85546875" style="108" customWidth="1"/>
    <col min="8" max="8" width="2.7109375" style="108" customWidth="1"/>
    <col min="9" max="9" width="16.7109375" style="108" customWidth="1"/>
    <col min="10" max="10" width="2.28515625" style="108" customWidth="1"/>
    <col min="11" max="11" width="0" style="108" hidden="1" customWidth="1"/>
    <col min="12" max="27" width="9.140625" style="109" hidden="1" customWidth="1"/>
    <col min="28" max="16384" width="9.140625" style="108"/>
  </cols>
  <sheetData>
    <row r="1" spans="2:33" ht="26.25" customHeight="1">
      <c r="B1" s="107" t="s">
        <v>63</v>
      </c>
    </row>
    <row r="2" spans="2:33" ht="13.5" thickBot="1"/>
    <row r="3" spans="2:33" ht="6" customHeight="1">
      <c r="B3" s="110"/>
      <c r="C3" s="111"/>
      <c r="D3" s="111"/>
      <c r="E3" s="111"/>
      <c r="F3" s="111"/>
      <c r="G3" s="111"/>
      <c r="H3" s="111"/>
      <c r="I3" s="111"/>
      <c r="J3" s="112"/>
    </row>
    <row r="4" spans="2:33" ht="147.75" customHeight="1">
      <c r="B4" s="113"/>
      <c r="C4" s="476" t="s">
        <v>164</v>
      </c>
      <c r="D4" s="477"/>
      <c r="E4" s="477"/>
      <c r="F4" s="477"/>
      <c r="G4" s="477"/>
      <c r="H4" s="477"/>
      <c r="I4" s="477"/>
      <c r="J4" s="114"/>
      <c r="K4" s="115"/>
      <c r="L4" s="123" t="s">
        <v>67</v>
      </c>
      <c r="M4" s="123"/>
      <c r="AC4" s="34"/>
      <c r="AD4" s="55"/>
      <c r="AE4" s="34"/>
    </row>
    <row r="5" spans="2:33" ht="9.75" customHeight="1">
      <c r="B5" s="113"/>
      <c r="C5" s="116"/>
      <c r="D5" s="116"/>
      <c r="E5" s="116"/>
      <c r="F5" s="116"/>
      <c r="G5" s="116"/>
      <c r="H5" s="116"/>
      <c r="I5" s="116"/>
      <c r="J5" s="117"/>
      <c r="AC5" s="34"/>
      <c r="AD5" s="55"/>
      <c r="AE5" s="34"/>
      <c r="AF5" s="370"/>
      <c r="AG5" s="371"/>
    </row>
    <row r="6" spans="2:33" s="122" customFormat="1" ht="15.75">
      <c r="B6" s="118"/>
      <c r="C6" s="119" t="s">
        <v>65</v>
      </c>
      <c r="D6" s="120"/>
      <c r="E6" s="120"/>
      <c r="F6" s="120"/>
      <c r="G6" s="119" t="s">
        <v>66</v>
      </c>
      <c r="H6" s="120"/>
      <c r="I6" s="120"/>
      <c r="J6" s="121"/>
      <c r="L6" s="126">
        <v>2001</v>
      </c>
      <c r="M6" s="109">
        <v>1.2</v>
      </c>
      <c r="N6" s="123"/>
      <c r="O6" s="123"/>
      <c r="P6" s="123"/>
      <c r="Q6" s="123"/>
      <c r="R6" s="123"/>
      <c r="S6" s="123"/>
      <c r="T6" s="123"/>
      <c r="U6" s="123"/>
      <c r="V6" s="123"/>
      <c r="W6" s="123"/>
      <c r="X6" s="123"/>
      <c r="Y6" s="123"/>
      <c r="Z6" s="123"/>
      <c r="AA6" s="123"/>
      <c r="AF6" s="370"/>
      <c r="AG6" s="371"/>
    </row>
    <row r="7" spans="2:33" ht="9.75" customHeight="1" thickBot="1">
      <c r="B7" s="113"/>
      <c r="C7" s="116"/>
      <c r="D7" s="116"/>
      <c r="E7" s="116"/>
      <c r="F7" s="116"/>
      <c r="G7" s="116"/>
      <c r="H7" s="116"/>
      <c r="I7" s="116"/>
      <c r="J7" s="117"/>
      <c r="L7" s="126">
        <v>2003</v>
      </c>
      <c r="M7" s="109">
        <v>1.2</v>
      </c>
      <c r="AF7" s="372"/>
      <c r="AG7" s="372"/>
    </row>
    <row r="8" spans="2:33" ht="15" thickBot="1">
      <c r="B8" s="113"/>
      <c r="C8" s="124" t="s">
        <v>43</v>
      </c>
      <c r="D8" s="116"/>
      <c r="E8" s="125"/>
      <c r="F8" s="116"/>
      <c r="G8" s="124" t="s">
        <v>43</v>
      </c>
      <c r="H8" s="116"/>
      <c r="I8" s="125"/>
      <c r="J8" s="117"/>
      <c r="L8" s="126">
        <v>2005</v>
      </c>
      <c r="M8" s="109">
        <v>1.2</v>
      </c>
    </row>
    <row r="9" spans="2:33" ht="9.75" customHeight="1" thickBot="1">
      <c r="B9" s="113"/>
      <c r="C9" s="124"/>
      <c r="D9" s="116"/>
      <c r="E9" s="116"/>
      <c r="F9" s="116"/>
      <c r="G9" s="124"/>
      <c r="H9" s="116"/>
      <c r="I9" s="116"/>
      <c r="J9" s="117"/>
      <c r="L9" s="126" t="s">
        <v>15</v>
      </c>
      <c r="M9" s="109">
        <v>1.2</v>
      </c>
    </row>
    <row r="10" spans="2:33" ht="15" thickBot="1">
      <c r="B10" s="113"/>
      <c r="C10" s="124" t="s">
        <v>68</v>
      </c>
      <c r="D10" s="116"/>
      <c r="E10" s="127" t="s">
        <v>128</v>
      </c>
      <c r="F10" s="116"/>
      <c r="G10" s="124" t="s">
        <v>68</v>
      </c>
      <c r="H10" s="116"/>
      <c r="I10" s="127" t="s">
        <v>128</v>
      </c>
      <c r="J10" s="117"/>
      <c r="L10" s="126" t="s">
        <v>16</v>
      </c>
      <c r="M10" s="109">
        <v>1.2</v>
      </c>
    </row>
    <row r="11" spans="2:33" ht="9.75" customHeight="1" thickBot="1">
      <c r="B11" s="113"/>
      <c r="C11" s="124"/>
      <c r="D11" s="116"/>
      <c r="E11" s="128"/>
      <c r="F11" s="116"/>
      <c r="G11" s="124"/>
      <c r="H11" s="116"/>
      <c r="I11" s="128"/>
      <c r="J11" s="117"/>
      <c r="L11" s="126" t="s">
        <v>18</v>
      </c>
      <c r="M11" s="109">
        <v>1.3</v>
      </c>
    </row>
    <row r="12" spans="2:33" ht="15" thickBot="1">
      <c r="B12" s="113"/>
      <c r="C12" s="124" t="s">
        <v>1</v>
      </c>
      <c r="D12" s="116"/>
      <c r="E12" s="129"/>
      <c r="F12" s="116"/>
      <c r="G12" s="124" t="s">
        <v>1</v>
      </c>
      <c r="H12" s="116"/>
      <c r="I12" s="470"/>
      <c r="J12" s="117"/>
      <c r="L12" s="109" t="s">
        <v>20</v>
      </c>
      <c r="M12" s="109">
        <v>1.3</v>
      </c>
    </row>
    <row r="13" spans="2:33" ht="12.75" customHeight="1">
      <c r="B13" s="113"/>
      <c r="C13" s="124"/>
      <c r="D13" s="116"/>
      <c r="E13" s="130"/>
      <c r="F13" s="116"/>
      <c r="G13" s="120"/>
      <c r="H13" s="116"/>
      <c r="I13" s="130"/>
      <c r="J13" s="117"/>
      <c r="L13" s="366" t="s">
        <v>128</v>
      </c>
      <c r="M13" s="109">
        <v>1.3</v>
      </c>
    </row>
    <row r="14" spans="2:33" ht="6" customHeight="1">
      <c r="B14" s="113"/>
      <c r="C14" s="120"/>
      <c r="D14" s="116"/>
      <c r="E14" s="124"/>
      <c r="F14" s="116"/>
      <c r="G14" s="120"/>
      <c r="H14" s="116"/>
      <c r="I14" s="116"/>
      <c r="J14" s="117"/>
    </row>
    <row r="15" spans="2:33" ht="6" customHeight="1" thickBot="1">
      <c r="B15" s="113"/>
      <c r="C15" s="116"/>
      <c r="D15" s="116"/>
      <c r="E15" s="124"/>
      <c r="F15" s="116"/>
      <c r="G15" s="116"/>
      <c r="H15" s="116"/>
      <c r="I15" s="116"/>
      <c r="J15" s="117"/>
    </row>
    <row r="16" spans="2:33" ht="15" thickBot="1">
      <c r="B16" s="113"/>
      <c r="C16" s="132" t="s">
        <v>69</v>
      </c>
      <c r="D16" s="131"/>
      <c r="E16" s="133"/>
      <c r="F16" s="478" t="e">
        <f>AA19</f>
        <v>#DIV/0!</v>
      </c>
      <c r="G16" s="479"/>
      <c r="H16" s="480"/>
      <c r="I16" s="134"/>
      <c r="J16" s="117"/>
    </row>
    <row r="17" spans="2:27" ht="6" customHeight="1" thickBot="1">
      <c r="B17" s="135"/>
      <c r="C17" s="136"/>
      <c r="D17" s="136"/>
      <c r="E17" s="136"/>
      <c r="F17" s="136"/>
      <c r="G17" s="136"/>
      <c r="H17" s="136"/>
      <c r="I17" s="136"/>
      <c r="J17" s="137"/>
    </row>
    <row r="18" spans="2:27">
      <c r="L18" s="138" t="s">
        <v>70</v>
      </c>
      <c r="M18" s="139" t="s">
        <v>71</v>
      </c>
      <c r="N18" s="139" t="s">
        <v>72</v>
      </c>
      <c r="O18" s="140" t="s">
        <v>73</v>
      </c>
      <c r="P18" s="141" t="s">
        <v>74</v>
      </c>
      <c r="Q18" s="142"/>
      <c r="R18" s="138" t="s">
        <v>70</v>
      </c>
      <c r="S18" s="139" t="s">
        <v>71</v>
      </c>
      <c r="T18" s="139" t="s">
        <v>72</v>
      </c>
      <c r="U18" s="140" t="s">
        <v>73</v>
      </c>
      <c r="V18" s="141" t="s">
        <v>74</v>
      </c>
      <c r="W18" s="143"/>
      <c r="X18" s="144" t="s">
        <v>75</v>
      </c>
      <c r="Y18" s="138" t="s">
        <v>76</v>
      </c>
      <c r="Z18" s="145" t="s">
        <v>77</v>
      </c>
      <c r="AA18" s="146" t="s">
        <v>78</v>
      </c>
    </row>
    <row r="19" spans="2:27">
      <c r="B19" s="105" t="s">
        <v>79</v>
      </c>
      <c r="C19" s="105"/>
      <c r="D19" s="105"/>
      <c r="E19" s="105"/>
      <c r="L19" s="147">
        <f>E8/100</f>
        <v>0</v>
      </c>
      <c r="M19" s="147">
        <f>E12</f>
        <v>0</v>
      </c>
      <c r="N19" s="148">
        <f>N20</f>
        <v>1.3</v>
      </c>
      <c r="O19" s="149" t="e">
        <f>SQRT(((1-L19)*L19)/M19)</f>
        <v>#DIV/0!</v>
      </c>
      <c r="P19" s="150" t="e">
        <f>O19*N19</f>
        <v>#DIV/0!</v>
      </c>
      <c r="Q19" s="151" t="s">
        <v>80</v>
      </c>
      <c r="R19" s="152">
        <f>I8/100</f>
        <v>0</v>
      </c>
      <c r="S19" s="147">
        <f>I12</f>
        <v>0</v>
      </c>
      <c r="T19" s="148">
        <f>T20</f>
        <v>1.3</v>
      </c>
      <c r="U19" s="149" t="e">
        <f>SQRT(((1-R19)*R19)/S19)</f>
        <v>#DIV/0!</v>
      </c>
      <c r="V19" s="150" t="e">
        <f>U19*T19</f>
        <v>#DIV/0!</v>
      </c>
      <c r="W19" s="153" t="e">
        <f>SQRT((P19*P19)+(V19*V19))</f>
        <v>#DIV/0!</v>
      </c>
      <c r="X19" s="154">
        <f>L19-R19</f>
        <v>0</v>
      </c>
      <c r="Y19" s="155" t="e">
        <f>-1.96*W19</f>
        <v>#DIV/0!</v>
      </c>
      <c r="Z19" s="156" t="e">
        <f>1.96*W19</f>
        <v>#DIV/0!</v>
      </c>
      <c r="AA19" s="157" t="e">
        <f>IF(ABS(X19)&gt;Z19,"Different","No difference")</f>
        <v>#DIV/0!</v>
      </c>
    </row>
    <row r="20" spans="2:27">
      <c r="N20" s="109">
        <f>VLOOKUP(E10, L6:M13,2)</f>
        <v>1.3</v>
      </c>
      <c r="T20" s="109">
        <f>VLOOKUP(I10, L6:M13,2)</f>
        <v>1.3</v>
      </c>
    </row>
    <row r="21" spans="2:27">
      <c r="N21" s="158"/>
      <c r="T21" s="158"/>
    </row>
    <row r="29" spans="2:27">
      <c r="C29" s="159"/>
    </row>
    <row r="30" spans="2:27">
      <c r="C30" s="481"/>
      <c r="D30" s="481"/>
      <c r="E30" s="481"/>
      <c r="F30" s="481"/>
      <c r="G30" s="481"/>
      <c r="H30" s="481"/>
      <c r="I30" s="481"/>
      <c r="J30" s="481"/>
    </row>
  </sheetData>
  <mergeCells count="3">
    <mergeCell ref="C4:I4"/>
    <mergeCell ref="F16:H16"/>
    <mergeCell ref="C30:J30"/>
  </mergeCells>
  <phoneticPr fontId="6" type="noConversion"/>
  <conditionalFormatting sqref="AA19">
    <cfRule type="expression" dxfId="1" priority="1" stopIfTrue="1">
      <formula>ISERROR(AA19)</formula>
    </cfRule>
  </conditionalFormatting>
  <conditionalFormatting sqref="F16:H16">
    <cfRule type="expression" dxfId="0" priority="2" stopIfTrue="1">
      <formula>ISERROR(F16)</formula>
    </cfRule>
  </conditionalFormatting>
  <dataValidations count="3">
    <dataValidation type="list" allowBlank="1" showInputMessage="1" showErrorMessage="1" sqref="I10">
      <formula1>$L$6:$L$13</formula1>
    </dataValidation>
    <dataValidation type="custom" errorStyle="warning" allowBlank="1" showInputMessage="1" showErrorMessage="1" error="Please check that you have used the correct formatting, please do not not use percentage symbol e.g. enter 50 rather than 50%" sqref="E8 I8">
      <formula1>E8&gt;=1</formula1>
    </dataValidation>
    <dataValidation type="list" allowBlank="1" showInputMessage="1" showErrorMessage="1" sqref="E10">
      <formula1>$L$6:$L$13</formula1>
    </dataValidation>
  </dataValidations>
  <hyperlinks>
    <hyperlink ref="B19" location="'Further details'!A1" display="For further information please see overleaf"/>
    <hyperlink ref="B19:E19" location="'Further details'!A1" display="For further information please see overleaf"/>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autoPageBreaks="0"/>
  </sheetPr>
  <dimension ref="A1:S71"/>
  <sheetViews>
    <sheetView zoomScaleNormal="100" workbookViewId="0"/>
  </sheetViews>
  <sheetFormatPr defaultRowHeight="12.75"/>
  <cols>
    <col min="1" max="1" width="11.7109375" style="365" customWidth="1"/>
    <col min="2" max="2" width="19.28515625" style="365" bestFit="1" customWidth="1"/>
    <col min="3" max="3" width="1.42578125" style="365" customWidth="1"/>
    <col min="4" max="4" width="10.7109375" style="12" customWidth="1"/>
    <col min="5" max="5" width="1.42578125" style="365" customWidth="1"/>
    <col min="6" max="6" width="10.7109375" style="12" customWidth="1"/>
    <col min="7" max="7" width="1.42578125" style="365" customWidth="1"/>
    <col min="8" max="8" width="10.7109375" style="12" customWidth="1"/>
    <col min="9" max="9" width="1.42578125" style="365" customWidth="1"/>
    <col min="10" max="10" width="10.7109375" style="12" customWidth="1"/>
    <col min="11" max="11" width="1.42578125" style="365" customWidth="1"/>
    <col min="12" max="12" width="10.7109375" style="12" customWidth="1"/>
    <col min="13" max="13" width="1.42578125" style="28" customWidth="1"/>
    <col min="14" max="14" width="10.7109375" style="12" customWidth="1"/>
    <col min="15" max="15" width="14.28515625" style="365" customWidth="1"/>
    <col min="16" max="16384" width="9.140625" style="365"/>
  </cols>
  <sheetData>
    <row r="1" spans="1:17">
      <c r="A1" s="335" t="s">
        <v>228</v>
      </c>
      <c r="B1" s="335"/>
      <c r="C1" s="335"/>
      <c r="D1" s="15"/>
      <c r="E1" s="335"/>
      <c r="F1" s="15"/>
      <c r="G1" s="335"/>
      <c r="H1" s="15"/>
      <c r="I1" s="335"/>
      <c r="J1" s="15"/>
      <c r="K1" s="335"/>
      <c r="L1" s="15"/>
      <c r="M1" s="469"/>
      <c r="N1" s="15"/>
      <c r="O1" s="335"/>
    </row>
    <row r="3" spans="1:17">
      <c r="A3" s="17" t="s">
        <v>0</v>
      </c>
      <c r="B3" s="18"/>
      <c r="C3" s="18"/>
      <c r="D3" s="18"/>
      <c r="E3" s="18"/>
      <c r="F3" s="18"/>
      <c r="G3" s="18"/>
      <c r="H3" s="18"/>
      <c r="I3" s="18"/>
      <c r="J3" s="18"/>
      <c r="K3" s="18"/>
      <c r="L3" s="18"/>
      <c r="O3" s="27" t="s">
        <v>217</v>
      </c>
    </row>
    <row r="4" spans="1:17">
      <c r="A4" s="229"/>
      <c r="B4" s="229"/>
      <c r="C4" s="399"/>
      <c r="D4" s="518" t="s">
        <v>177</v>
      </c>
      <c r="E4" s="518"/>
      <c r="F4" s="518"/>
      <c r="G4" s="518"/>
      <c r="H4" s="518"/>
      <c r="I4" s="518"/>
      <c r="J4" s="518"/>
      <c r="K4" s="518"/>
      <c r="L4" s="518"/>
      <c r="M4" s="518"/>
      <c r="N4" s="518"/>
      <c r="O4" s="518"/>
    </row>
    <row r="5" spans="1:17">
      <c r="A5" s="18"/>
      <c r="B5" s="18"/>
      <c r="C5" s="337">
        <v>2</v>
      </c>
      <c r="D5" s="460" t="s">
        <v>100</v>
      </c>
      <c r="E5" s="338"/>
      <c r="F5" s="460" t="s">
        <v>87</v>
      </c>
      <c r="G5" s="338"/>
      <c r="H5" s="460" t="s">
        <v>88</v>
      </c>
      <c r="I5" s="338"/>
      <c r="J5" s="460" t="s">
        <v>89</v>
      </c>
      <c r="K5" s="338"/>
      <c r="L5" s="460" t="s">
        <v>90</v>
      </c>
      <c r="M5" s="464"/>
      <c r="N5" s="530" t="s">
        <v>183</v>
      </c>
      <c r="O5" s="530"/>
    </row>
    <row r="6" spans="1:17">
      <c r="A6" s="17"/>
      <c r="B6" s="17"/>
      <c r="C6" s="18"/>
      <c r="D6" s="456"/>
      <c r="E6" s="17"/>
      <c r="F6" s="456"/>
      <c r="G6" s="17"/>
      <c r="H6" s="456"/>
      <c r="I6" s="17"/>
      <c r="J6" s="456"/>
      <c r="K6" s="17"/>
      <c r="L6" s="456"/>
      <c r="M6" s="17"/>
      <c r="N6" s="456"/>
      <c r="O6" s="25" t="s">
        <v>1</v>
      </c>
    </row>
    <row r="7" spans="1:17">
      <c r="A7" s="12"/>
      <c r="B7" s="12"/>
      <c r="C7" s="12"/>
      <c r="D7" s="458"/>
      <c r="E7" s="12"/>
      <c r="F7" s="458"/>
      <c r="G7" s="12"/>
      <c r="H7" s="458"/>
      <c r="I7" s="12"/>
      <c r="J7" s="458"/>
      <c r="K7" s="12"/>
      <c r="L7" s="458"/>
      <c r="M7" s="12"/>
      <c r="N7" s="458"/>
      <c r="O7" s="8"/>
    </row>
    <row r="8" spans="1:17">
      <c r="A8" s="12" t="s">
        <v>10</v>
      </c>
      <c r="B8" s="12" t="s">
        <v>11</v>
      </c>
      <c r="C8" s="12"/>
      <c r="D8" s="71">
        <v>76.099999999999994</v>
      </c>
      <c r="E8" s="12"/>
      <c r="F8" s="71">
        <v>73.099999999999994</v>
      </c>
      <c r="G8" s="12"/>
      <c r="H8" s="71">
        <v>71.099999999999994</v>
      </c>
      <c r="I8" s="12"/>
      <c r="J8" s="71">
        <v>68</v>
      </c>
      <c r="K8" s="12"/>
      <c r="L8" s="71">
        <v>68.099999999999994</v>
      </c>
      <c r="M8" s="12"/>
      <c r="N8" s="71">
        <v>70.42</v>
      </c>
      <c r="O8" s="8">
        <v>2039</v>
      </c>
    </row>
    <row r="9" spans="1:17">
      <c r="A9" s="12"/>
      <c r="B9" s="12" t="s">
        <v>12</v>
      </c>
      <c r="C9" s="12"/>
      <c r="D9" s="71">
        <v>80.599999999999994</v>
      </c>
      <c r="E9" s="12"/>
      <c r="F9" s="71">
        <v>78.7</v>
      </c>
      <c r="G9" s="12"/>
      <c r="H9" s="71">
        <v>77.8</v>
      </c>
      <c r="I9" s="12"/>
      <c r="J9" s="71">
        <v>75</v>
      </c>
      <c r="K9" s="12"/>
      <c r="L9" s="71">
        <v>75.3</v>
      </c>
      <c r="M9" s="12"/>
      <c r="N9" s="71">
        <v>77.56</v>
      </c>
      <c r="O9" s="8">
        <v>2533</v>
      </c>
      <c r="P9" s="327"/>
      <c r="Q9" s="459"/>
    </row>
    <row r="10" spans="1:17">
      <c r="A10" s="12"/>
      <c r="B10" s="12"/>
      <c r="C10" s="12"/>
      <c r="D10" s="71"/>
      <c r="E10" s="12"/>
      <c r="F10" s="71"/>
      <c r="G10" s="12"/>
      <c r="H10" s="71"/>
      <c r="I10" s="12"/>
      <c r="J10" s="71"/>
      <c r="K10" s="12"/>
      <c r="L10" s="71"/>
      <c r="M10" s="12"/>
      <c r="N10" s="71"/>
      <c r="O10" s="8"/>
    </row>
    <row r="11" spans="1:17">
      <c r="A11" s="12" t="s">
        <v>13</v>
      </c>
      <c r="B11" s="12" t="s">
        <v>2</v>
      </c>
      <c r="C11" s="12"/>
      <c r="D11" s="71">
        <v>75.3</v>
      </c>
      <c r="E11" s="12"/>
      <c r="F11" s="71">
        <v>68.599999999999994</v>
      </c>
      <c r="G11" s="12"/>
      <c r="H11" s="71">
        <v>65.8</v>
      </c>
      <c r="I11" s="12"/>
      <c r="J11" s="71">
        <v>61</v>
      </c>
      <c r="K11" s="12"/>
      <c r="L11" s="71">
        <v>61.2</v>
      </c>
      <c r="M11" s="12"/>
      <c r="N11" s="71">
        <v>66.11</v>
      </c>
      <c r="O11" s="8">
        <v>351</v>
      </c>
    </row>
    <row r="12" spans="1:17">
      <c r="A12" s="12"/>
      <c r="B12" s="12" t="s">
        <v>3</v>
      </c>
      <c r="C12" s="12"/>
      <c r="D12" s="71">
        <v>81</v>
      </c>
      <c r="E12" s="12"/>
      <c r="F12" s="71">
        <v>76.2</v>
      </c>
      <c r="G12" s="12"/>
      <c r="H12" s="71">
        <v>73.099999999999994</v>
      </c>
      <c r="I12" s="12"/>
      <c r="J12" s="71">
        <v>68.3</v>
      </c>
      <c r="K12" s="12"/>
      <c r="L12" s="71">
        <v>66.099999999999994</v>
      </c>
      <c r="M12" s="12"/>
      <c r="N12" s="71">
        <v>72.88</v>
      </c>
      <c r="O12" s="8">
        <v>695</v>
      </c>
    </row>
    <row r="13" spans="1:17">
      <c r="A13" s="12"/>
      <c r="B13" s="12" t="s">
        <v>4</v>
      </c>
      <c r="C13" s="12"/>
      <c r="D13" s="71">
        <v>79.900000000000006</v>
      </c>
      <c r="E13" s="12"/>
      <c r="F13" s="71">
        <v>78.7</v>
      </c>
      <c r="G13" s="12"/>
      <c r="H13" s="71">
        <v>77.540000000000006</v>
      </c>
      <c r="I13" s="12"/>
      <c r="J13" s="71">
        <v>75.599999999999994</v>
      </c>
      <c r="K13" s="12"/>
      <c r="L13" s="71">
        <v>76.400000000000006</v>
      </c>
      <c r="M13" s="12"/>
      <c r="N13" s="71">
        <v>75.489999999999995</v>
      </c>
      <c r="O13" s="8">
        <v>1162</v>
      </c>
    </row>
    <row r="14" spans="1:17">
      <c r="A14" s="12"/>
      <c r="B14" s="12" t="s">
        <v>5</v>
      </c>
      <c r="C14" s="12"/>
      <c r="D14" s="71">
        <v>80.540000000000006</v>
      </c>
      <c r="E14" s="12"/>
      <c r="F14" s="71">
        <v>78.900000000000006</v>
      </c>
      <c r="G14" s="12"/>
      <c r="H14" s="71">
        <v>77.400000000000006</v>
      </c>
      <c r="I14" s="12"/>
      <c r="J14" s="71">
        <v>74.45</v>
      </c>
      <c r="K14" s="12"/>
      <c r="L14" s="71">
        <v>77.2</v>
      </c>
      <c r="M14" s="12"/>
      <c r="N14" s="71">
        <v>76.150000000000006</v>
      </c>
      <c r="O14" s="8">
        <v>1086</v>
      </c>
    </row>
    <row r="15" spans="1:17">
      <c r="A15" s="12"/>
      <c r="B15" s="12" t="s">
        <v>6</v>
      </c>
      <c r="C15" s="12"/>
      <c r="D15" s="71">
        <v>76</v>
      </c>
      <c r="E15" s="12"/>
      <c r="F15" s="71">
        <v>76.8</v>
      </c>
      <c r="G15" s="12"/>
      <c r="H15" s="71">
        <v>76.400000000000006</v>
      </c>
      <c r="I15" s="12"/>
      <c r="J15" s="71">
        <v>78.099999999999994</v>
      </c>
      <c r="K15" s="12"/>
      <c r="L15" s="71">
        <v>75.900000000000006</v>
      </c>
      <c r="M15" s="12"/>
      <c r="N15" s="71">
        <v>78.78</v>
      </c>
      <c r="O15" s="8">
        <v>686</v>
      </c>
    </row>
    <row r="16" spans="1:17">
      <c r="A16" s="12"/>
      <c r="B16" s="12" t="s">
        <v>7</v>
      </c>
      <c r="C16" s="12"/>
      <c r="D16" s="71">
        <v>73.400000000000006</v>
      </c>
      <c r="E16" s="12"/>
      <c r="F16" s="71">
        <v>70.3</v>
      </c>
      <c r="G16" s="12"/>
      <c r="H16" s="71">
        <v>72.47</v>
      </c>
      <c r="I16" s="12"/>
      <c r="J16" s="71">
        <v>69.099999999999994</v>
      </c>
      <c r="K16" s="12"/>
      <c r="L16" s="71">
        <v>67.8</v>
      </c>
      <c r="M16" s="12"/>
      <c r="N16" s="71">
        <v>74.48</v>
      </c>
      <c r="O16" s="8">
        <v>592</v>
      </c>
      <c r="P16" s="327"/>
    </row>
    <row r="17" spans="1:16">
      <c r="A17" s="12"/>
      <c r="B17" s="12"/>
      <c r="C17" s="12"/>
      <c r="D17" s="71"/>
      <c r="E17" s="12"/>
      <c r="F17" s="71"/>
      <c r="G17" s="12"/>
      <c r="H17" s="71"/>
      <c r="I17" s="12"/>
      <c r="J17" s="71"/>
      <c r="K17" s="12"/>
      <c r="L17" s="71"/>
      <c r="M17" s="12"/>
      <c r="N17" s="71"/>
      <c r="O17" s="428"/>
    </row>
    <row r="18" spans="1:16">
      <c r="A18" s="12" t="s">
        <v>136</v>
      </c>
      <c r="B18" s="12" t="s">
        <v>17</v>
      </c>
      <c r="C18" s="12"/>
      <c r="D18" s="71">
        <v>70.540000000000006</v>
      </c>
      <c r="E18" s="12"/>
      <c r="F18" s="71">
        <v>70.2</v>
      </c>
      <c r="G18" s="12"/>
      <c r="H18" s="71">
        <v>67.7</v>
      </c>
      <c r="I18" s="12"/>
      <c r="J18" s="71">
        <v>60.7</v>
      </c>
      <c r="K18" s="12"/>
      <c r="L18" s="71">
        <v>61.4</v>
      </c>
      <c r="M18" s="12"/>
      <c r="N18" s="71">
        <v>68.709999999999994</v>
      </c>
      <c r="O18" s="8">
        <v>454</v>
      </c>
    </row>
    <row r="19" spans="1:16">
      <c r="A19" s="12"/>
      <c r="B19" s="12" t="s">
        <v>9</v>
      </c>
      <c r="C19" s="12"/>
      <c r="D19" s="71">
        <v>79.400000000000006</v>
      </c>
      <c r="E19" s="12"/>
      <c r="F19" s="71">
        <v>76.7</v>
      </c>
      <c r="G19" s="12"/>
      <c r="H19" s="71">
        <v>75.400000000000006</v>
      </c>
      <c r="I19" s="12"/>
      <c r="J19" s="71">
        <v>73.099999999999994</v>
      </c>
      <c r="K19" s="12"/>
      <c r="L19" s="71">
        <v>73.2</v>
      </c>
      <c r="M19" s="12"/>
      <c r="N19" s="71">
        <v>74.86</v>
      </c>
      <c r="O19" s="8">
        <v>4113</v>
      </c>
      <c r="P19" s="327"/>
    </row>
    <row r="20" spans="1:16">
      <c r="A20" s="453"/>
      <c r="B20" s="458"/>
      <c r="C20" s="458"/>
      <c r="D20" s="71"/>
      <c r="E20" s="458"/>
      <c r="F20" s="71"/>
      <c r="G20" s="458"/>
      <c r="H20" s="71"/>
      <c r="I20" s="458"/>
      <c r="J20" s="71"/>
      <c r="K20" s="458"/>
      <c r="L20" s="71"/>
      <c r="M20" s="463"/>
      <c r="N20" s="71"/>
      <c r="O20" s="8"/>
    </row>
    <row r="21" spans="1:16">
      <c r="A21" s="12" t="s">
        <v>165</v>
      </c>
      <c r="B21" s="12" t="s">
        <v>23</v>
      </c>
      <c r="C21" s="458"/>
      <c r="D21" s="71">
        <v>81.900000000000006</v>
      </c>
      <c r="E21" s="458"/>
      <c r="F21" s="71">
        <v>73.03</v>
      </c>
      <c r="G21" s="467"/>
      <c r="H21" s="71">
        <v>75.98</v>
      </c>
      <c r="I21" s="467"/>
      <c r="J21" s="71">
        <v>71.67</v>
      </c>
      <c r="K21" s="467"/>
      <c r="L21" s="71">
        <v>67.47</v>
      </c>
      <c r="M21" s="463"/>
      <c r="N21" s="71">
        <v>67.69</v>
      </c>
      <c r="O21" s="8">
        <v>303</v>
      </c>
    </row>
    <row r="22" spans="1:16">
      <c r="A22" s="12"/>
      <c r="B22" s="12" t="s">
        <v>24</v>
      </c>
      <c r="C22" s="458"/>
      <c r="D22" s="71">
        <v>79.099999999999994</v>
      </c>
      <c r="E22" s="458"/>
      <c r="F22" s="71">
        <v>78.709999999999994</v>
      </c>
      <c r="G22" s="467"/>
      <c r="H22" s="71">
        <v>73.19</v>
      </c>
      <c r="I22" s="467"/>
      <c r="J22" s="71">
        <v>69.599999999999994</v>
      </c>
      <c r="K22" s="467"/>
      <c r="L22" s="71">
        <v>72.25</v>
      </c>
      <c r="M22" s="463"/>
      <c r="N22" s="71">
        <v>74.260000000000005</v>
      </c>
      <c r="O22" s="8">
        <v>614</v>
      </c>
    </row>
    <row r="23" spans="1:16">
      <c r="A23" s="12"/>
      <c r="B23" s="12" t="s">
        <v>25</v>
      </c>
      <c r="C23" s="458"/>
      <c r="D23" s="71">
        <v>78.2</v>
      </c>
      <c r="E23" s="458"/>
      <c r="F23" s="71">
        <v>72.5</v>
      </c>
      <c r="G23" s="467"/>
      <c r="H23" s="71">
        <v>74.81</v>
      </c>
      <c r="I23" s="467"/>
      <c r="J23" s="71">
        <v>71.430000000000007</v>
      </c>
      <c r="K23" s="467"/>
      <c r="L23" s="71">
        <v>70.22</v>
      </c>
      <c r="M23" s="463"/>
      <c r="N23" s="71">
        <v>72.150000000000006</v>
      </c>
      <c r="O23" s="8">
        <v>443</v>
      </c>
    </row>
    <row r="24" spans="1:16">
      <c r="A24" s="69"/>
      <c r="B24" s="12" t="s">
        <v>26</v>
      </c>
      <c r="C24" s="458"/>
      <c r="D24" s="71">
        <v>76.599999999999994</v>
      </c>
      <c r="E24" s="458"/>
      <c r="F24" s="71">
        <v>73.89</v>
      </c>
      <c r="G24" s="467"/>
      <c r="H24" s="71">
        <v>69.42</v>
      </c>
      <c r="I24" s="467"/>
      <c r="J24" s="71">
        <v>68.069999999999993</v>
      </c>
      <c r="K24" s="467"/>
      <c r="L24" s="71">
        <v>69.790000000000006</v>
      </c>
      <c r="M24" s="463"/>
      <c r="N24" s="71">
        <v>76.73</v>
      </c>
      <c r="O24" s="8">
        <v>384</v>
      </c>
    </row>
    <row r="25" spans="1:16">
      <c r="A25" s="69"/>
      <c r="B25" s="12" t="s">
        <v>27</v>
      </c>
      <c r="C25" s="458"/>
      <c r="D25" s="71">
        <v>80.3</v>
      </c>
      <c r="E25" s="458"/>
      <c r="F25" s="71">
        <v>77.489999999999995</v>
      </c>
      <c r="G25" s="467"/>
      <c r="H25" s="71">
        <v>74.14</v>
      </c>
      <c r="I25" s="467"/>
      <c r="J25" s="71">
        <v>73.989999999999995</v>
      </c>
      <c r="K25" s="467"/>
      <c r="L25" s="71">
        <v>74.709999999999994</v>
      </c>
      <c r="M25" s="463"/>
      <c r="N25" s="71">
        <v>71.56</v>
      </c>
      <c r="O25" s="8">
        <v>497</v>
      </c>
    </row>
    <row r="26" spans="1:16">
      <c r="A26" s="12"/>
      <c r="B26" s="12" t="s">
        <v>28</v>
      </c>
      <c r="C26" s="458"/>
      <c r="D26" s="71">
        <v>77.3</v>
      </c>
      <c r="E26" s="458"/>
      <c r="F26" s="71">
        <v>76.95</v>
      </c>
      <c r="G26" s="467"/>
      <c r="H26" s="71">
        <v>74.14</v>
      </c>
      <c r="I26" s="467"/>
      <c r="J26" s="71">
        <v>75.84</v>
      </c>
      <c r="K26" s="467"/>
      <c r="L26" s="71">
        <v>74.44</v>
      </c>
      <c r="M26" s="463"/>
      <c r="N26" s="71">
        <v>80.25</v>
      </c>
      <c r="O26" s="8">
        <v>529</v>
      </c>
    </row>
    <row r="27" spans="1:16">
      <c r="A27" s="12"/>
      <c r="B27" s="12" t="s">
        <v>29</v>
      </c>
      <c r="C27" s="458"/>
      <c r="D27" s="71">
        <v>75.8</v>
      </c>
      <c r="E27" s="458"/>
      <c r="F27" s="71">
        <v>73.069999999999993</v>
      </c>
      <c r="G27" s="467"/>
      <c r="H27" s="71">
        <v>69.55</v>
      </c>
      <c r="I27" s="467"/>
      <c r="J27" s="71">
        <v>64.69</v>
      </c>
      <c r="K27" s="467"/>
      <c r="L27" s="71">
        <v>64.290000000000006</v>
      </c>
      <c r="M27" s="463"/>
      <c r="N27" s="71">
        <v>67.2</v>
      </c>
      <c r="O27" s="8">
        <v>547</v>
      </c>
    </row>
    <row r="28" spans="1:16">
      <c r="A28" s="12"/>
      <c r="B28" s="12" t="s">
        <v>30</v>
      </c>
      <c r="C28" s="458"/>
      <c r="D28" s="71">
        <v>80.2</v>
      </c>
      <c r="E28" s="458"/>
      <c r="F28" s="71">
        <v>78.67</v>
      </c>
      <c r="G28" s="467"/>
      <c r="H28" s="71">
        <v>78.17</v>
      </c>
      <c r="I28" s="467"/>
      <c r="J28" s="71">
        <v>75.239999999999995</v>
      </c>
      <c r="K28" s="467"/>
      <c r="L28" s="71">
        <v>74.44</v>
      </c>
      <c r="M28" s="463"/>
      <c r="N28" s="71">
        <v>76</v>
      </c>
      <c r="O28" s="8">
        <v>756</v>
      </c>
    </row>
    <row r="29" spans="1:16">
      <c r="A29" s="12"/>
      <c r="B29" s="12" t="s">
        <v>31</v>
      </c>
      <c r="C29" s="458"/>
      <c r="D29" s="71">
        <v>79.400000000000006</v>
      </c>
      <c r="E29" s="458"/>
      <c r="F29" s="71">
        <v>76.33</v>
      </c>
      <c r="G29" s="467"/>
      <c r="H29" s="71">
        <v>81.290000000000006</v>
      </c>
      <c r="I29" s="467"/>
      <c r="J29" s="71">
        <v>74.680000000000007</v>
      </c>
      <c r="K29" s="467"/>
      <c r="L29" s="71">
        <v>77.12</v>
      </c>
      <c r="M29" s="463"/>
      <c r="N29" s="71">
        <v>79.650000000000006</v>
      </c>
      <c r="O29" s="8">
        <v>499</v>
      </c>
    </row>
    <row r="30" spans="1:16">
      <c r="A30" s="12"/>
      <c r="B30" s="12"/>
      <c r="C30" s="458"/>
      <c r="D30" s="71"/>
      <c r="E30" s="458"/>
      <c r="F30" s="71"/>
      <c r="G30" s="458"/>
      <c r="H30" s="71"/>
      <c r="I30" s="458"/>
      <c r="J30" s="71"/>
      <c r="K30" s="458"/>
      <c r="L30" s="71"/>
      <c r="M30" s="463"/>
      <c r="N30" s="71"/>
      <c r="O30" s="8"/>
    </row>
    <row r="31" spans="1:16">
      <c r="A31" s="407" t="s">
        <v>14</v>
      </c>
      <c r="B31" s="257"/>
      <c r="C31" s="257"/>
      <c r="D31" s="34">
        <v>79</v>
      </c>
      <c r="E31" s="257"/>
      <c r="F31" s="34">
        <v>76</v>
      </c>
      <c r="G31" s="257"/>
      <c r="H31" s="34">
        <v>74.400000000000006</v>
      </c>
      <c r="I31" s="257"/>
      <c r="J31" s="34">
        <v>72</v>
      </c>
      <c r="K31" s="257"/>
      <c r="L31" s="34">
        <v>71.8</v>
      </c>
      <c r="M31" s="257"/>
      <c r="N31" s="34">
        <v>74.08</v>
      </c>
      <c r="O31" s="8">
        <v>4572</v>
      </c>
    </row>
    <row r="32" spans="1:16">
      <c r="A32" s="407"/>
      <c r="B32" s="257"/>
      <c r="C32" s="257"/>
      <c r="D32" s="34"/>
      <c r="E32" s="257"/>
      <c r="F32" s="34"/>
      <c r="G32" s="257"/>
      <c r="H32" s="34"/>
      <c r="I32" s="257"/>
      <c r="J32" s="34"/>
      <c r="K32" s="257"/>
      <c r="L32" s="34"/>
      <c r="M32" s="257"/>
      <c r="N32" s="34"/>
      <c r="O32" s="8"/>
    </row>
    <row r="33" spans="1:19" s="104" customFormat="1">
      <c r="A33" s="65" t="s">
        <v>8</v>
      </c>
      <c r="B33" s="408"/>
      <c r="D33" s="6">
        <v>9176</v>
      </c>
      <c r="E33" s="436"/>
      <c r="F33" s="6">
        <v>8799</v>
      </c>
      <c r="G33" s="436"/>
      <c r="H33" s="6">
        <v>8764</v>
      </c>
      <c r="I33" s="436"/>
      <c r="J33" s="6">
        <v>8699</v>
      </c>
      <c r="K33" s="436"/>
      <c r="L33" s="6">
        <v>9660</v>
      </c>
      <c r="M33" s="436"/>
      <c r="N33" s="6">
        <v>4572</v>
      </c>
      <c r="O33" s="6" t="s">
        <v>147</v>
      </c>
    </row>
    <row r="34" spans="1:19">
      <c r="A34" s="78" t="s">
        <v>33</v>
      </c>
      <c r="B34" s="373"/>
      <c r="C34" s="373"/>
      <c r="D34" s="71"/>
      <c r="E34" s="373"/>
      <c r="F34" s="71"/>
      <c r="G34" s="373"/>
      <c r="H34" s="71"/>
      <c r="I34" s="373"/>
      <c r="J34" s="71"/>
      <c r="K34" s="373"/>
      <c r="L34" s="71"/>
      <c r="M34" s="373"/>
      <c r="N34" s="71"/>
      <c r="O34" s="373"/>
      <c r="Q34" s="88"/>
      <c r="R34" s="28"/>
      <c r="S34" s="28"/>
    </row>
    <row r="35" spans="1:19" s="28" customFormat="1">
      <c r="A35" s="12" t="s">
        <v>104</v>
      </c>
      <c r="B35" s="12"/>
      <c r="C35" s="68"/>
      <c r="D35" s="71"/>
      <c r="E35" s="55"/>
      <c r="F35" s="71"/>
      <c r="G35" s="55"/>
      <c r="H35" s="71"/>
      <c r="J35" s="71"/>
      <c r="L35" s="71"/>
      <c r="N35" s="71"/>
    </row>
    <row r="36" spans="1:19">
      <c r="A36" s="457" t="s">
        <v>173</v>
      </c>
      <c r="D36" s="71"/>
      <c r="F36" s="71"/>
      <c r="H36" s="71"/>
      <c r="J36" s="71"/>
      <c r="L36" s="71"/>
      <c r="N36" s="71"/>
    </row>
    <row r="37" spans="1:19">
      <c r="A37" s="401"/>
      <c r="D37" s="71"/>
      <c r="F37" s="71"/>
      <c r="H37" s="71"/>
      <c r="J37" s="71"/>
      <c r="L37" s="71"/>
      <c r="N37" s="71"/>
      <c r="O37" s="459"/>
    </row>
    <row r="38" spans="1:19">
      <c r="D38" s="71"/>
      <c r="F38" s="71"/>
      <c r="H38" s="71"/>
      <c r="J38" s="71"/>
      <c r="L38" s="71"/>
      <c r="N38" s="71"/>
    </row>
    <row r="39" spans="1:19">
      <c r="D39" s="71"/>
      <c r="F39" s="71"/>
      <c r="H39" s="71"/>
      <c r="J39" s="71"/>
      <c r="L39" s="71"/>
      <c r="N39" s="71"/>
      <c r="O39" s="459"/>
    </row>
    <row r="40" spans="1:19">
      <c r="D40" s="71"/>
      <c r="F40" s="71"/>
      <c r="H40" s="71"/>
      <c r="J40" s="71"/>
      <c r="L40" s="71"/>
      <c r="N40" s="71"/>
      <c r="O40" s="459"/>
    </row>
    <row r="41" spans="1:19">
      <c r="D41" s="71"/>
      <c r="F41" s="71"/>
      <c r="H41" s="71"/>
      <c r="J41" s="71"/>
      <c r="L41" s="71"/>
      <c r="N41" s="71"/>
      <c r="O41" s="459"/>
    </row>
    <row r="42" spans="1:19">
      <c r="D42" s="53"/>
      <c r="F42" s="53"/>
      <c r="H42" s="53"/>
      <c r="J42" s="53"/>
      <c r="L42" s="53"/>
      <c r="N42" s="53"/>
    </row>
    <row r="43" spans="1:19">
      <c r="D43" s="245"/>
      <c r="F43" s="245"/>
      <c r="H43" s="245"/>
      <c r="J43" s="245"/>
      <c r="L43" s="245"/>
      <c r="N43" s="245"/>
    </row>
    <row r="44" spans="1:19">
      <c r="D44" s="53"/>
      <c r="F44" s="53"/>
      <c r="H44" s="53"/>
      <c r="J44" s="53"/>
      <c r="L44" s="53"/>
      <c r="N44" s="53"/>
    </row>
    <row r="45" spans="1:19">
      <c r="D45" s="8"/>
      <c r="E45" s="44"/>
      <c r="F45" s="8"/>
      <c r="G45" s="44"/>
      <c r="H45" s="8"/>
      <c r="I45" s="44"/>
      <c r="J45" s="8"/>
      <c r="K45" s="44"/>
      <c r="L45" s="8"/>
      <c r="M45" s="45"/>
      <c r="N45" s="8"/>
    </row>
    <row r="48" spans="1:19">
      <c r="D48" s="352"/>
      <c r="F48" s="352"/>
      <c r="H48" s="352"/>
      <c r="J48" s="352"/>
      <c r="L48" s="352"/>
      <c r="N48" s="352"/>
    </row>
    <row r="49" spans="4:14">
      <c r="D49" s="352"/>
      <c r="F49" s="352"/>
      <c r="H49" s="352"/>
      <c r="J49" s="352"/>
      <c r="L49" s="352"/>
      <c r="N49" s="352"/>
    </row>
    <row r="50" spans="4:14">
      <c r="D50" s="352"/>
      <c r="F50" s="352"/>
      <c r="H50" s="352"/>
      <c r="J50" s="352"/>
      <c r="L50" s="352"/>
      <c r="N50" s="352"/>
    </row>
    <row r="51" spans="4:14">
      <c r="D51" s="352"/>
      <c r="F51" s="352"/>
      <c r="H51" s="352"/>
      <c r="J51" s="352"/>
      <c r="L51" s="352"/>
      <c r="N51" s="352"/>
    </row>
    <row r="52" spans="4:14">
      <c r="D52" s="352"/>
      <c r="F52" s="352"/>
      <c r="H52" s="352"/>
      <c r="J52" s="352"/>
      <c r="L52" s="352"/>
      <c r="N52" s="352"/>
    </row>
    <row r="53" spans="4:14">
      <c r="D53" s="352"/>
      <c r="F53" s="352"/>
      <c r="H53" s="352"/>
      <c r="J53" s="352"/>
      <c r="L53" s="352"/>
      <c r="N53" s="352"/>
    </row>
    <row r="54" spans="4:14">
      <c r="D54" s="352"/>
      <c r="F54" s="352"/>
      <c r="H54" s="352"/>
      <c r="J54" s="352"/>
      <c r="L54" s="352"/>
      <c r="N54" s="352"/>
    </row>
    <row r="55" spans="4:14">
      <c r="D55" s="352"/>
      <c r="F55" s="352"/>
      <c r="H55" s="352"/>
      <c r="J55" s="352"/>
      <c r="L55" s="352"/>
      <c r="N55" s="352"/>
    </row>
    <row r="56" spans="4:14">
      <c r="D56" s="352"/>
      <c r="F56" s="352"/>
      <c r="H56" s="352"/>
      <c r="J56" s="352"/>
      <c r="L56" s="352"/>
      <c r="N56" s="352"/>
    </row>
    <row r="57" spans="4:14">
      <c r="D57" s="352"/>
      <c r="F57" s="352"/>
      <c r="H57" s="352"/>
      <c r="J57" s="352"/>
      <c r="L57" s="352"/>
      <c r="N57" s="352"/>
    </row>
    <row r="58" spans="4:14">
      <c r="D58" s="352"/>
      <c r="F58" s="352"/>
      <c r="H58" s="352"/>
      <c r="J58" s="352"/>
      <c r="L58" s="352"/>
      <c r="N58" s="352"/>
    </row>
    <row r="59" spans="4:14">
      <c r="D59" s="352"/>
      <c r="F59" s="352"/>
      <c r="H59" s="352"/>
      <c r="J59" s="352"/>
      <c r="L59" s="352"/>
      <c r="N59" s="352"/>
    </row>
    <row r="60" spans="4:14">
      <c r="D60" s="352"/>
      <c r="F60" s="352"/>
      <c r="H60" s="352"/>
      <c r="J60" s="352"/>
      <c r="L60" s="352"/>
      <c r="N60" s="352"/>
    </row>
    <row r="61" spans="4:14">
      <c r="D61" s="352"/>
      <c r="F61" s="352"/>
      <c r="H61" s="352"/>
      <c r="J61" s="352"/>
      <c r="L61" s="352"/>
      <c r="N61" s="352"/>
    </row>
    <row r="62" spans="4:14">
      <c r="D62" s="352"/>
      <c r="F62" s="352"/>
      <c r="H62" s="352"/>
      <c r="J62" s="352"/>
      <c r="L62" s="352"/>
      <c r="N62" s="352"/>
    </row>
    <row r="63" spans="4:14">
      <c r="D63" s="352"/>
      <c r="F63" s="352"/>
      <c r="H63" s="352"/>
      <c r="J63" s="352"/>
      <c r="L63" s="352"/>
      <c r="N63" s="352"/>
    </row>
    <row r="64" spans="4:14">
      <c r="D64" s="352"/>
      <c r="F64" s="352"/>
      <c r="H64" s="352"/>
      <c r="J64" s="352"/>
      <c r="L64" s="352"/>
      <c r="N64" s="352"/>
    </row>
    <row r="65" spans="4:14">
      <c r="D65" s="352"/>
      <c r="F65" s="352"/>
      <c r="H65" s="352"/>
      <c r="J65" s="352"/>
      <c r="L65" s="352"/>
      <c r="N65" s="352"/>
    </row>
    <row r="66" spans="4:14">
      <c r="D66" s="352"/>
      <c r="F66" s="352"/>
      <c r="H66" s="352"/>
      <c r="J66" s="352"/>
      <c r="L66" s="352"/>
      <c r="N66" s="352"/>
    </row>
    <row r="67" spans="4:14">
      <c r="D67" s="352"/>
      <c r="F67" s="352"/>
      <c r="H67" s="352"/>
      <c r="J67" s="352"/>
      <c r="L67" s="352"/>
      <c r="N67" s="352"/>
    </row>
    <row r="68" spans="4:14">
      <c r="D68" s="53"/>
      <c r="F68" s="53"/>
      <c r="H68" s="53"/>
      <c r="J68" s="53"/>
      <c r="L68" s="53"/>
      <c r="N68" s="53"/>
    </row>
    <row r="69" spans="4:14">
      <c r="D69" s="352"/>
      <c r="F69" s="352"/>
      <c r="H69" s="352"/>
      <c r="J69" s="352"/>
      <c r="L69" s="352"/>
      <c r="N69" s="352"/>
    </row>
    <row r="70" spans="4:14">
      <c r="D70" s="53"/>
      <c r="F70" s="53"/>
      <c r="H70" s="53"/>
      <c r="J70" s="53"/>
      <c r="L70" s="53"/>
      <c r="N70" s="53"/>
    </row>
    <row r="71" spans="4:14">
      <c r="D71" s="8"/>
      <c r="F71" s="8"/>
      <c r="H71" s="8"/>
      <c r="J71" s="8"/>
      <c r="L71" s="8"/>
      <c r="N71" s="8"/>
    </row>
  </sheetData>
  <mergeCells count="2">
    <mergeCell ref="D4:O4"/>
    <mergeCell ref="N5:O5"/>
  </mergeCells>
  <pageMargins left="0.7" right="0.7" top="0.75" bottom="0.75" header="0.3" footer="0.3"/>
  <pageSetup paperSize="9" orientation="landscape" horizontalDpi="300" verticalDpi="300" r:id="rId1"/>
  <headerFooter>
    <oddHeader>&amp;CTable 16</oddHeader>
  </headerFooter>
  <ignoredErrors>
    <ignoredError sqref="D5" numberStoredAsText="1"/>
  </ignoredErrors>
</worksheet>
</file>

<file path=xl/worksheets/sheet21.xml><?xml version="1.0" encoding="utf-8"?>
<worksheet xmlns="http://schemas.openxmlformats.org/spreadsheetml/2006/main" xmlns:r="http://schemas.openxmlformats.org/officeDocument/2006/relationships">
  <sheetPr>
    <pageSetUpPr autoPageBreaks="0"/>
  </sheetPr>
  <dimension ref="A1:U17"/>
  <sheetViews>
    <sheetView zoomScaleNormal="100" workbookViewId="0"/>
  </sheetViews>
  <sheetFormatPr defaultRowHeight="12.75"/>
  <cols>
    <col min="1" max="1" width="21.42578125" customWidth="1"/>
    <col min="2" max="2" width="1.5703125" style="240" customWidth="1"/>
    <col min="3" max="3" width="12.7109375" style="334" customWidth="1"/>
    <col min="4" max="4" width="1.5703125" style="334" customWidth="1"/>
    <col min="5" max="5" width="12.7109375" style="334" customWidth="1"/>
    <col min="6" max="6" width="1.5703125" style="334" customWidth="1"/>
    <col min="7" max="7" width="12.7109375" style="334" customWidth="1"/>
    <col min="8" max="8" width="1.5703125" style="334" customWidth="1"/>
    <col min="9" max="9" width="12.7109375" style="334" customWidth="1"/>
    <col min="10" max="10" width="1.5703125" style="334" customWidth="1"/>
    <col min="11" max="11" width="12.7109375" style="334" customWidth="1"/>
    <col min="12" max="12" width="1.5703125" style="334" customWidth="1"/>
    <col min="13" max="13" width="13.7109375" style="334" customWidth="1"/>
    <col min="14" max="14" width="11" customWidth="1"/>
  </cols>
  <sheetData>
    <row r="1" spans="1:21">
      <c r="A1" s="335" t="s">
        <v>229</v>
      </c>
      <c r="B1" s="335"/>
      <c r="C1" s="335"/>
      <c r="D1" s="335"/>
      <c r="E1" s="335"/>
      <c r="F1" s="335"/>
      <c r="G1" s="335"/>
      <c r="H1" s="335"/>
      <c r="I1" s="335"/>
      <c r="J1" s="335"/>
      <c r="K1" s="335"/>
      <c r="L1" s="335"/>
      <c r="M1" s="335"/>
      <c r="N1" s="335"/>
      <c r="O1" s="335"/>
    </row>
    <row r="2" spans="1:21">
      <c r="A2" s="240"/>
      <c r="N2" s="240"/>
      <c r="O2" s="240"/>
    </row>
    <row r="3" spans="1:21">
      <c r="A3" s="17" t="s">
        <v>0</v>
      </c>
      <c r="B3" s="18"/>
      <c r="C3" s="74"/>
      <c r="D3" s="18"/>
      <c r="E3" s="74"/>
      <c r="F3" s="18"/>
      <c r="G3" s="74"/>
      <c r="H3" s="18"/>
      <c r="I3" s="74"/>
      <c r="J3" s="18"/>
      <c r="K3" s="74"/>
      <c r="L3" s="18"/>
      <c r="M3" s="74" t="s">
        <v>218</v>
      </c>
    </row>
    <row r="4" spans="1:21" ht="22.5">
      <c r="A4" s="265"/>
      <c r="B4" s="18"/>
      <c r="C4" s="410" t="s">
        <v>100</v>
      </c>
      <c r="D4" s="265"/>
      <c r="E4" s="410" t="s">
        <v>87</v>
      </c>
      <c r="F4" s="390"/>
      <c r="G4" s="410" t="s">
        <v>88</v>
      </c>
      <c r="H4" s="390"/>
      <c r="I4" s="410" t="s">
        <v>89</v>
      </c>
      <c r="J4" s="390"/>
      <c r="K4" s="410" t="s">
        <v>90</v>
      </c>
      <c r="L4" s="265"/>
      <c r="M4" s="448" t="s">
        <v>183</v>
      </c>
    </row>
    <row r="5" spans="1:21">
      <c r="A5" s="12"/>
      <c r="B5" s="12"/>
      <c r="C5" s="13"/>
      <c r="D5" s="12"/>
      <c r="E5" s="13"/>
      <c r="F5" s="12"/>
      <c r="G5" s="13"/>
      <c r="H5" s="12"/>
      <c r="I5" s="13"/>
      <c r="J5" s="12"/>
      <c r="K5" s="13"/>
      <c r="L5" s="12"/>
      <c r="M5" s="13"/>
    </row>
    <row r="6" spans="1:21" s="309" customFormat="1">
      <c r="A6" s="12" t="s">
        <v>130</v>
      </c>
      <c r="B6" s="12"/>
      <c r="C6" s="13">
        <v>28.3</v>
      </c>
      <c r="D6" s="12"/>
      <c r="E6" s="13">
        <v>27.6</v>
      </c>
      <c r="F6" s="12"/>
      <c r="G6" s="13">
        <v>27.1</v>
      </c>
      <c r="H6" s="12"/>
      <c r="I6" s="13">
        <v>28.8</v>
      </c>
      <c r="J6" s="12"/>
      <c r="K6" s="13">
        <v>26.7</v>
      </c>
      <c r="L6" s="12"/>
      <c r="M6" s="13">
        <v>23.53</v>
      </c>
    </row>
    <row r="7" spans="1:21" s="309" customFormat="1">
      <c r="A7" s="12" t="s">
        <v>131</v>
      </c>
      <c r="B7" s="12"/>
      <c r="C7" s="13">
        <v>23.2</v>
      </c>
      <c r="D7" s="12"/>
      <c r="E7" s="13">
        <v>20.8</v>
      </c>
      <c r="F7" s="12"/>
      <c r="G7" s="13">
        <v>20.7</v>
      </c>
      <c r="H7" s="12"/>
      <c r="I7" s="13">
        <v>19.100000000000001</v>
      </c>
      <c r="J7" s="12"/>
      <c r="K7" s="13">
        <v>19.600000000000001</v>
      </c>
      <c r="L7" s="12"/>
      <c r="M7" s="13">
        <v>18.87</v>
      </c>
      <c r="O7" s="438"/>
    </row>
    <row r="8" spans="1:21" s="309" customFormat="1">
      <c r="A8" s="12" t="s">
        <v>132</v>
      </c>
      <c r="B8" s="12"/>
      <c r="C8" s="13">
        <v>23.8</v>
      </c>
      <c r="D8" s="12"/>
      <c r="E8" s="13">
        <v>23</v>
      </c>
      <c r="F8" s="12"/>
      <c r="G8" s="13">
        <v>22.7</v>
      </c>
      <c r="H8" s="12"/>
      <c r="I8" s="13">
        <v>22</v>
      </c>
      <c r="J8" s="12"/>
      <c r="K8" s="13">
        <v>23</v>
      </c>
      <c r="L8" s="12"/>
      <c r="M8" s="13">
        <v>23.86</v>
      </c>
    </row>
    <row r="9" spans="1:21" s="309" customFormat="1">
      <c r="A9" s="12" t="s">
        <v>133</v>
      </c>
      <c r="B9" s="12"/>
      <c r="C9" s="13">
        <v>17.3</v>
      </c>
      <c r="D9" s="12"/>
      <c r="E9" s="13">
        <v>20.399999999999999</v>
      </c>
      <c r="F9" s="12"/>
      <c r="G9" s="13">
        <v>20.2</v>
      </c>
      <c r="H9" s="12"/>
      <c r="I9" s="13">
        <v>20</v>
      </c>
      <c r="J9" s="12"/>
      <c r="K9" s="13">
        <v>20.399999999999999</v>
      </c>
      <c r="L9" s="12"/>
      <c r="M9" s="13">
        <v>23.36</v>
      </c>
    </row>
    <row r="10" spans="1:21" s="309" customFormat="1">
      <c r="A10" s="12" t="s">
        <v>134</v>
      </c>
      <c r="B10" s="12"/>
      <c r="C10" s="13">
        <v>7.4</v>
      </c>
      <c r="D10" s="12"/>
      <c r="E10" s="13">
        <v>8.1999999999999993</v>
      </c>
      <c r="F10" s="12"/>
      <c r="G10" s="13">
        <v>9.4</v>
      </c>
      <c r="H10" s="12"/>
      <c r="I10" s="13">
        <v>10.1</v>
      </c>
      <c r="J10" s="12"/>
      <c r="K10" s="13">
        <v>10.3</v>
      </c>
      <c r="L10" s="12"/>
      <c r="M10" s="13">
        <v>10.37</v>
      </c>
    </row>
    <row r="11" spans="1:21">
      <c r="A11" s="12"/>
      <c r="B11" s="12"/>
      <c r="C11" s="314"/>
      <c r="D11" s="12"/>
      <c r="E11" s="314"/>
      <c r="F11" s="12"/>
      <c r="G11" s="314"/>
      <c r="H11" s="12"/>
      <c r="I11" s="314"/>
      <c r="J11" s="12"/>
      <c r="K11" s="314"/>
      <c r="L11" s="12"/>
      <c r="M11" s="314"/>
      <c r="O11" s="88"/>
      <c r="P11" s="28"/>
      <c r="Q11" s="28"/>
      <c r="R11" s="28"/>
      <c r="S11" s="28"/>
      <c r="T11" s="28"/>
      <c r="U11" s="28"/>
    </row>
    <row r="12" spans="1:21" s="374" customFormat="1">
      <c r="A12" s="89" t="s">
        <v>152</v>
      </c>
      <c r="B12" s="89"/>
      <c r="C12" s="443">
        <v>15.17</v>
      </c>
      <c r="D12" s="444"/>
      <c r="E12" s="443">
        <v>16.13</v>
      </c>
      <c r="F12" s="444"/>
      <c r="G12" s="443">
        <v>17.7</v>
      </c>
      <c r="H12" s="444"/>
      <c r="I12" s="443">
        <v>17.87</v>
      </c>
      <c r="J12" s="444"/>
      <c r="K12" s="443">
        <v>17.77</v>
      </c>
      <c r="L12" s="444"/>
      <c r="M12" s="443">
        <v>18.23</v>
      </c>
      <c r="O12" s="88"/>
      <c r="P12" s="88"/>
      <c r="Q12" s="88"/>
      <c r="R12" s="88"/>
      <c r="S12" s="88"/>
      <c r="T12" s="88"/>
      <c r="U12" s="88"/>
    </row>
    <row r="13" spans="1:21">
      <c r="A13" s="65" t="s">
        <v>153</v>
      </c>
      <c r="B13" s="400"/>
      <c r="C13" s="6">
        <v>6994</v>
      </c>
      <c r="D13" s="65"/>
      <c r="E13" s="6">
        <v>6483</v>
      </c>
      <c r="F13" s="65"/>
      <c r="G13" s="6">
        <v>6278</v>
      </c>
      <c r="H13" s="65"/>
      <c r="I13" s="6">
        <v>6131</v>
      </c>
      <c r="J13" s="65"/>
      <c r="K13" s="6">
        <v>6796</v>
      </c>
      <c r="L13" s="65"/>
      <c r="M13" s="6">
        <v>3277</v>
      </c>
    </row>
    <row r="14" spans="1:21">
      <c r="A14" s="60" t="s">
        <v>176</v>
      </c>
      <c r="B14" s="60"/>
      <c r="C14" s="12"/>
      <c r="D14" s="60"/>
      <c r="E14" s="12"/>
      <c r="F14" s="60"/>
      <c r="G14" s="12"/>
      <c r="H14" s="60"/>
      <c r="I14" s="12"/>
      <c r="J14" s="60"/>
      <c r="K14" s="12"/>
      <c r="L14" s="60"/>
      <c r="M14" s="12"/>
      <c r="N14" s="240"/>
      <c r="O14" s="240"/>
    </row>
    <row r="15" spans="1:21">
      <c r="A15" s="12" t="s">
        <v>104</v>
      </c>
    </row>
    <row r="16" spans="1:21" s="28" customFormat="1">
      <c r="A16" s="12" t="s">
        <v>154</v>
      </c>
      <c r="B16" s="12"/>
      <c r="C16" s="68"/>
      <c r="D16" s="288"/>
      <c r="E16" s="55"/>
      <c r="F16" s="55"/>
      <c r="G16" s="55"/>
      <c r="H16" s="89"/>
    </row>
    <row r="17" spans="1:1">
      <c r="A17" s="60" t="s">
        <v>155</v>
      </c>
    </row>
  </sheetData>
  <pageMargins left="0.7" right="0.7" top="0.75" bottom="0.75" header="0.3" footer="0.3"/>
  <pageSetup paperSize="9" orientation="landscape" horizontalDpi="300" verticalDpi="300" r:id="rId1"/>
  <headerFooter>
    <oddHeader>&amp;CTable 17</oddHeader>
  </headerFooter>
  <ignoredErrors>
    <ignoredError sqref="C4" numberStoredAsText="1"/>
  </ignoredErrors>
</worksheet>
</file>

<file path=xl/worksheets/sheet3.xml><?xml version="1.0" encoding="utf-8"?>
<worksheet xmlns="http://schemas.openxmlformats.org/spreadsheetml/2006/main" xmlns:r="http://schemas.openxmlformats.org/officeDocument/2006/relationships">
  <sheetPr>
    <pageSetUpPr autoPageBreaks="0"/>
  </sheetPr>
  <dimension ref="B1:N29"/>
  <sheetViews>
    <sheetView showGridLines="0" zoomScaleNormal="100" workbookViewId="0"/>
  </sheetViews>
  <sheetFormatPr defaultRowHeight="12.75"/>
  <cols>
    <col min="1" max="1" width="1.7109375" customWidth="1"/>
    <col min="3" max="3" width="11.7109375" customWidth="1"/>
    <col min="4" max="4" width="13.28515625" customWidth="1"/>
    <col min="5" max="5" width="9.140625" customWidth="1"/>
    <col min="6" max="6" width="7.140625" customWidth="1"/>
    <col min="8" max="8" width="11.7109375" customWidth="1"/>
    <col min="9" max="9" width="12.5703125" customWidth="1"/>
    <col min="10" max="10" width="11.28515625" customWidth="1"/>
    <col min="11" max="11" width="10.5703125" customWidth="1"/>
    <col min="12" max="12" width="8.28515625" customWidth="1"/>
    <col min="13" max="13" width="11.7109375" customWidth="1"/>
    <col min="14" max="14" width="11.5703125" customWidth="1"/>
  </cols>
  <sheetData>
    <row r="1" spans="2:14" ht="53.25" customHeight="1">
      <c r="B1" s="482" t="s">
        <v>84</v>
      </c>
      <c r="C1" s="482"/>
      <c r="D1" s="482"/>
      <c r="E1" s="482"/>
      <c r="F1" s="482"/>
      <c r="G1" s="482"/>
      <c r="H1" s="482"/>
      <c r="I1" s="482"/>
      <c r="J1" s="482"/>
      <c r="K1" s="482"/>
      <c r="L1" s="482"/>
      <c r="M1" s="482"/>
      <c r="N1" s="160"/>
    </row>
    <row r="3" spans="2:14" ht="24" customHeight="1">
      <c r="B3" s="482"/>
      <c r="C3" s="482"/>
      <c r="D3" s="482"/>
      <c r="E3" s="482"/>
      <c r="F3" s="482"/>
      <c r="G3" s="482"/>
      <c r="H3" s="482"/>
      <c r="I3" s="482"/>
      <c r="J3" s="482"/>
      <c r="K3" s="482"/>
      <c r="L3" s="482"/>
      <c r="M3" s="482"/>
      <c r="N3" s="160"/>
    </row>
    <row r="5" spans="2:14">
      <c r="B5" s="161" t="s">
        <v>81</v>
      </c>
    </row>
    <row r="6" spans="2:14" ht="7.5" customHeight="1"/>
    <row r="7" spans="2:14">
      <c r="B7" s="162"/>
      <c r="C7" s="163" t="s">
        <v>82</v>
      </c>
      <c r="D7" s="164" t="s">
        <v>1</v>
      </c>
      <c r="G7" s="162"/>
      <c r="H7" s="163" t="s">
        <v>82</v>
      </c>
      <c r="I7" s="164" t="s">
        <v>1</v>
      </c>
      <c r="K7" s="162"/>
      <c r="L7" s="163"/>
      <c r="M7" s="163" t="s">
        <v>82</v>
      </c>
      <c r="N7" s="164" t="s">
        <v>1</v>
      </c>
    </row>
    <row r="8" spans="2:14">
      <c r="B8" s="165" t="s">
        <v>11</v>
      </c>
      <c r="C8" s="166">
        <v>40</v>
      </c>
      <c r="D8" s="167">
        <v>1008</v>
      </c>
      <c r="G8" s="165">
        <v>2005</v>
      </c>
      <c r="H8" s="166">
        <v>81</v>
      </c>
      <c r="I8" s="167">
        <v>8751</v>
      </c>
      <c r="K8" s="168" t="s">
        <v>19</v>
      </c>
      <c r="L8" s="169"/>
      <c r="M8" s="166">
        <v>55</v>
      </c>
      <c r="N8" s="167">
        <v>212</v>
      </c>
    </row>
    <row r="9" spans="2:14">
      <c r="B9" s="170" t="s">
        <v>12</v>
      </c>
      <c r="C9" s="171">
        <v>38</v>
      </c>
      <c r="D9" s="172">
        <v>1185</v>
      </c>
      <c r="G9" s="173" t="s">
        <v>18</v>
      </c>
      <c r="H9" s="171">
        <v>82</v>
      </c>
      <c r="I9" s="172">
        <v>8307</v>
      </c>
      <c r="K9" s="174" t="s">
        <v>9</v>
      </c>
      <c r="L9" s="175"/>
      <c r="M9" s="171">
        <v>62</v>
      </c>
      <c r="N9" s="172">
        <v>2049</v>
      </c>
    </row>
    <row r="10" spans="2:14">
      <c r="D10" s="365"/>
    </row>
    <row r="23" spans="2:5" ht="14.25" customHeight="1">
      <c r="B23" t="s">
        <v>83</v>
      </c>
      <c r="C23" s="365"/>
      <c r="D23" s="365"/>
      <c r="E23" s="105" t="s">
        <v>129</v>
      </c>
    </row>
    <row r="28" spans="2:5" s="176" customFormat="1"/>
    <row r="29" spans="2:5" s="28" customFormat="1"/>
  </sheetData>
  <mergeCells count="2">
    <mergeCell ref="B1:M1"/>
    <mergeCell ref="B3:M3"/>
  </mergeCells>
  <phoneticPr fontId="6" type="noConversion"/>
  <hyperlinks>
    <hyperlink ref="E23" r:id="rId1" display="mailto:CommunityLife@cabinet-office.gsi.gov.uk"/>
  </hyperlinks>
  <pageMargins left="0.75" right="0.75" top="1" bottom="1" header="0.5" footer="0.5"/>
  <pageSetup paperSize="9" scale="8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sheetPr>
    <pageSetUpPr autoPageBreaks="0"/>
  </sheetPr>
  <dimension ref="A1:L15"/>
  <sheetViews>
    <sheetView workbookViewId="0"/>
  </sheetViews>
  <sheetFormatPr defaultRowHeight="12.75"/>
  <cols>
    <col min="1" max="1" width="112.140625" style="247" customWidth="1"/>
    <col min="2" max="16384" width="9.140625" style="246"/>
  </cols>
  <sheetData>
    <row r="1" spans="1:12">
      <c r="A1" s="249"/>
      <c r="B1" s="248"/>
      <c r="C1" s="248"/>
      <c r="D1" s="248"/>
      <c r="E1" s="248"/>
      <c r="F1" s="248"/>
      <c r="G1" s="248"/>
      <c r="H1" s="248"/>
      <c r="I1" s="248"/>
      <c r="J1" s="248"/>
      <c r="K1" s="248"/>
      <c r="L1" s="248"/>
    </row>
    <row r="2" spans="1:12">
      <c r="A2" s="433"/>
    </row>
    <row r="3" spans="1:12" ht="51">
      <c r="A3" s="247" t="s">
        <v>219</v>
      </c>
    </row>
    <row r="6" spans="1:12" ht="38.25">
      <c r="A6" s="445" t="s">
        <v>178</v>
      </c>
    </row>
    <row r="7" spans="1:12" ht="18" customHeight="1">
      <c r="A7" s="439" t="s">
        <v>166</v>
      </c>
    </row>
    <row r="8" spans="1:12" s="247" customFormat="1" ht="12.75" customHeight="1"/>
    <row r="10" spans="1:12">
      <c r="A10" s="440"/>
    </row>
    <row r="12" spans="1:12">
      <c r="A12" s="246"/>
    </row>
    <row r="13" spans="1:12" ht="30.75" customHeight="1">
      <c r="A13" s="246"/>
    </row>
    <row r="14" spans="1:12" ht="12.75" customHeight="1">
      <c r="A14" s="246"/>
    </row>
    <row r="15" spans="1:12">
      <c r="A15" s="246"/>
    </row>
  </sheetData>
  <hyperlinks>
    <hyperlink ref="A7" r:id="rId1"/>
  </hyperlinks>
  <pageMargins left="0.7" right="0.7" top="0.75" bottom="0.75" header="0.3" footer="0.3"/>
  <pageSetup paperSize="9" orientation="landscape" horizontalDpi="300" verticalDpi="300" r:id="rId2"/>
</worksheet>
</file>

<file path=xl/worksheets/sheet5.xml><?xml version="1.0" encoding="utf-8"?>
<worksheet xmlns="http://schemas.openxmlformats.org/spreadsheetml/2006/main" xmlns:r="http://schemas.openxmlformats.org/officeDocument/2006/relationships">
  <sheetPr>
    <pageSetUpPr autoPageBreaks="0"/>
  </sheetPr>
  <dimension ref="A1:U25"/>
  <sheetViews>
    <sheetView zoomScaleNormal="100" workbookViewId="0"/>
  </sheetViews>
  <sheetFormatPr defaultColWidth="9.140625" defaultRowHeight="12.75"/>
  <cols>
    <col min="1" max="1" width="21.28515625" style="44" customWidth="1"/>
    <col min="2" max="2" width="10.28515625" style="44" customWidth="1"/>
    <col min="3" max="3" width="9.140625" style="44"/>
    <col min="4" max="4" width="1.7109375" style="18" customWidth="1"/>
    <col min="5" max="5" width="9.140625" style="44"/>
    <col min="6" max="6" width="1.7109375" style="18" customWidth="1"/>
    <col min="7" max="7" width="9.140625" style="44"/>
    <col min="8" max="8" width="1.7109375" style="18" customWidth="1"/>
    <col min="9" max="9" width="9.140625" style="44"/>
    <col min="10" max="10" width="1.7109375" style="18" customWidth="1"/>
    <col min="11" max="11" width="9.140625" style="44"/>
    <col min="12" max="12" width="1.7109375" style="18" customWidth="1"/>
    <col min="13" max="13" width="9.140625" style="44"/>
    <col min="14" max="14" width="1.7109375" style="18" customWidth="1"/>
    <col min="15" max="15" width="9.140625" style="44"/>
    <col min="16" max="16" width="1.7109375" style="18" customWidth="1"/>
    <col min="17" max="17" width="11" style="70" customWidth="1"/>
    <col min="18" max="16384" width="9.140625" style="44"/>
  </cols>
  <sheetData>
    <row r="1" spans="1:21">
      <c r="A1" s="35" t="s">
        <v>198</v>
      </c>
      <c r="B1" s="35"/>
      <c r="C1" s="42"/>
      <c r="D1" s="35"/>
      <c r="E1" s="35"/>
      <c r="F1" s="35"/>
      <c r="G1" s="177"/>
      <c r="H1" s="35"/>
      <c r="I1" s="178"/>
      <c r="J1" s="35"/>
      <c r="L1" s="35"/>
      <c r="N1" s="35"/>
      <c r="P1" s="35"/>
    </row>
    <row r="2" spans="1:21">
      <c r="A2" s="35"/>
      <c r="B2" s="35"/>
      <c r="C2" s="42"/>
      <c r="D2" s="301"/>
      <c r="E2" s="35"/>
      <c r="F2" s="301"/>
      <c r="G2" s="177"/>
      <c r="H2" s="301"/>
      <c r="I2" s="178"/>
      <c r="J2" s="301"/>
      <c r="L2" s="301"/>
      <c r="N2" s="301"/>
      <c r="P2" s="301"/>
    </row>
    <row r="3" spans="1:21">
      <c r="A3" s="178" t="s">
        <v>0</v>
      </c>
      <c r="B3" s="305"/>
      <c r="C3" s="91"/>
      <c r="E3" s="178"/>
      <c r="G3" s="178"/>
      <c r="Q3" s="27" t="s">
        <v>180</v>
      </c>
    </row>
    <row r="4" spans="1:21" ht="22.5">
      <c r="A4" s="292"/>
      <c r="B4" s="292"/>
      <c r="C4" s="306" t="s">
        <v>109</v>
      </c>
      <c r="D4" s="307"/>
      <c r="E4" s="306" t="s">
        <v>110</v>
      </c>
      <c r="F4" s="307"/>
      <c r="G4" s="306" t="s">
        <v>111</v>
      </c>
      <c r="H4" s="307"/>
      <c r="I4" s="295" t="s">
        <v>106</v>
      </c>
      <c r="J4" s="307"/>
      <c r="K4" s="296" t="s">
        <v>107</v>
      </c>
      <c r="L4" s="307"/>
      <c r="M4" s="409" t="s">
        <v>108</v>
      </c>
      <c r="N4" s="307"/>
      <c r="O4" s="409" t="s">
        <v>97</v>
      </c>
      <c r="P4" s="307"/>
      <c r="Q4" s="295" t="s">
        <v>179</v>
      </c>
      <c r="S4" s="99"/>
      <c r="T4" s="340"/>
      <c r="U4" s="94"/>
    </row>
    <row r="5" spans="1:21">
      <c r="S5" s="99"/>
      <c r="T5" s="340"/>
      <c r="U5" s="94"/>
    </row>
    <row r="6" spans="1:21">
      <c r="A6" s="255" t="s">
        <v>148</v>
      </c>
      <c r="B6" s="37"/>
      <c r="Q6" s="300"/>
      <c r="S6" s="99"/>
      <c r="T6" s="340"/>
      <c r="U6" s="94"/>
    </row>
    <row r="7" spans="1:21">
      <c r="A7" s="41"/>
      <c r="B7" s="41"/>
      <c r="C7" s="46">
        <v>36</v>
      </c>
      <c r="D7" s="46"/>
      <c r="E7" s="46">
        <v>38</v>
      </c>
      <c r="F7" s="46"/>
      <c r="G7" s="79">
        <v>36.935730011319251</v>
      </c>
      <c r="H7" s="79"/>
      <c r="I7" s="79">
        <v>34.826122882223295</v>
      </c>
      <c r="J7" s="79"/>
      <c r="K7" s="79">
        <v>34.425956141244612</v>
      </c>
      <c r="L7" s="79"/>
      <c r="M7" s="100">
        <v>29.062872586871642</v>
      </c>
      <c r="N7" s="180"/>
      <c r="O7" s="100">
        <v>35.6282</v>
      </c>
      <c r="P7" s="180"/>
      <c r="Q7" s="100">
        <v>33.840000000000003</v>
      </c>
      <c r="S7" s="99"/>
      <c r="T7" s="340"/>
      <c r="U7" s="94"/>
    </row>
    <row r="8" spans="1:21">
      <c r="A8" s="41"/>
      <c r="B8" s="416" t="s">
        <v>1</v>
      </c>
      <c r="C8" s="94">
        <v>8994</v>
      </c>
      <c r="D8" s="94"/>
      <c r="E8" s="94">
        <v>8742</v>
      </c>
      <c r="F8" s="94"/>
      <c r="G8" s="179">
        <v>9104</v>
      </c>
      <c r="H8" s="8"/>
      <c r="I8" s="179">
        <v>8635</v>
      </c>
      <c r="J8" s="8"/>
      <c r="K8" s="8">
        <v>8612</v>
      </c>
      <c r="L8" s="8"/>
      <c r="M8" s="101">
        <v>8622</v>
      </c>
      <c r="N8" s="102"/>
      <c r="O8" s="101">
        <v>9521</v>
      </c>
      <c r="P8" s="102"/>
      <c r="Q8" s="101">
        <v>4478</v>
      </c>
      <c r="S8" s="99"/>
      <c r="T8" s="347"/>
      <c r="U8" s="8"/>
    </row>
    <row r="9" spans="1:21">
      <c r="A9" s="41"/>
      <c r="B9" s="41"/>
      <c r="D9" s="10"/>
      <c r="F9" s="10"/>
      <c r="H9" s="10"/>
      <c r="J9" s="10"/>
      <c r="L9" s="10"/>
      <c r="N9" s="10"/>
      <c r="P9" s="10"/>
      <c r="Q9" s="300"/>
      <c r="S9" s="99"/>
      <c r="T9" s="347"/>
      <c r="U9" s="8"/>
    </row>
    <row r="10" spans="1:21">
      <c r="A10" s="253" t="s">
        <v>149</v>
      </c>
      <c r="B10" s="310"/>
      <c r="D10" s="10"/>
      <c r="F10" s="10"/>
      <c r="H10" s="10"/>
      <c r="J10" s="10"/>
      <c r="L10" s="10"/>
      <c r="N10" s="10"/>
      <c r="P10" s="10"/>
      <c r="Q10" s="300"/>
      <c r="S10" s="99"/>
      <c r="T10" s="347"/>
      <c r="U10" s="8"/>
    </row>
    <row r="11" spans="1:21">
      <c r="A11" s="41"/>
      <c r="B11" s="41"/>
      <c r="C11" s="40">
        <v>52</v>
      </c>
      <c r="D11" s="40"/>
      <c r="E11" s="40">
        <v>54</v>
      </c>
      <c r="F11" s="40"/>
      <c r="G11" s="79">
        <v>57.400325529410999</v>
      </c>
      <c r="H11" s="79"/>
      <c r="I11" s="79">
        <v>59.565486958419115</v>
      </c>
      <c r="J11" s="79"/>
      <c r="K11" s="79">
        <v>61.066237432673965</v>
      </c>
      <c r="L11" s="79"/>
      <c r="M11" s="100">
        <v>61.697111809909188</v>
      </c>
      <c r="N11" s="180"/>
      <c r="O11" s="100">
        <v>63.694600000000001</v>
      </c>
      <c r="P11" s="180"/>
      <c r="Q11" s="100">
        <v>63.91</v>
      </c>
      <c r="S11" s="99"/>
      <c r="T11" s="347"/>
      <c r="U11" s="8"/>
    </row>
    <row r="12" spans="1:21">
      <c r="A12" s="41"/>
      <c r="B12" s="416" t="s">
        <v>1</v>
      </c>
      <c r="C12" s="99">
        <v>8732</v>
      </c>
      <c r="D12" s="99"/>
      <c r="E12" s="99">
        <v>8677</v>
      </c>
      <c r="F12" s="99"/>
      <c r="G12" s="8">
        <v>8873</v>
      </c>
      <c r="H12" s="8"/>
      <c r="I12" s="8">
        <v>8585</v>
      </c>
      <c r="J12" s="8"/>
      <c r="K12" s="8">
        <v>8522</v>
      </c>
      <c r="L12" s="8"/>
      <c r="M12" s="101">
        <v>8524</v>
      </c>
      <c r="N12" s="102"/>
      <c r="O12" s="101">
        <v>9441</v>
      </c>
      <c r="P12" s="102"/>
      <c r="Q12" s="101">
        <v>4424</v>
      </c>
      <c r="S12" s="99"/>
      <c r="T12" s="347"/>
      <c r="U12" s="8"/>
    </row>
    <row r="13" spans="1:21">
      <c r="A13" s="41"/>
      <c r="B13" s="41"/>
      <c r="D13" s="10"/>
      <c r="F13" s="10"/>
      <c r="H13" s="10"/>
      <c r="J13" s="10"/>
      <c r="L13" s="10"/>
      <c r="N13" s="10"/>
      <c r="P13" s="10"/>
      <c r="Q13" s="300"/>
      <c r="S13" s="99"/>
      <c r="T13" s="347"/>
      <c r="U13" s="8"/>
    </row>
    <row r="14" spans="1:21">
      <c r="A14" s="255" t="s">
        <v>150</v>
      </c>
      <c r="B14" s="41"/>
      <c r="D14" s="36"/>
      <c r="F14" s="36"/>
      <c r="H14" s="36"/>
      <c r="J14" s="36"/>
      <c r="L14" s="36"/>
      <c r="N14" s="36"/>
      <c r="P14" s="36"/>
      <c r="Q14" s="300"/>
      <c r="S14" s="8"/>
      <c r="T14" s="348"/>
      <c r="U14" s="101"/>
    </row>
    <row r="15" spans="1:21">
      <c r="A15" s="310"/>
      <c r="B15" s="310"/>
      <c r="C15" s="46">
        <v>80</v>
      </c>
      <c r="D15" s="46"/>
      <c r="E15" s="46">
        <v>80</v>
      </c>
      <c r="F15" s="46"/>
      <c r="G15" s="79">
        <v>79.176926284941686</v>
      </c>
      <c r="H15" s="79"/>
      <c r="I15" s="79">
        <v>81.116454809156323</v>
      </c>
      <c r="J15" s="79"/>
      <c r="K15" s="79">
        <v>82.462314861463256</v>
      </c>
      <c r="L15" s="79"/>
      <c r="M15" s="100">
        <v>81.547898437704376</v>
      </c>
      <c r="N15" s="180"/>
      <c r="O15" s="100">
        <v>83.681799999999996</v>
      </c>
      <c r="P15" s="180"/>
      <c r="Q15" s="100">
        <v>83.82</v>
      </c>
      <c r="S15" s="39"/>
      <c r="T15" s="349"/>
      <c r="U15" s="181"/>
    </row>
    <row r="16" spans="1:21">
      <c r="A16" s="41"/>
      <c r="B16" s="416" t="s">
        <v>1</v>
      </c>
      <c r="C16" s="94">
        <v>9270</v>
      </c>
      <c r="D16" s="94"/>
      <c r="E16" s="94">
        <v>8859</v>
      </c>
      <c r="F16" s="94"/>
      <c r="G16" s="8">
        <v>9104</v>
      </c>
      <c r="H16" s="8"/>
      <c r="I16" s="8">
        <v>8729</v>
      </c>
      <c r="J16" s="8"/>
      <c r="K16" s="8">
        <v>8706</v>
      </c>
      <c r="L16" s="8"/>
      <c r="M16" s="101">
        <v>8677</v>
      </c>
      <c r="N16" s="181"/>
      <c r="O16" s="210">
        <v>9637</v>
      </c>
      <c r="P16" s="181"/>
      <c r="Q16" s="210">
        <v>4550</v>
      </c>
      <c r="S16" s="350"/>
      <c r="T16" s="348"/>
      <c r="U16" s="351"/>
    </row>
    <row r="17" spans="1:21">
      <c r="A17" s="41"/>
      <c r="B17" s="255"/>
      <c r="C17" s="94"/>
      <c r="D17" s="94"/>
      <c r="E17" s="94"/>
      <c r="F17" s="94"/>
      <c r="G17" s="8"/>
      <c r="H17" s="8"/>
      <c r="I17" s="8"/>
      <c r="J17" s="8"/>
      <c r="K17" s="8"/>
      <c r="L17" s="8"/>
      <c r="M17" s="101"/>
      <c r="N17" s="181"/>
      <c r="O17" s="210"/>
      <c r="P17" s="181"/>
      <c r="Q17" s="210"/>
    </row>
    <row r="18" spans="1:21">
      <c r="A18" s="253" t="s">
        <v>127</v>
      </c>
      <c r="B18" s="255"/>
      <c r="D18" s="68"/>
      <c r="F18" s="68"/>
      <c r="H18" s="68"/>
      <c r="J18" s="68"/>
      <c r="L18" s="68"/>
      <c r="N18" s="68"/>
      <c r="P18" s="68"/>
    </row>
    <row r="19" spans="1:21">
      <c r="A19" s="339"/>
      <c r="B19" s="255"/>
      <c r="C19" s="340" t="s">
        <v>22</v>
      </c>
      <c r="D19" s="340"/>
      <c r="E19" s="340" t="s">
        <v>22</v>
      </c>
      <c r="F19" s="340"/>
      <c r="G19" s="79" t="s">
        <v>22</v>
      </c>
      <c r="H19" s="79"/>
      <c r="I19" s="79">
        <v>39.299999999999997</v>
      </c>
      <c r="J19" s="79"/>
      <c r="K19" s="79">
        <v>40.4</v>
      </c>
      <c r="L19" s="79"/>
      <c r="M19" s="209">
        <v>41.7</v>
      </c>
      <c r="N19" s="341"/>
      <c r="O19" s="209">
        <v>43</v>
      </c>
      <c r="P19" s="341"/>
      <c r="Q19" s="209">
        <v>41.4</v>
      </c>
    </row>
    <row r="20" spans="1:21" ht="12.75" customHeight="1">
      <c r="A20" s="429"/>
      <c r="B20" s="430" t="s">
        <v>1</v>
      </c>
      <c r="C20" s="442" t="s">
        <v>22</v>
      </c>
      <c r="D20" s="431"/>
      <c r="E20" s="431" t="s">
        <v>22</v>
      </c>
      <c r="F20" s="431"/>
      <c r="G20" s="431" t="s">
        <v>22</v>
      </c>
      <c r="H20" s="431"/>
      <c r="I20" s="76">
        <v>8795</v>
      </c>
      <c r="J20" s="431"/>
      <c r="K20" s="76">
        <v>8753</v>
      </c>
      <c r="L20" s="431"/>
      <c r="M20" s="76">
        <v>8705</v>
      </c>
      <c r="N20" s="431"/>
      <c r="O20" s="76">
        <v>9652</v>
      </c>
      <c r="P20" s="432"/>
      <c r="Q20" s="76">
        <v>4564</v>
      </c>
    </row>
    <row r="21" spans="1:21" s="267" customFormat="1">
      <c r="A21" s="78" t="s">
        <v>33</v>
      </c>
      <c r="B21" s="180"/>
      <c r="C21" s="101"/>
      <c r="D21" s="180"/>
      <c r="E21" s="180"/>
      <c r="F21" s="101"/>
      <c r="G21" s="39"/>
      <c r="H21" s="180"/>
      <c r="I21" s="182"/>
      <c r="J21" s="39"/>
      <c r="Q21" s="28"/>
      <c r="S21" s="44"/>
      <c r="T21" s="44"/>
      <c r="U21" s="44"/>
    </row>
    <row r="22" spans="1:21" s="267" customFormat="1">
      <c r="A22" s="12" t="s">
        <v>104</v>
      </c>
      <c r="B22" s="180"/>
      <c r="C22" s="101"/>
      <c r="D22" s="180"/>
      <c r="E22" s="180"/>
      <c r="F22" s="101"/>
      <c r="G22" s="39"/>
      <c r="H22" s="180"/>
      <c r="I22" s="182"/>
      <c r="J22" s="39"/>
      <c r="Q22" s="28"/>
      <c r="S22" s="44"/>
      <c r="T22" s="44"/>
      <c r="U22" s="44"/>
    </row>
    <row r="23" spans="1:21" s="365" customFormat="1">
      <c r="A23" s="43" t="s">
        <v>151</v>
      </c>
      <c r="B23" s="180"/>
      <c r="C23" s="101"/>
      <c r="D23" s="180"/>
      <c r="E23" s="180"/>
      <c r="F23" s="101"/>
      <c r="G23" s="39"/>
      <c r="H23" s="180"/>
      <c r="I23" s="182"/>
      <c r="J23" s="39"/>
      <c r="Q23" s="28"/>
      <c r="S23" s="44"/>
      <c r="T23" s="44"/>
      <c r="U23" s="44"/>
    </row>
    <row r="24" spans="1:21" s="267" customFormat="1">
      <c r="A24" s="43" t="s">
        <v>163</v>
      </c>
      <c r="B24" s="78"/>
      <c r="C24" s="91"/>
      <c r="D24" s="178"/>
      <c r="E24" s="178"/>
      <c r="F24" s="91"/>
      <c r="G24" s="177"/>
      <c r="H24" s="178"/>
      <c r="I24" s="178"/>
      <c r="J24" s="177"/>
      <c r="S24" s="44"/>
      <c r="T24" s="44"/>
      <c r="U24" s="44"/>
    </row>
    <row r="25" spans="1:21">
      <c r="A25" s="12"/>
    </row>
  </sheetData>
  <phoneticPr fontId="6" type="noConversion"/>
  <pageMargins left="0.7" right="0.7" top="0.75" bottom="0.75" header="0.3" footer="0.3"/>
  <pageSetup paperSize="9" orientation="landscape" r:id="rId1"/>
  <headerFooter>
    <oddHeader>&amp;CTable 1</oddHeader>
  </headerFooter>
  <ignoredErrors>
    <ignoredError sqref="G4 E4 C4" numberStoredAsText="1"/>
  </ignoredErrors>
</worksheet>
</file>

<file path=xl/worksheets/sheet6.xml><?xml version="1.0" encoding="utf-8"?>
<worksheet xmlns="http://schemas.openxmlformats.org/spreadsheetml/2006/main" xmlns:r="http://schemas.openxmlformats.org/officeDocument/2006/relationships">
  <sheetPr>
    <pageSetUpPr autoPageBreaks="0"/>
  </sheetPr>
  <dimension ref="A1:Q18"/>
  <sheetViews>
    <sheetView zoomScaleNormal="100" workbookViewId="0">
      <selection sqref="A1:O1"/>
    </sheetView>
  </sheetViews>
  <sheetFormatPr defaultRowHeight="12.75"/>
  <cols>
    <col min="1" max="1" width="22.7109375" customWidth="1"/>
    <col min="2" max="2" width="1.5703125" style="334" customWidth="1"/>
    <col min="3" max="3" width="12.5703125" style="334" customWidth="1"/>
    <col min="4" max="4" width="1.5703125" style="334" customWidth="1"/>
    <col min="5" max="5" width="12.5703125" style="334" customWidth="1"/>
    <col min="6" max="6" width="1.5703125" style="334" customWidth="1"/>
    <col min="7" max="7" width="12.5703125" style="334" customWidth="1"/>
    <col min="8" max="8" width="1.5703125" style="334" customWidth="1"/>
    <col min="9" max="9" width="12.5703125" style="334" customWidth="1"/>
    <col min="10" max="10" width="1.5703125" style="334" customWidth="1"/>
    <col min="11" max="11" width="12.5703125" style="334" customWidth="1"/>
    <col min="12" max="12" width="1.5703125" style="334" customWidth="1"/>
    <col min="13" max="13" width="12.5703125" style="334" customWidth="1"/>
    <col min="14" max="14" width="1.5703125" style="334" customWidth="1"/>
    <col min="15" max="15" width="20.5703125" style="334" customWidth="1"/>
    <col min="16" max="16" width="19.42578125" customWidth="1"/>
  </cols>
  <sheetData>
    <row r="1" spans="1:17" ht="29.25" customHeight="1">
      <c r="A1" s="483" t="s">
        <v>199</v>
      </c>
      <c r="B1" s="483"/>
      <c r="C1" s="483"/>
      <c r="D1" s="483"/>
      <c r="E1" s="483"/>
      <c r="F1" s="483"/>
      <c r="G1" s="483"/>
      <c r="H1" s="483"/>
      <c r="I1" s="483"/>
      <c r="J1" s="483"/>
      <c r="K1" s="483"/>
      <c r="L1" s="483"/>
      <c r="M1" s="483"/>
      <c r="N1" s="483"/>
      <c r="O1" s="483"/>
      <c r="P1" s="315"/>
    </row>
    <row r="3" spans="1:17" s="365" customFormat="1">
      <c r="A3" s="17" t="s">
        <v>0</v>
      </c>
      <c r="O3" s="74" t="s">
        <v>209</v>
      </c>
    </row>
    <row r="4" spans="1:17">
      <c r="B4" s="18"/>
      <c r="C4" s="484" t="s">
        <v>135</v>
      </c>
      <c r="D4" s="485"/>
      <c r="E4" s="485"/>
      <c r="F4" s="485"/>
      <c r="G4" s="485"/>
      <c r="H4" s="485"/>
      <c r="I4" s="485"/>
      <c r="J4" s="485"/>
      <c r="K4" s="485"/>
      <c r="L4" s="485"/>
      <c r="M4" s="485"/>
      <c r="N4" s="486"/>
      <c r="O4" s="486"/>
    </row>
    <row r="5" spans="1:17">
      <c r="A5" s="17"/>
      <c r="B5" s="18"/>
      <c r="C5" s="336" t="s">
        <v>101</v>
      </c>
      <c r="D5" s="265"/>
      <c r="E5" s="336" t="s">
        <v>100</v>
      </c>
      <c r="F5" s="265"/>
      <c r="G5" s="336" t="s">
        <v>87</v>
      </c>
      <c r="H5" s="390"/>
      <c r="I5" s="336" t="s">
        <v>88</v>
      </c>
      <c r="J5" s="390"/>
      <c r="K5" s="336" t="s">
        <v>89</v>
      </c>
      <c r="L5" s="390"/>
      <c r="M5" s="336" t="s">
        <v>90</v>
      </c>
      <c r="N5" s="265"/>
      <c r="O5" s="447" t="s">
        <v>179</v>
      </c>
    </row>
    <row r="6" spans="1:17" s="260" customFormat="1">
      <c r="A6" s="18"/>
      <c r="B6" s="12"/>
      <c r="C6" s="333"/>
      <c r="D6" s="12"/>
      <c r="E6" s="333"/>
      <c r="F6" s="12"/>
      <c r="G6" s="333"/>
      <c r="H6" s="12"/>
      <c r="I6" s="333"/>
      <c r="J6" s="12"/>
      <c r="K6" s="333"/>
      <c r="L6" s="12"/>
      <c r="M6" s="333"/>
      <c r="N6" s="12"/>
      <c r="O6" s="333"/>
    </row>
    <row r="7" spans="1:17">
      <c r="A7" s="62" t="s">
        <v>91</v>
      </c>
      <c r="B7" s="333"/>
      <c r="C7" s="13">
        <v>17.8</v>
      </c>
      <c r="D7" s="333"/>
      <c r="E7" s="13">
        <v>18.600000000000001</v>
      </c>
      <c r="F7" s="333"/>
      <c r="G7" s="13">
        <v>19.600000000000001</v>
      </c>
      <c r="H7" s="333"/>
      <c r="I7" s="13">
        <v>18.7</v>
      </c>
      <c r="J7" s="333"/>
      <c r="K7" s="13">
        <v>19.899999999999999</v>
      </c>
      <c r="L7" s="333"/>
      <c r="M7" s="13">
        <v>19.899999999999999</v>
      </c>
      <c r="N7" s="333"/>
      <c r="O7" s="13">
        <v>19.61</v>
      </c>
      <c r="Q7" s="219"/>
    </row>
    <row r="8" spans="1:17">
      <c r="A8" s="62" t="s">
        <v>92</v>
      </c>
      <c r="B8" s="333"/>
      <c r="C8" s="13">
        <v>47.2</v>
      </c>
      <c r="D8" s="333"/>
      <c r="E8" s="13">
        <v>49</v>
      </c>
      <c r="F8" s="333"/>
      <c r="G8" s="13">
        <v>48.2</v>
      </c>
      <c r="H8" s="333"/>
      <c r="I8" s="13">
        <v>47.8</v>
      </c>
      <c r="J8" s="333"/>
      <c r="K8" s="13">
        <v>47.3</v>
      </c>
      <c r="L8" s="333"/>
      <c r="M8" s="13">
        <v>47.4</v>
      </c>
      <c r="N8" s="333"/>
      <c r="O8" s="13">
        <v>43.09</v>
      </c>
    </row>
    <row r="9" spans="1:17">
      <c r="A9" s="64" t="s">
        <v>93</v>
      </c>
      <c r="B9" s="18"/>
      <c r="C9" s="13">
        <v>24.6</v>
      </c>
      <c r="D9" s="18"/>
      <c r="E9" s="13">
        <v>23.9</v>
      </c>
      <c r="F9" s="18"/>
      <c r="G9" s="13">
        <v>22.6</v>
      </c>
      <c r="H9" s="18"/>
      <c r="I9" s="13">
        <v>22.8</v>
      </c>
      <c r="J9" s="18"/>
      <c r="K9" s="13">
        <v>22.7</v>
      </c>
      <c r="L9" s="18"/>
      <c r="M9" s="13">
        <v>23.2</v>
      </c>
      <c r="N9" s="18"/>
      <c r="O9" s="13">
        <v>24.89</v>
      </c>
    </row>
    <row r="10" spans="1:17">
      <c r="A10" s="62" t="s">
        <v>94</v>
      </c>
      <c r="B10" s="18"/>
      <c r="C10" s="13">
        <v>10.3</v>
      </c>
      <c r="D10" s="18"/>
      <c r="E10" s="13">
        <v>8.4</v>
      </c>
      <c r="F10" s="18"/>
      <c r="G10" s="13">
        <v>9.6999999999999993</v>
      </c>
      <c r="H10" s="18"/>
      <c r="I10" s="13">
        <v>10.7</v>
      </c>
      <c r="J10" s="18"/>
      <c r="K10" s="13">
        <v>10</v>
      </c>
      <c r="L10" s="18"/>
      <c r="M10" s="13">
        <v>9.4700000000000006</v>
      </c>
      <c r="N10" s="18"/>
      <c r="O10" s="13">
        <v>12.41</v>
      </c>
    </row>
    <row r="11" spans="1:17" s="221" customFormat="1">
      <c r="A11" s="62"/>
      <c r="B11" s="18"/>
      <c r="C11" s="13"/>
      <c r="D11" s="18"/>
      <c r="E11" s="13"/>
      <c r="F11" s="18"/>
      <c r="G11" s="13"/>
      <c r="H11" s="18"/>
      <c r="I11" s="13"/>
      <c r="J11" s="18"/>
      <c r="K11" s="13"/>
      <c r="L11" s="18"/>
      <c r="M11" s="13"/>
      <c r="N11" s="18"/>
      <c r="O11" s="13"/>
    </row>
    <row r="12" spans="1:17">
      <c r="A12" s="64" t="s">
        <v>95</v>
      </c>
      <c r="B12" s="18"/>
      <c r="C12" s="13">
        <v>65</v>
      </c>
      <c r="D12" s="18"/>
      <c r="E12" s="13">
        <v>68</v>
      </c>
      <c r="F12" s="18"/>
      <c r="G12" s="13">
        <v>67.7</v>
      </c>
      <c r="H12" s="18"/>
      <c r="I12" s="13">
        <v>66.5</v>
      </c>
      <c r="J12" s="18"/>
      <c r="K12" s="13">
        <v>67.3</v>
      </c>
      <c r="L12" s="18"/>
      <c r="M12" s="13">
        <v>67.3</v>
      </c>
      <c r="N12" s="18"/>
      <c r="O12" s="13">
        <v>62.7</v>
      </c>
      <c r="Q12" s="319"/>
    </row>
    <row r="13" spans="1:17">
      <c r="A13" s="64" t="s">
        <v>96</v>
      </c>
      <c r="B13" s="18"/>
      <c r="C13" s="13">
        <v>35</v>
      </c>
      <c r="D13" s="18"/>
      <c r="E13" s="13">
        <v>32</v>
      </c>
      <c r="F13" s="18"/>
      <c r="G13" s="13">
        <v>32.299999999999997</v>
      </c>
      <c r="H13" s="18"/>
      <c r="I13" s="13">
        <v>33</v>
      </c>
      <c r="J13" s="18"/>
      <c r="K13" s="13">
        <v>32.700000000000003</v>
      </c>
      <c r="L13" s="18"/>
      <c r="M13" s="13">
        <v>32.700000000000003</v>
      </c>
      <c r="N13" s="18"/>
      <c r="O13" s="13">
        <v>37.299999999999997</v>
      </c>
      <c r="P13" s="219"/>
    </row>
    <row r="14" spans="1:17" s="184" customFormat="1">
      <c r="A14" s="64"/>
      <c r="B14" s="18"/>
      <c r="C14" s="13"/>
      <c r="D14" s="18"/>
      <c r="E14" s="13"/>
      <c r="F14" s="18"/>
      <c r="G14" s="13"/>
      <c r="H14" s="18"/>
      <c r="I14" s="13"/>
      <c r="J14" s="18"/>
      <c r="K14" s="13"/>
      <c r="L14" s="18"/>
      <c r="M14" s="13"/>
      <c r="N14" s="18"/>
      <c r="O14" s="13"/>
    </row>
    <row r="15" spans="1:17">
      <c r="A15" s="65" t="s">
        <v>1</v>
      </c>
      <c r="B15" s="373"/>
      <c r="C15" s="6">
        <v>9470</v>
      </c>
      <c r="D15" s="51"/>
      <c r="E15" s="6">
        <v>8504</v>
      </c>
      <c r="F15" s="51"/>
      <c r="G15" s="6">
        <v>8127</v>
      </c>
      <c r="H15" s="51"/>
      <c r="I15" s="6">
        <v>7928</v>
      </c>
      <c r="J15" s="51"/>
      <c r="K15" s="6">
        <v>7995</v>
      </c>
      <c r="L15" s="51"/>
      <c r="M15" s="6">
        <v>8920</v>
      </c>
      <c r="N15" s="51"/>
      <c r="O15" s="6">
        <v>4283</v>
      </c>
    </row>
    <row r="16" spans="1:17">
      <c r="A16" s="60" t="s">
        <v>33</v>
      </c>
      <c r="B16" s="12"/>
      <c r="C16" s="12"/>
      <c r="D16" s="12"/>
      <c r="E16" s="12"/>
      <c r="F16" s="12"/>
      <c r="G16" s="12"/>
      <c r="H16" s="12"/>
      <c r="I16" s="12"/>
      <c r="J16" s="12"/>
      <c r="K16" s="12"/>
      <c r="L16" s="12"/>
      <c r="M16" s="12"/>
      <c r="N16" s="12"/>
      <c r="O16" s="12"/>
    </row>
    <row r="17" spans="1:1" s="12" customFormat="1" ht="11.25">
      <c r="A17" s="12" t="s">
        <v>104</v>
      </c>
    </row>
    <row r="18" spans="1:1">
      <c r="A18" s="309"/>
    </row>
  </sheetData>
  <mergeCells count="2">
    <mergeCell ref="A1:O1"/>
    <mergeCell ref="C4:O4"/>
  </mergeCells>
  <pageMargins left="0.7" right="0.7" top="0.75" bottom="0.75" header="0.3" footer="0.3"/>
  <pageSetup paperSize="9" orientation="landscape" horizontalDpi="300" verticalDpi="300" r:id="rId1"/>
  <headerFooter>
    <oddHeader>&amp;CTable 2</oddHeader>
  </headerFooter>
  <ignoredErrors>
    <ignoredError sqref="E5 C5" numberStoredAsText="1"/>
  </ignoredErrors>
</worksheet>
</file>

<file path=xl/worksheets/sheet7.xml><?xml version="1.0" encoding="utf-8"?>
<worksheet xmlns="http://schemas.openxmlformats.org/spreadsheetml/2006/main" xmlns:r="http://schemas.openxmlformats.org/officeDocument/2006/relationships">
  <sheetPr>
    <pageSetUpPr autoPageBreaks="0"/>
  </sheetPr>
  <dimension ref="A1:F35"/>
  <sheetViews>
    <sheetView zoomScaleNormal="100" workbookViewId="0"/>
  </sheetViews>
  <sheetFormatPr defaultRowHeight="12.75"/>
  <cols>
    <col min="1" max="1" width="10.28515625" customWidth="1"/>
    <col min="2" max="2" width="19.85546875" customWidth="1"/>
    <col min="3" max="3" width="1.28515625" customWidth="1"/>
    <col min="4" max="4" width="11.7109375" customWidth="1"/>
    <col min="5" max="5" width="12.140625" customWidth="1"/>
  </cols>
  <sheetData>
    <row r="1" spans="1:6" ht="20.25" customHeight="1">
      <c r="A1" s="465" t="s">
        <v>220</v>
      </c>
      <c r="B1" s="473"/>
      <c r="C1" s="473"/>
      <c r="D1" s="473"/>
      <c r="E1" s="473"/>
      <c r="F1" s="471"/>
    </row>
    <row r="2" spans="1:6">
      <c r="A2" s="44"/>
      <c r="B2" s="44"/>
      <c r="C2" s="365"/>
      <c r="D2" s="44"/>
      <c r="E2" s="44"/>
    </row>
    <row r="3" spans="1:6">
      <c r="A3" s="44"/>
      <c r="B3" s="44"/>
      <c r="C3" s="18"/>
      <c r="D3" s="44"/>
      <c r="E3" s="44"/>
    </row>
    <row r="4" spans="1:6">
      <c r="A4" s="216" t="s">
        <v>0</v>
      </c>
      <c r="B4" s="216"/>
      <c r="C4" s="70"/>
      <c r="D4" s="44"/>
      <c r="E4" s="44"/>
    </row>
    <row r="5" spans="1:6" ht="27.75" customHeight="1">
      <c r="A5" s="405"/>
      <c r="B5" s="405"/>
      <c r="C5" s="49"/>
      <c r="D5" s="489" t="s">
        <v>222</v>
      </c>
      <c r="E5" s="490"/>
    </row>
    <row r="6" spans="1:6">
      <c r="A6" s="44"/>
      <c r="B6" s="44"/>
      <c r="C6" s="18"/>
      <c r="D6" s="491" t="s">
        <v>223</v>
      </c>
      <c r="E6" s="492"/>
    </row>
    <row r="7" spans="1:6">
      <c r="A7" s="17"/>
      <c r="B7" s="17"/>
      <c r="C7" s="18"/>
      <c r="D7" s="422" t="s">
        <v>39</v>
      </c>
      <c r="E7" s="446" t="s">
        <v>1</v>
      </c>
    </row>
    <row r="8" spans="1:6">
      <c r="A8" s="312"/>
      <c r="B8" s="312"/>
      <c r="C8" s="293"/>
      <c r="D8" s="44"/>
      <c r="E8" s="44"/>
    </row>
    <row r="9" spans="1:6">
      <c r="A9" s="191" t="s">
        <v>10</v>
      </c>
      <c r="B9" s="191" t="s">
        <v>11</v>
      </c>
      <c r="C9" s="68"/>
      <c r="D9" s="449">
        <v>79.62</v>
      </c>
      <c r="E9" s="201">
        <v>1007</v>
      </c>
    </row>
    <row r="10" spans="1:6">
      <c r="A10" s="191"/>
      <c r="B10" s="191" t="s">
        <v>12</v>
      </c>
      <c r="C10" s="68"/>
      <c r="D10" s="449">
        <v>81.39</v>
      </c>
      <c r="E10" s="201">
        <v>1302</v>
      </c>
    </row>
    <row r="11" spans="1:6">
      <c r="A11" s="191"/>
      <c r="B11" s="191"/>
      <c r="C11" s="68"/>
      <c r="D11" s="449"/>
      <c r="E11" s="201"/>
    </row>
    <row r="12" spans="1:6">
      <c r="A12" s="191" t="s">
        <v>13</v>
      </c>
      <c r="B12" s="191" t="s">
        <v>2</v>
      </c>
      <c r="C12" s="68"/>
      <c r="D12" s="449">
        <v>64.17</v>
      </c>
      <c r="E12" s="201">
        <v>174</v>
      </c>
    </row>
    <row r="13" spans="1:6">
      <c r="A13" s="191"/>
      <c r="B13" s="191" t="s">
        <v>3</v>
      </c>
      <c r="C13" s="68"/>
      <c r="D13" s="449">
        <v>71.78</v>
      </c>
      <c r="E13" s="201">
        <v>350</v>
      </c>
    </row>
    <row r="14" spans="1:6">
      <c r="A14" s="191"/>
      <c r="B14" s="191" t="s">
        <v>4</v>
      </c>
      <c r="C14" s="68"/>
      <c r="D14" s="449">
        <v>83.51</v>
      </c>
      <c r="E14" s="201">
        <v>575</v>
      </c>
    </row>
    <row r="15" spans="1:6">
      <c r="A15" s="191"/>
      <c r="B15" s="191" t="s">
        <v>5</v>
      </c>
      <c r="C15" s="68"/>
      <c r="D15" s="449">
        <v>86.28</v>
      </c>
      <c r="E15" s="201">
        <v>545</v>
      </c>
    </row>
    <row r="16" spans="1:6">
      <c r="A16" s="191"/>
      <c r="B16" s="191" t="s">
        <v>6</v>
      </c>
      <c r="C16" s="68"/>
      <c r="D16" s="449">
        <v>92.42</v>
      </c>
      <c r="E16" s="201">
        <v>351</v>
      </c>
    </row>
    <row r="17" spans="1:5">
      <c r="A17" s="191"/>
      <c r="B17" s="191" t="s">
        <v>7</v>
      </c>
      <c r="C17" s="68"/>
      <c r="D17" s="449">
        <v>86.08</v>
      </c>
      <c r="E17" s="201">
        <v>314</v>
      </c>
    </row>
    <row r="18" spans="1:5">
      <c r="A18" s="191"/>
      <c r="B18" s="191"/>
      <c r="C18" s="68"/>
      <c r="D18" s="449"/>
      <c r="E18" s="201"/>
    </row>
    <row r="19" spans="1:5">
      <c r="A19" s="191" t="s">
        <v>221</v>
      </c>
      <c r="B19" s="191" t="s">
        <v>17</v>
      </c>
      <c r="C19" s="68"/>
      <c r="D19" s="449">
        <v>78.11</v>
      </c>
      <c r="E19" s="201">
        <v>242</v>
      </c>
    </row>
    <row r="20" spans="1:5">
      <c r="A20" s="191"/>
      <c r="B20" s="191" t="s">
        <v>9</v>
      </c>
      <c r="C20" s="68"/>
      <c r="D20" s="449">
        <v>80.88</v>
      </c>
      <c r="E20" s="201">
        <v>2063</v>
      </c>
    </row>
    <row r="21" spans="1:5">
      <c r="A21" s="191"/>
      <c r="B21" s="191"/>
      <c r="C21" s="68"/>
      <c r="D21" s="449"/>
      <c r="E21" s="201"/>
    </row>
    <row r="22" spans="1:5">
      <c r="A22" s="12" t="s">
        <v>165</v>
      </c>
      <c r="B22" s="12" t="s">
        <v>23</v>
      </c>
      <c r="C22" s="68"/>
      <c r="D22" s="449">
        <v>79.63</v>
      </c>
      <c r="E22" s="201">
        <v>158</v>
      </c>
    </row>
    <row r="23" spans="1:5">
      <c r="A23" s="12"/>
      <c r="B23" s="12" t="s">
        <v>24</v>
      </c>
      <c r="C23" s="68"/>
      <c r="D23" s="449">
        <v>84.38</v>
      </c>
      <c r="E23" s="201">
        <v>313</v>
      </c>
    </row>
    <row r="24" spans="1:5">
      <c r="A24" s="12"/>
      <c r="B24" s="12" t="s">
        <v>25</v>
      </c>
      <c r="C24" s="68"/>
      <c r="D24" s="449">
        <v>80.19</v>
      </c>
      <c r="E24" s="201">
        <v>213</v>
      </c>
    </row>
    <row r="25" spans="1:5">
      <c r="A25" s="69"/>
      <c r="B25" s="12" t="s">
        <v>26</v>
      </c>
      <c r="C25" s="68"/>
      <c r="D25" s="449">
        <v>84.23</v>
      </c>
      <c r="E25" s="201">
        <v>202</v>
      </c>
    </row>
    <row r="26" spans="1:5">
      <c r="A26" s="69"/>
      <c r="B26" s="12" t="s">
        <v>27</v>
      </c>
      <c r="C26" s="68"/>
      <c r="D26" s="449">
        <v>81.540000000000006</v>
      </c>
      <c r="E26" s="201">
        <v>226</v>
      </c>
    </row>
    <row r="27" spans="1:5">
      <c r="A27" s="12"/>
      <c r="B27" s="12" t="s">
        <v>28</v>
      </c>
      <c r="C27" s="68"/>
      <c r="D27" s="449">
        <v>82.99</v>
      </c>
      <c r="E27" s="201">
        <v>255</v>
      </c>
    </row>
    <row r="28" spans="1:5">
      <c r="A28" s="12"/>
      <c r="B28" s="12" t="s">
        <v>29</v>
      </c>
      <c r="C28" s="68"/>
      <c r="D28" s="449">
        <v>75.75</v>
      </c>
      <c r="E28" s="201">
        <v>319</v>
      </c>
    </row>
    <row r="29" spans="1:5">
      <c r="A29" s="12"/>
      <c r="B29" s="12" t="s">
        <v>30</v>
      </c>
      <c r="C29" s="68"/>
      <c r="D29" s="449">
        <v>76.77</v>
      </c>
      <c r="E29" s="201">
        <v>372</v>
      </c>
    </row>
    <row r="30" spans="1:5">
      <c r="A30" s="12"/>
      <c r="B30" s="12" t="s">
        <v>31</v>
      </c>
      <c r="C30" s="68"/>
      <c r="D30" s="449">
        <v>82.62</v>
      </c>
      <c r="E30" s="201">
        <v>251</v>
      </c>
    </row>
    <row r="31" spans="1:5">
      <c r="A31" s="191"/>
      <c r="B31" s="191"/>
      <c r="C31" s="68"/>
      <c r="D31" s="449"/>
      <c r="E31" s="201"/>
    </row>
    <row r="32" spans="1:5">
      <c r="A32" s="223" t="s">
        <v>14</v>
      </c>
      <c r="B32" s="223"/>
      <c r="C32" s="68"/>
      <c r="D32" s="451">
        <v>80.53</v>
      </c>
      <c r="E32" s="452">
        <v>2309</v>
      </c>
    </row>
    <row r="33" spans="1:5">
      <c r="A33" s="60" t="s">
        <v>33</v>
      </c>
      <c r="B33" s="60"/>
      <c r="C33" s="55"/>
      <c r="D33" s="178"/>
      <c r="E33" s="365"/>
    </row>
    <row r="34" spans="1:5" s="365" customFormat="1">
      <c r="A34" s="60" t="s">
        <v>225</v>
      </c>
      <c r="B34" s="60"/>
      <c r="C34" s="55"/>
      <c r="D34" s="178"/>
    </row>
    <row r="35" spans="1:5">
      <c r="A35" s="487" t="s">
        <v>224</v>
      </c>
      <c r="B35" s="487"/>
      <c r="C35" s="488"/>
      <c r="D35" s="488"/>
      <c r="E35" s="365"/>
    </row>
  </sheetData>
  <mergeCells count="3">
    <mergeCell ref="A35:D35"/>
    <mergeCell ref="D5:E5"/>
    <mergeCell ref="D6:E6"/>
  </mergeCells>
  <pageMargins left="0.7" right="0.7" top="0.75" bottom="0.75" header="0.3" footer="0.3"/>
  <pageSetup paperSize="9" orientation="portrait" horizontalDpi="300" verticalDpi="300" r:id="rId1"/>
  <headerFooter>
    <oddHeader>&amp;CTable 3</oddHeader>
  </headerFooter>
</worksheet>
</file>

<file path=xl/worksheets/sheet8.xml><?xml version="1.0" encoding="utf-8"?>
<worksheet xmlns="http://schemas.openxmlformats.org/spreadsheetml/2006/main" xmlns:r="http://schemas.openxmlformats.org/officeDocument/2006/relationships">
  <sheetPr>
    <pageSetUpPr autoPageBreaks="0"/>
  </sheetPr>
  <dimension ref="A1:Y47"/>
  <sheetViews>
    <sheetView zoomScaleNormal="100" workbookViewId="0"/>
  </sheetViews>
  <sheetFormatPr defaultRowHeight="12.75"/>
  <cols>
    <col min="1" max="1" width="19.7109375" style="16" customWidth="1"/>
    <col min="2" max="2" width="1.42578125" style="16" customWidth="1"/>
    <col min="3" max="7" width="7.5703125" style="16" customWidth="1"/>
    <col min="8" max="8" width="10.28515625" style="16" customWidth="1"/>
    <col min="9" max="9" width="11.140625" style="16" customWidth="1"/>
    <col min="10" max="10" width="1.7109375" style="16" customWidth="1"/>
    <col min="11" max="16" width="9.140625" style="16"/>
    <col min="17" max="17" width="11.140625" style="16" customWidth="1"/>
    <col min="18" max="18" width="1.7109375" style="16" customWidth="1"/>
    <col min="19" max="22" width="9.140625" style="16"/>
    <col min="23" max="23" width="11.140625" style="16" customWidth="1"/>
    <col min="24" max="24" width="9.140625" style="16" customWidth="1"/>
    <col min="25" max="25" width="21.28515625" style="16" customWidth="1"/>
    <col min="26" max="16384" width="9.140625" style="16"/>
  </cols>
  <sheetData>
    <row r="1" spans="1:25" ht="12.75" customHeight="1">
      <c r="A1" s="61" t="s">
        <v>200</v>
      </c>
      <c r="B1" s="61"/>
      <c r="C1" s="61"/>
      <c r="D1" s="61"/>
      <c r="E1" s="61"/>
      <c r="F1" s="61"/>
      <c r="G1" s="61"/>
      <c r="H1" s="61"/>
      <c r="I1" s="61"/>
      <c r="J1" s="61"/>
      <c r="R1" s="61"/>
      <c r="W1" s="61"/>
      <c r="X1" s="61"/>
      <c r="Y1" s="61"/>
    </row>
    <row r="2" spans="1:25" s="12" customFormat="1" ht="11.25"/>
    <row r="3" spans="1:25">
      <c r="A3" s="18" t="s">
        <v>0</v>
      </c>
      <c r="B3" s="18"/>
      <c r="C3" s="18"/>
      <c r="D3" s="20"/>
      <c r="E3" s="18"/>
      <c r="F3" s="18"/>
      <c r="G3" s="18"/>
      <c r="H3" s="18"/>
      <c r="I3" s="18"/>
      <c r="J3" s="18"/>
      <c r="R3" s="18"/>
      <c r="W3" s="27" t="s">
        <v>209</v>
      </c>
      <c r="X3" s="20"/>
    </row>
    <row r="4" spans="1:25" ht="25.5" customHeight="1">
      <c r="A4" s="229"/>
      <c r="B4" s="18"/>
      <c r="C4" s="493" t="s">
        <v>34</v>
      </c>
      <c r="D4" s="493"/>
      <c r="E4" s="493"/>
      <c r="F4" s="493"/>
      <c r="G4" s="493"/>
      <c r="H4" s="493"/>
      <c r="I4" s="493"/>
      <c r="J4" s="385"/>
      <c r="K4" s="493" t="s">
        <v>35</v>
      </c>
      <c r="L4" s="493"/>
      <c r="M4" s="493"/>
      <c r="N4" s="493"/>
      <c r="O4" s="493"/>
      <c r="P4" s="493"/>
      <c r="Q4" s="493"/>
      <c r="R4" s="385"/>
      <c r="S4" s="494" t="s">
        <v>85</v>
      </c>
      <c r="T4" s="495"/>
      <c r="U4" s="495"/>
      <c r="V4" s="495"/>
      <c r="W4" s="495"/>
    </row>
    <row r="5" spans="1:25" ht="36.75" customHeight="1">
      <c r="A5" s="17"/>
      <c r="B5" s="12"/>
      <c r="C5" s="250" t="s">
        <v>101</v>
      </c>
      <c r="D5" s="250" t="s">
        <v>100</v>
      </c>
      <c r="E5" s="220" t="s">
        <v>87</v>
      </c>
      <c r="F5" s="220" t="s">
        <v>88</v>
      </c>
      <c r="G5" s="220" t="s">
        <v>89</v>
      </c>
      <c r="H5" s="220" t="s">
        <v>103</v>
      </c>
      <c r="I5" s="448" t="s">
        <v>179</v>
      </c>
      <c r="J5" s="317"/>
      <c r="K5" s="250" t="s">
        <v>101</v>
      </c>
      <c r="L5" s="250" t="s">
        <v>100</v>
      </c>
      <c r="M5" s="316" t="s">
        <v>87</v>
      </c>
      <c r="N5" s="316" t="s">
        <v>88</v>
      </c>
      <c r="O5" s="316" t="s">
        <v>89</v>
      </c>
      <c r="P5" s="316" t="s">
        <v>103</v>
      </c>
      <c r="Q5" s="448" t="s">
        <v>179</v>
      </c>
      <c r="S5" s="250" t="s">
        <v>87</v>
      </c>
      <c r="T5" s="250" t="s">
        <v>88</v>
      </c>
      <c r="U5" s="250" t="s">
        <v>89</v>
      </c>
      <c r="V5" s="250" t="s">
        <v>103</v>
      </c>
      <c r="W5" s="448" t="s">
        <v>179</v>
      </c>
    </row>
    <row r="6" spans="1:25">
      <c r="A6" s="62" t="s">
        <v>36</v>
      </c>
      <c r="B6" s="183"/>
      <c r="C6" s="63">
        <v>27.424901947207324</v>
      </c>
      <c r="D6" s="63">
        <v>31.167390490567353</v>
      </c>
      <c r="E6" s="63">
        <v>33.866566949367851</v>
      </c>
      <c r="F6" s="63">
        <v>37.034813127380104</v>
      </c>
      <c r="G6" s="47">
        <v>35.631900000000002</v>
      </c>
      <c r="H6" s="47">
        <v>36.932600000000001</v>
      </c>
      <c r="I6" s="47">
        <v>35.549999999999997</v>
      </c>
      <c r="J6" s="13"/>
      <c r="K6" s="63">
        <v>49.615431862448901</v>
      </c>
      <c r="L6" s="63">
        <v>51.054843111784358</v>
      </c>
      <c r="M6" s="63">
        <v>45.077435534602735</v>
      </c>
      <c r="N6" s="63">
        <v>45.183293752347595</v>
      </c>
      <c r="O6" s="47">
        <v>49.745100000000001</v>
      </c>
      <c r="P6" s="47">
        <v>50.665999999999997</v>
      </c>
      <c r="Q6" s="47">
        <v>55.01</v>
      </c>
      <c r="R6" s="13"/>
      <c r="S6" s="63">
        <v>26.3</v>
      </c>
      <c r="T6" s="63">
        <v>27.9</v>
      </c>
      <c r="U6" s="63">
        <v>32.799999999999997</v>
      </c>
      <c r="V6" s="63">
        <v>33.299999999999997</v>
      </c>
      <c r="W6" s="47">
        <v>31.51</v>
      </c>
    </row>
    <row r="7" spans="1:25">
      <c r="A7" s="62" t="s">
        <v>37</v>
      </c>
      <c r="B7" s="183"/>
      <c r="C7" s="19">
        <v>42.993328695565445</v>
      </c>
      <c r="D7" s="19">
        <v>42.988145279481103</v>
      </c>
      <c r="E7" s="19">
        <v>41.194572498967283</v>
      </c>
      <c r="F7" s="19">
        <v>40.188532123842911</v>
      </c>
      <c r="G7" s="13">
        <v>40.618200000000002</v>
      </c>
      <c r="H7" s="13">
        <v>40.858899999999998</v>
      </c>
      <c r="I7" s="13">
        <v>42.79</v>
      </c>
      <c r="J7" s="13"/>
      <c r="K7" s="19">
        <v>35.700538690498597</v>
      </c>
      <c r="L7" s="19">
        <v>35.067803887799329</v>
      </c>
      <c r="M7" s="19">
        <v>39.085566936411482</v>
      </c>
      <c r="N7" s="19">
        <v>38.943958271034752</v>
      </c>
      <c r="O7" s="13">
        <v>37.393599999999999</v>
      </c>
      <c r="P7" s="13">
        <v>37.564399999999999</v>
      </c>
      <c r="Q7" s="34">
        <v>31.96</v>
      </c>
      <c r="R7" s="13"/>
      <c r="S7" s="19">
        <v>45.4</v>
      </c>
      <c r="T7" s="19">
        <v>44.6</v>
      </c>
      <c r="U7" s="19">
        <v>43.2</v>
      </c>
      <c r="V7" s="19">
        <v>44.2</v>
      </c>
      <c r="W7" s="13">
        <v>45.69</v>
      </c>
    </row>
    <row r="8" spans="1:25" s="235" customFormat="1">
      <c r="A8" s="236" t="s">
        <v>38</v>
      </c>
      <c r="B8" s="237"/>
      <c r="C8" s="238">
        <v>70.418230642772656</v>
      </c>
      <c r="D8" s="238">
        <v>74.155535770048772</v>
      </c>
      <c r="E8" s="238">
        <v>75.06113944833514</v>
      </c>
      <c r="F8" s="238">
        <v>77.223345251222696</v>
      </c>
      <c r="G8" s="239">
        <v>76.25</v>
      </c>
      <c r="H8" s="239">
        <v>77.791600000000003</v>
      </c>
      <c r="I8" s="239">
        <v>78.34</v>
      </c>
      <c r="J8" s="239"/>
      <c r="K8" s="238">
        <v>85.315970552947505</v>
      </c>
      <c r="L8" s="238">
        <v>86.122646999583509</v>
      </c>
      <c r="M8" s="238">
        <v>84.163002471014408</v>
      </c>
      <c r="N8" s="238">
        <v>84.127252023381843</v>
      </c>
      <c r="O8" s="239">
        <v>87.1387</v>
      </c>
      <c r="P8" s="239">
        <v>88.230400000000003</v>
      </c>
      <c r="Q8" s="239">
        <v>86.97</v>
      </c>
      <c r="R8" s="239"/>
      <c r="S8" s="238">
        <v>71.8</v>
      </c>
      <c r="T8" s="238">
        <v>72.48</v>
      </c>
      <c r="U8" s="238">
        <v>76</v>
      </c>
      <c r="V8" s="238">
        <v>77.48</v>
      </c>
      <c r="W8" s="239">
        <v>77.2</v>
      </c>
    </row>
    <row r="9" spans="1:25" s="20" customFormat="1">
      <c r="A9" s="65" t="s">
        <v>1</v>
      </c>
      <c r="B9" s="373"/>
      <c r="C9" s="22">
        <v>8835</v>
      </c>
      <c r="D9" s="22">
        <v>9134</v>
      </c>
      <c r="E9" s="22">
        <v>8740</v>
      </c>
      <c r="F9" s="22">
        <v>8723</v>
      </c>
      <c r="G9" s="6">
        <v>8653</v>
      </c>
      <c r="H9" s="6">
        <v>9620</v>
      </c>
      <c r="I9" s="6">
        <v>4550</v>
      </c>
      <c r="J9" s="6"/>
      <c r="K9" s="22">
        <v>8837</v>
      </c>
      <c r="L9" s="22">
        <v>9129</v>
      </c>
      <c r="M9" s="22">
        <v>8743</v>
      </c>
      <c r="N9" s="22">
        <v>8690</v>
      </c>
      <c r="O9" s="6">
        <v>8664</v>
      </c>
      <c r="P9" s="6">
        <v>9608</v>
      </c>
      <c r="Q9" s="6">
        <v>4557</v>
      </c>
      <c r="R9" s="6"/>
      <c r="S9" s="22">
        <v>8734</v>
      </c>
      <c r="T9" s="22">
        <v>8717</v>
      </c>
      <c r="U9" s="22">
        <v>8654</v>
      </c>
      <c r="V9" s="22">
        <v>9617</v>
      </c>
      <c r="W9" s="6">
        <v>4543</v>
      </c>
    </row>
    <row r="10" spans="1:25" ht="16.5" customHeight="1">
      <c r="A10" s="60" t="s">
        <v>33</v>
      </c>
      <c r="B10" s="12"/>
      <c r="C10" s="12"/>
      <c r="D10" s="12"/>
      <c r="E10" s="12"/>
      <c r="F10" s="12"/>
      <c r="G10" s="12"/>
      <c r="H10" s="12"/>
      <c r="I10" s="12"/>
      <c r="J10" s="12"/>
      <c r="R10" s="12"/>
      <c r="W10" s="12"/>
      <c r="X10" s="12"/>
      <c r="Y10" s="12"/>
    </row>
    <row r="11" spans="1:25">
      <c r="A11" s="12" t="s">
        <v>104</v>
      </c>
      <c r="K11" s="20"/>
      <c r="L11" s="20"/>
      <c r="M11" s="20"/>
      <c r="N11" s="20"/>
      <c r="O11" s="20"/>
      <c r="P11" s="20"/>
      <c r="S11" s="20"/>
      <c r="T11" s="20"/>
      <c r="U11" s="20"/>
      <c r="V11" s="20"/>
    </row>
    <row r="12" spans="1:25">
      <c r="A12" s="26"/>
      <c r="B12" s="26"/>
      <c r="C12" s="12"/>
      <c r="D12" s="12"/>
      <c r="E12" s="12"/>
      <c r="F12" s="12"/>
      <c r="G12" s="12"/>
      <c r="H12" s="12"/>
      <c r="I12" s="12"/>
      <c r="J12" s="12"/>
      <c r="K12" s="19"/>
      <c r="L12" s="19"/>
      <c r="M12" s="19"/>
      <c r="N12" s="19"/>
      <c r="O12" s="34"/>
      <c r="P12" s="34"/>
      <c r="Q12" s="12"/>
      <c r="R12" s="12"/>
      <c r="S12" s="19"/>
      <c r="T12" s="19"/>
      <c r="U12" s="19"/>
      <c r="V12" s="19"/>
      <c r="W12" s="12"/>
      <c r="X12" s="12"/>
      <c r="Y12" s="12"/>
    </row>
    <row r="13" spans="1:25">
      <c r="A13" s="66"/>
      <c r="B13" s="66"/>
      <c r="C13" s="67"/>
      <c r="D13" s="66"/>
      <c r="E13" s="66"/>
      <c r="F13" s="66"/>
      <c r="G13" s="66"/>
      <c r="H13" s="66"/>
      <c r="I13" s="52"/>
      <c r="J13" s="66"/>
      <c r="K13" s="19"/>
      <c r="L13" s="19"/>
      <c r="M13" s="19"/>
      <c r="N13" s="19"/>
      <c r="O13" s="34"/>
      <c r="P13" s="34"/>
      <c r="Q13" s="12"/>
      <c r="R13" s="66"/>
      <c r="S13" s="19"/>
      <c r="T13" s="19"/>
      <c r="U13" s="19"/>
      <c r="V13" s="19"/>
      <c r="W13" s="66"/>
      <c r="X13" s="66"/>
      <c r="Y13" s="66"/>
    </row>
    <row r="14" spans="1:25">
      <c r="A14" s="62"/>
      <c r="B14" s="342"/>
      <c r="C14" s="19"/>
      <c r="D14" s="19"/>
      <c r="E14" s="19"/>
      <c r="F14" s="19"/>
      <c r="G14" s="34"/>
      <c r="H14" s="34"/>
      <c r="I14" s="23"/>
      <c r="J14" s="23"/>
      <c r="K14" s="19"/>
      <c r="L14" s="19"/>
      <c r="M14" s="19"/>
      <c r="N14" s="19"/>
      <c r="O14" s="34"/>
      <c r="P14" s="34"/>
      <c r="R14" s="23"/>
      <c r="S14" s="19"/>
      <c r="T14" s="19"/>
      <c r="U14" s="19"/>
      <c r="V14" s="19"/>
      <c r="W14" s="64"/>
      <c r="X14" s="68"/>
      <c r="Y14" s="24"/>
    </row>
    <row r="15" spans="1:25">
      <c r="B15" s="20"/>
      <c r="C15" s="19"/>
      <c r="D15" s="19"/>
      <c r="E15" s="19"/>
      <c r="F15" s="19"/>
      <c r="G15" s="34"/>
      <c r="H15" s="34"/>
      <c r="K15" s="14"/>
      <c r="L15" s="14"/>
      <c r="M15" s="14"/>
      <c r="N15" s="14"/>
      <c r="O15" s="8"/>
      <c r="P15" s="8"/>
      <c r="S15" s="14"/>
      <c r="T15" s="14"/>
      <c r="U15" s="14"/>
      <c r="V15" s="14"/>
    </row>
    <row r="16" spans="1:25" ht="12.75" customHeight="1">
      <c r="B16" s="20"/>
      <c r="C16" s="19"/>
      <c r="D16" s="19"/>
      <c r="E16" s="19"/>
      <c r="F16" s="19"/>
      <c r="G16" s="34"/>
      <c r="H16" s="34"/>
      <c r="K16" s="20"/>
      <c r="L16" s="20"/>
      <c r="M16" s="20"/>
      <c r="N16" s="20"/>
      <c r="O16" s="20"/>
      <c r="P16" s="20"/>
      <c r="S16" s="20"/>
      <c r="T16" s="20"/>
      <c r="U16" s="20"/>
      <c r="V16" s="20"/>
    </row>
    <row r="17" spans="2:8">
      <c r="B17" s="20"/>
      <c r="C17" s="14"/>
      <c r="D17" s="14"/>
      <c r="E17" s="14"/>
      <c r="F17" s="14"/>
      <c r="G17" s="8"/>
      <c r="H17" s="8"/>
    </row>
    <row r="18" spans="2:8">
      <c r="B18" s="20"/>
      <c r="C18" s="20"/>
      <c r="D18" s="20"/>
      <c r="E18" s="20"/>
      <c r="F18" s="20"/>
      <c r="G18" s="20"/>
      <c r="H18" s="20"/>
    </row>
    <row r="47" spans="1:1">
      <c r="A47" s="69"/>
    </row>
  </sheetData>
  <mergeCells count="3">
    <mergeCell ref="C4:I4"/>
    <mergeCell ref="K4:Q4"/>
    <mergeCell ref="S4:W4"/>
  </mergeCells>
  <pageMargins left="0.7" right="0.7" top="0.75" bottom="0.75" header="0.3" footer="0.3"/>
  <pageSetup paperSize="9" orientation="landscape" r:id="rId1"/>
  <headerFooter>
    <oddHeader>&amp;CTable 4</oddHeader>
  </headerFooter>
  <ignoredErrors>
    <ignoredError sqref="C5 D5:H5 J5:L5" numberStoredAsText="1"/>
  </ignoredErrors>
</worksheet>
</file>

<file path=xl/worksheets/sheet9.xml><?xml version="1.0" encoding="utf-8"?>
<worksheet xmlns="http://schemas.openxmlformats.org/spreadsheetml/2006/main" xmlns:r="http://schemas.openxmlformats.org/officeDocument/2006/relationships">
  <sheetPr>
    <pageSetUpPr autoPageBreaks="0"/>
  </sheetPr>
  <dimension ref="A1:AC66"/>
  <sheetViews>
    <sheetView zoomScaleNormal="100" workbookViewId="0">
      <selection sqref="A1:Q1"/>
    </sheetView>
  </sheetViews>
  <sheetFormatPr defaultColWidth="8.85546875" defaultRowHeight="12.75"/>
  <cols>
    <col min="1" max="1" width="15.140625" style="191" customWidth="1"/>
    <col min="2" max="2" width="16.42578125" style="191" customWidth="1"/>
    <col min="3" max="3" width="1.140625" style="191" customWidth="1"/>
    <col min="4" max="4" width="10.42578125" style="191" customWidth="1"/>
    <col min="5" max="5" width="12" style="191" customWidth="1"/>
    <col min="6" max="6" width="1.42578125" style="191" customWidth="1"/>
    <col min="7" max="8" width="12.7109375" style="191" customWidth="1"/>
    <col min="9" max="9" width="1.140625" style="204" customWidth="1"/>
    <col min="10" max="10" width="9.42578125" style="204" customWidth="1"/>
    <col min="11" max="11" width="12.42578125" style="204" customWidth="1"/>
    <col min="12" max="12" width="1.7109375" style="204" customWidth="1"/>
    <col min="13" max="13" width="9.7109375" style="204" customWidth="1"/>
    <col min="14" max="14" width="10.5703125" style="204" customWidth="1"/>
    <col min="15" max="15" width="1.140625" style="204" customWidth="1"/>
    <col min="16" max="16" width="12.7109375" style="191" customWidth="1"/>
    <col min="17" max="17" width="12.85546875" style="191" customWidth="1"/>
    <col min="18" max="18" width="1.140625" style="204" customWidth="1"/>
    <col min="19" max="19" width="10.28515625" style="191" customWidth="1"/>
    <col min="20" max="20" width="10.140625" style="191" customWidth="1"/>
    <col min="21" max="21" width="1.7109375" style="204" customWidth="1"/>
    <col min="22" max="23" width="9.7109375" style="204" customWidth="1"/>
    <col min="24" max="24" width="1.5703125" style="204" customWidth="1"/>
    <col min="25" max="26" width="9.7109375" style="204" customWidth="1"/>
    <col min="27" max="27" width="1.140625" style="204" customWidth="1"/>
    <col min="28" max="28" width="10.42578125" style="185" customWidth="1"/>
    <col min="29" max="29" width="10.5703125" style="185" customWidth="1"/>
    <col min="30" max="16384" width="8.85546875" style="185"/>
  </cols>
  <sheetData>
    <row r="1" spans="1:29">
      <c r="A1" s="497" t="s">
        <v>197</v>
      </c>
      <c r="B1" s="497"/>
      <c r="C1" s="497"/>
      <c r="D1" s="497"/>
      <c r="E1" s="497"/>
      <c r="F1" s="497"/>
      <c r="G1" s="498"/>
      <c r="H1" s="498"/>
      <c r="I1" s="498"/>
      <c r="J1" s="498"/>
      <c r="K1" s="498"/>
      <c r="L1" s="498"/>
      <c r="M1" s="498"/>
      <c r="N1" s="498"/>
      <c r="O1" s="498"/>
      <c r="P1" s="498"/>
      <c r="Q1" s="498"/>
      <c r="R1" s="376"/>
      <c r="S1" s="187"/>
      <c r="T1" s="187"/>
      <c r="U1" s="187"/>
      <c r="V1" s="380"/>
      <c r="W1" s="380"/>
      <c r="X1" s="380"/>
      <c r="Y1" s="380"/>
      <c r="Z1" s="380"/>
      <c r="AA1" s="380"/>
    </row>
    <row r="2" spans="1:29">
      <c r="A2" s="186"/>
      <c r="B2" s="186"/>
      <c r="C2" s="186"/>
      <c r="D2" s="186"/>
      <c r="E2" s="186"/>
      <c r="F2" s="186"/>
      <c r="G2" s="187"/>
      <c r="H2" s="187"/>
      <c r="I2" s="187"/>
      <c r="J2" s="187"/>
      <c r="K2" s="187"/>
      <c r="L2" s="187"/>
      <c r="M2" s="187"/>
      <c r="N2" s="187"/>
      <c r="O2" s="187"/>
      <c r="P2" s="187"/>
      <c r="Q2" s="187"/>
      <c r="R2" s="376"/>
      <c r="S2" s="187"/>
      <c r="T2" s="187"/>
      <c r="U2" s="376"/>
      <c r="V2" s="380"/>
      <c r="W2" s="380"/>
      <c r="X2" s="380"/>
      <c r="Y2" s="380"/>
      <c r="Z2" s="380"/>
      <c r="AA2" s="380"/>
    </row>
    <row r="3" spans="1:29">
      <c r="A3" s="188" t="s">
        <v>0</v>
      </c>
      <c r="B3" s="188"/>
      <c r="C3" s="206"/>
      <c r="D3" s="206"/>
      <c r="E3" s="206"/>
      <c r="F3" s="206"/>
      <c r="G3" s="500"/>
      <c r="H3" s="500"/>
      <c r="I3" s="189"/>
      <c r="J3" s="189"/>
      <c r="K3" s="189"/>
      <c r="L3" s="189"/>
      <c r="M3" s="185"/>
      <c r="N3" s="185"/>
      <c r="O3" s="185"/>
      <c r="P3" s="185"/>
      <c r="R3" s="185"/>
      <c r="S3" s="190"/>
      <c r="U3" s="189"/>
      <c r="V3" s="185"/>
      <c r="W3" s="185"/>
      <c r="X3" s="189"/>
      <c r="Y3" s="185"/>
      <c r="Z3" s="185"/>
      <c r="AA3" s="185"/>
      <c r="AC3" s="190" t="s">
        <v>210</v>
      </c>
    </row>
    <row r="4" spans="1:29" ht="34.5" customHeight="1">
      <c r="C4" s="212"/>
      <c r="D4" s="499" t="s">
        <v>34</v>
      </c>
      <c r="E4" s="499"/>
      <c r="F4" s="499"/>
      <c r="G4" s="499"/>
      <c r="H4" s="499"/>
      <c r="I4" s="492"/>
      <c r="J4" s="492"/>
      <c r="K4" s="492"/>
      <c r="L4" s="192"/>
      <c r="M4" s="499" t="s">
        <v>35</v>
      </c>
      <c r="N4" s="495"/>
      <c r="O4" s="495"/>
      <c r="P4" s="495"/>
      <c r="Q4" s="495"/>
      <c r="R4" s="495"/>
      <c r="S4" s="495"/>
      <c r="T4" s="495"/>
      <c r="U4" s="192"/>
      <c r="V4" s="499" t="s">
        <v>86</v>
      </c>
      <c r="W4" s="492"/>
      <c r="X4" s="492"/>
      <c r="Y4" s="492"/>
      <c r="Z4" s="492"/>
      <c r="AA4" s="492"/>
      <c r="AB4" s="492"/>
      <c r="AC4" s="492"/>
    </row>
    <row r="5" spans="1:29" ht="11.25" customHeight="1">
      <c r="C5" s="193"/>
      <c r="D5" s="496" t="s">
        <v>89</v>
      </c>
      <c r="E5" s="496"/>
      <c r="F5" s="193"/>
      <c r="G5" s="496" t="s">
        <v>90</v>
      </c>
      <c r="H5" s="496"/>
      <c r="I5" s="193"/>
      <c r="J5" s="496" t="s">
        <v>179</v>
      </c>
      <c r="K5" s="496"/>
      <c r="L5" s="193"/>
      <c r="M5" s="501" t="s">
        <v>89</v>
      </c>
      <c r="N5" s="501"/>
      <c r="O5" s="193"/>
      <c r="P5" s="496" t="s">
        <v>90</v>
      </c>
      <c r="Q5" s="496"/>
      <c r="R5" s="375"/>
      <c r="S5" s="496" t="s">
        <v>179</v>
      </c>
      <c r="T5" s="496"/>
      <c r="U5" s="375"/>
      <c r="V5" s="496" t="s">
        <v>89</v>
      </c>
      <c r="W5" s="496"/>
      <c r="X5" s="379"/>
      <c r="Y5" s="496" t="s">
        <v>90</v>
      </c>
      <c r="Z5" s="496"/>
      <c r="AA5" s="379"/>
      <c r="AB5" s="496" t="s">
        <v>179</v>
      </c>
      <c r="AC5" s="496"/>
    </row>
    <row r="6" spans="1:29" ht="11.25">
      <c r="A6" s="188"/>
      <c r="B6" s="188"/>
      <c r="C6" s="194"/>
      <c r="D6" s="195" t="s">
        <v>39</v>
      </c>
      <c r="E6" s="196" t="s">
        <v>1</v>
      </c>
      <c r="F6" s="196"/>
      <c r="G6" s="195" t="s">
        <v>39</v>
      </c>
      <c r="H6" s="196" t="s">
        <v>1</v>
      </c>
      <c r="I6" s="196"/>
      <c r="J6" s="195" t="s">
        <v>39</v>
      </c>
      <c r="K6" s="196" t="s">
        <v>1</v>
      </c>
      <c r="L6" s="194"/>
      <c r="M6" s="195" t="s">
        <v>39</v>
      </c>
      <c r="N6" s="196" t="s">
        <v>1</v>
      </c>
      <c r="O6" s="196"/>
      <c r="P6" s="195" t="s">
        <v>39</v>
      </c>
      <c r="Q6" s="196" t="s">
        <v>1</v>
      </c>
      <c r="R6" s="196"/>
      <c r="S6" s="195" t="s">
        <v>39</v>
      </c>
      <c r="T6" s="196" t="s">
        <v>1</v>
      </c>
      <c r="U6" s="194"/>
      <c r="V6" s="195" t="s">
        <v>39</v>
      </c>
      <c r="W6" s="196" t="s">
        <v>1</v>
      </c>
      <c r="X6" s="196"/>
      <c r="Y6" s="195" t="s">
        <v>39</v>
      </c>
      <c r="Z6" s="196" t="s">
        <v>1</v>
      </c>
      <c r="AA6" s="196"/>
      <c r="AB6" s="195" t="s">
        <v>39</v>
      </c>
      <c r="AC6" s="196" t="s">
        <v>1</v>
      </c>
    </row>
    <row r="7" spans="1:29">
      <c r="A7" s="185"/>
      <c r="C7" s="197"/>
      <c r="D7" s="197"/>
      <c r="E7" s="197"/>
      <c r="F7" s="197"/>
      <c r="H7" s="197"/>
      <c r="I7" s="198"/>
      <c r="J7" s="191"/>
      <c r="K7" s="197"/>
      <c r="L7" s="197"/>
      <c r="M7" s="198"/>
      <c r="N7" s="198"/>
      <c r="O7" s="198"/>
      <c r="Q7" s="197"/>
      <c r="R7" s="198"/>
      <c r="T7" s="197"/>
      <c r="U7" s="197"/>
      <c r="V7" s="198"/>
      <c r="W7" s="198"/>
      <c r="X7" s="197"/>
      <c r="Y7" s="198"/>
      <c r="Z7" s="198"/>
      <c r="AA7" s="198"/>
      <c r="AB7" s="198"/>
      <c r="AC7" s="198"/>
    </row>
    <row r="8" spans="1:29" ht="11.25">
      <c r="A8" s="191" t="s">
        <v>10</v>
      </c>
      <c r="B8" s="191" t="s">
        <v>11</v>
      </c>
      <c r="C8" s="199"/>
      <c r="D8" s="200">
        <v>76.427499999999995</v>
      </c>
      <c r="E8" s="201">
        <v>3894</v>
      </c>
      <c r="F8" s="199"/>
      <c r="G8" s="200">
        <v>77.098699999999994</v>
      </c>
      <c r="H8" s="201">
        <v>4326</v>
      </c>
      <c r="I8" s="199"/>
      <c r="J8" s="200">
        <v>77.260000000000005</v>
      </c>
      <c r="K8" s="201">
        <v>2030</v>
      </c>
      <c r="L8" s="201"/>
      <c r="M8" s="200">
        <v>86.634699999999995</v>
      </c>
      <c r="N8" s="201">
        <v>3905</v>
      </c>
      <c r="O8" s="199"/>
      <c r="P8" s="200">
        <v>87.385499999999993</v>
      </c>
      <c r="Q8" s="201">
        <v>4314</v>
      </c>
      <c r="R8" s="199"/>
      <c r="S8" s="200">
        <v>85.18</v>
      </c>
      <c r="T8" s="201">
        <v>2028</v>
      </c>
      <c r="U8" s="201"/>
      <c r="V8" s="200">
        <v>75.2</v>
      </c>
      <c r="W8" s="200">
        <v>3905</v>
      </c>
      <c r="X8" s="201"/>
      <c r="Y8" s="200">
        <v>77.489999999999995</v>
      </c>
      <c r="Z8" s="200">
        <v>4327</v>
      </c>
      <c r="AA8" s="199"/>
      <c r="AB8" s="200">
        <v>76.28</v>
      </c>
      <c r="AC8" s="201">
        <v>2029</v>
      </c>
    </row>
    <row r="9" spans="1:29" s="202" customFormat="1" ht="11.25">
      <c r="A9" s="191"/>
      <c r="B9" s="191" t="s">
        <v>12</v>
      </c>
      <c r="C9" s="199"/>
      <c r="D9" s="200">
        <v>76.080699999999993</v>
      </c>
      <c r="E9" s="201">
        <v>4759</v>
      </c>
      <c r="F9" s="199"/>
      <c r="G9" s="200">
        <v>78.459900000000005</v>
      </c>
      <c r="H9" s="201">
        <v>5294</v>
      </c>
      <c r="I9" s="199"/>
      <c r="J9" s="200">
        <v>79.37</v>
      </c>
      <c r="K9" s="201">
        <v>2520</v>
      </c>
      <c r="L9" s="201"/>
      <c r="M9" s="200">
        <v>87.620800000000003</v>
      </c>
      <c r="N9" s="201">
        <v>4759</v>
      </c>
      <c r="O9" s="199"/>
      <c r="P9" s="200">
        <v>89.041499999999999</v>
      </c>
      <c r="Q9" s="201">
        <v>5294</v>
      </c>
      <c r="R9" s="199"/>
      <c r="S9" s="200">
        <v>88.66</v>
      </c>
      <c r="T9" s="201">
        <v>2529</v>
      </c>
      <c r="U9" s="201"/>
      <c r="V9" s="200">
        <v>76.8</v>
      </c>
      <c r="W9" s="200">
        <v>4749</v>
      </c>
      <c r="X9" s="201"/>
      <c r="Y9" s="200">
        <v>77.47</v>
      </c>
      <c r="Z9" s="200">
        <v>5290</v>
      </c>
      <c r="AA9" s="199"/>
      <c r="AB9" s="200">
        <v>78.069999999999993</v>
      </c>
      <c r="AC9" s="201">
        <v>2514</v>
      </c>
    </row>
    <row r="10" spans="1:29" ht="11.25">
      <c r="C10" s="199"/>
      <c r="D10" s="200"/>
      <c r="E10" s="201"/>
      <c r="F10" s="199"/>
      <c r="G10" s="200"/>
      <c r="H10" s="201"/>
      <c r="I10" s="199"/>
      <c r="J10" s="200"/>
      <c r="K10" s="201"/>
      <c r="L10" s="201"/>
      <c r="M10" s="200"/>
      <c r="N10" s="201"/>
      <c r="O10" s="199"/>
      <c r="P10" s="200"/>
      <c r="Q10" s="201"/>
      <c r="R10" s="199"/>
      <c r="S10" s="200"/>
      <c r="T10" s="201"/>
      <c r="U10" s="201"/>
      <c r="V10" s="200"/>
      <c r="W10" s="200"/>
      <c r="X10" s="201"/>
      <c r="Y10" s="200"/>
      <c r="Z10" s="200"/>
      <c r="AA10" s="199"/>
      <c r="AB10" s="200"/>
      <c r="AC10" s="201"/>
    </row>
    <row r="11" spans="1:29" ht="11.25">
      <c r="A11" s="191" t="s">
        <v>13</v>
      </c>
      <c r="B11" s="191" t="s">
        <v>2</v>
      </c>
      <c r="C11" s="199"/>
      <c r="D11" s="200">
        <v>67.8078</v>
      </c>
      <c r="E11" s="201">
        <v>740</v>
      </c>
      <c r="F11" s="199"/>
      <c r="G11" s="200">
        <v>70.94</v>
      </c>
      <c r="H11" s="201">
        <v>761</v>
      </c>
      <c r="I11" s="199"/>
      <c r="J11" s="200">
        <v>77.040000000000006</v>
      </c>
      <c r="K11" s="201">
        <v>349</v>
      </c>
      <c r="L11" s="201"/>
      <c r="M11" s="200">
        <v>86.889700000000005</v>
      </c>
      <c r="N11" s="201">
        <v>740</v>
      </c>
      <c r="O11" s="199"/>
      <c r="P11" s="200">
        <v>88.913600000000002</v>
      </c>
      <c r="Q11" s="201">
        <v>761</v>
      </c>
      <c r="R11" s="199"/>
      <c r="S11" s="200">
        <v>85.14</v>
      </c>
      <c r="T11" s="201">
        <v>350</v>
      </c>
      <c r="U11" s="201"/>
      <c r="V11" s="200">
        <v>73.400000000000006</v>
      </c>
      <c r="W11" s="200">
        <v>743</v>
      </c>
      <c r="X11" s="201"/>
      <c r="Y11" s="200">
        <v>76.3</v>
      </c>
      <c r="Z11" s="200">
        <v>762</v>
      </c>
      <c r="AA11" s="199"/>
      <c r="AB11" s="200">
        <v>79.599999999999994</v>
      </c>
      <c r="AC11" s="201">
        <v>351</v>
      </c>
    </row>
    <row r="12" spans="1:29" ht="11.25">
      <c r="B12" s="191" t="s">
        <v>3</v>
      </c>
      <c r="C12" s="199"/>
      <c r="D12" s="200">
        <v>67.270899999999997</v>
      </c>
      <c r="E12" s="201">
        <v>1226</v>
      </c>
      <c r="F12" s="199"/>
      <c r="G12" s="200">
        <v>66.247</v>
      </c>
      <c r="H12" s="201">
        <v>1415</v>
      </c>
      <c r="I12" s="199"/>
      <c r="J12" s="200">
        <v>70.94</v>
      </c>
      <c r="K12" s="201">
        <v>693</v>
      </c>
      <c r="L12" s="201"/>
      <c r="M12" s="200">
        <v>84.945800000000006</v>
      </c>
      <c r="N12" s="201">
        <v>1232</v>
      </c>
      <c r="O12" s="199"/>
      <c r="P12" s="200">
        <v>84.7</v>
      </c>
      <c r="Q12" s="201">
        <v>1410</v>
      </c>
      <c r="R12" s="199"/>
      <c r="S12" s="200">
        <v>84.28</v>
      </c>
      <c r="T12" s="201">
        <v>691</v>
      </c>
      <c r="U12" s="201"/>
      <c r="V12" s="200">
        <v>68.8</v>
      </c>
      <c r="W12" s="200">
        <v>1230</v>
      </c>
      <c r="X12" s="201"/>
      <c r="Y12" s="200">
        <v>69.7</v>
      </c>
      <c r="Z12" s="200">
        <v>1417</v>
      </c>
      <c r="AA12" s="199"/>
      <c r="AB12" s="200">
        <v>72.78</v>
      </c>
      <c r="AC12" s="201">
        <v>693</v>
      </c>
    </row>
    <row r="13" spans="1:29" ht="11.25">
      <c r="B13" s="191" t="s">
        <v>4</v>
      </c>
      <c r="C13" s="199"/>
      <c r="D13" s="200">
        <v>74.516999999999996</v>
      </c>
      <c r="E13" s="201">
        <v>2324</v>
      </c>
      <c r="F13" s="199"/>
      <c r="G13" s="200">
        <v>77.979799999999997</v>
      </c>
      <c r="H13" s="201">
        <v>2516</v>
      </c>
      <c r="I13" s="199"/>
      <c r="J13" s="200">
        <v>75.33</v>
      </c>
      <c r="K13" s="201">
        <v>1154</v>
      </c>
      <c r="L13" s="201"/>
      <c r="M13" s="200">
        <v>84.832300000000004</v>
      </c>
      <c r="N13" s="201">
        <v>2334</v>
      </c>
      <c r="O13" s="199"/>
      <c r="P13" s="200">
        <v>86.226500000000001</v>
      </c>
      <c r="Q13" s="201">
        <v>2517</v>
      </c>
      <c r="R13" s="199"/>
      <c r="S13" s="200">
        <v>86.33</v>
      </c>
      <c r="T13" s="201">
        <v>1154</v>
      </c>
      <c r="U13" s="201"/>
      <c r="V13" s="200">
        <v>73.900000000000006</v>
      </c>
      <c r="W13" s="200">
        <v>2324</v>
      </c>
      <c r="X13" s="201"/>
      <c r="Y13" s="200">
        <v>75.900000000000006</v>
      </c>
      <c r="Z13" s="200">
        <v>2519</v>
      </c>
      <c r="AA13" s="199"/>
      <c r="AB13" s="200">
        <v>73.31</v>
      </c>
      <c r="AC13" s="201">
        <v>1154</v>
      </c>
    </row>
    <row r="14" spans="1:29" ht="11.25">
      <c r="B14" s="191" t="s">
        <v>5</v>
      </c>
      <c r="C14" s="199"/>
      <c r="D14" s="200">
        <v>81.345500000000001</v>
      </c>
      <c r="E14" s="201">
        <v>2112</v>
      </c>
      <c r="F14" s="199"/>
      <c r="G14" s="200">
        <v>81.860799999999998</v>
      </c>
      <c r="H14" s="201">
        <v>2397</v>
      </c>
      <c r="I14" s="199"/>
      <c r="J14" s="200">
        <v>80.81</v>
      </c>
      <c r="K14" s="201">
        <v>1081</v>
      </c>
      <c r="L14" s="201"/>
      <c r="M14" s="200">
        <v>87.296700000000001</v>
      </c>
      <c r="N14" s="201">
        <v>2107</v>
      </c>
      <c r="O14" s="199"/>
      <c r="P14" s="200">
        <v>89.200299999999999</v>
      </c>
      <c r="Q14" s="201">
        <v>2394</v>
      </c>
      <c r="R14" s="199"/>
      <c r="S14" s="200">
        <v>86.99</v>
      </c>
      <c r="T14" s="201">
        <v>1084</v>
      </c>
      <c r="U14" s="201"/>
      <c r="V14" s="200">
        <v>77.7</v>
      </c>
      <c r="W14" s="200">
        <v>2105</v>
      </c>
      <c r="X14" s="201"/>
      <c r="Y14" s="200">
        <v>78.900000000000006</v>
      </c>
      <c r="Z14" s="200">
        <v>2388</v>
      </c>
      <c r="AA14" s="199"/>
      <c r="AB14" s="200">
        <v>77.98</v>
      </c>
      <c r="AC14" s="201">
        <v>1081</v>
      </c>
    </row>
    <row r="15" spans="1:29" ht="11.25">
      <c r="B15" s="191" t="s">
        <v>6</v>
      </c>
      <c r="C15" s="199"/>
      <c r="D15" s="200">
        <v>86.442499999999995</v>
      </c>
      <c r="E15" s="201">
        <v>1181</v>
      </c>
      <c r="F15" s="199"/>
      <c r="G15" s="200">
        <v>87.769599999999997</v>
      </c>
      <c r="H15" s="201">
        <v>1367</v>
      </c>
      <c r="I15" s="199"/>
      <c r="J15" s="200">
        <v>85.16</v>
      </c>
      <c r="K15" s="201">
        <v>685</v>
      </c>
      <c r="L15" s="201"/>
      <c r="M15" s="200">
        <v>90.352199999999996</v>
      </c>
      <c r="N15" s="201">
        <v>1179</v>
      </c>
      <c r="O15" s="199"/>
      <c r="P15" s="200">
        <v>90.575699999999998</v>
      </c>
      <c r="Q15" s="201">
        <v>1359</v>
      </c>
      <c r="R15" s="199"/>
      <c r="S15" s="200">
        <v>88.71</v>
      </c>
      <c r="T15" s="201">
        <v>685</v>
      </c>
      <c r="U15" s="201"/>
      <c r="V15" s="200">
        <v>85.1</v>
      </c>
      <c r="W15" s="200">
        <v>1181</v>
      </c>
      <c r="X15" s="201"/>
      <c r="Y15" s="200">
        <v>84.6</v>
      </c>
      <c r="Z15" s="200">
        <v>1366</v>
      </c>
      <c r="AA15" s="199"/>
      <c r="AB15" s="200">
        <v>82.69</v>
      </c>
      <c r="AC15" s="201">
        <v>682</v>
      </c>
    </row>
    <row r="16" spans="1:29" ht="11.25">
      <c r="B16" s="191" t="s">
        <v>7</v>
      </c>
      <c r="C16" s="199"/>
      <c r="D16" s="200">
        <v>86.656499999999994</v>
      </c>
      <c r="E16" s="201">
        <v>1070</v>
      </c>
      <c r="F16" s="199"/>
      <c r="G16" s="200">
        <v>87.261899999999997</v>
      </c>
      <c r="H16" s="201">
        <v>1164</v>
      </c>
      <c r="I16" s="199"/>
      <c r="J16" s="200">
        <v>88.3</v>
      </c>
      <c r="K16" s="201">
        <v>588</v>
      </c>
      <c r="L16" s="201"/>
      <c r="M16" s="200">
        <v>93.948800000000006</v>
      </c>
      <c r="N16" s="201">
        <v>1072</v>
      </c>
      <c r="O16" s="199"/>
      <c r="P16" s="200">
        <v>94.024100000000004</v>
      </c>
      <c r="Q16" s="201">
        <v>1167</v>
      </c>
      <c r="R16" s="199"/>
      <c r="S16" s="200">
        <v>94.19</v>
      </c>
      <c r="T16" s="201">
        <v>593</v>
      </c>
      <c r="U16" s="201"/>
      <c r="V16" s="200">
        <v>84.9</v>
      </c>
      <c r="W16" s="200">
        <v>1071</v>
      </c>
      <c r="X16" s="201"/>
      <c r="Y16" s="200">
        <v>85.9</v>
      </c>
      <c r="Z16" s="200">
        <v>1165</v>
      </c>
      <c r="AA16" s="199"/>
      <c r="AB16" s="200">
        <v>84.12</v>
      </c>
      <c r="AC16" s="201">
        <v>582</v>
      </c>
    </row>
    <row r="17" spans="1:29" ht="11.25">
      <c r="C17" s="199"/>
      <c r="D17" s="200"/>
      <c r="E17" s="201"/>
      <c r="F17" s="199"/>
      <c r="G17" s="200"/>
      <c r="H17" s="201"/>
      <c r="I17" s="199"/>
      <c r="J17" s="200"/>
      <c r="K17" s="201"/>
      <c r="L17" s="201"/>
      <c r="M17" s="200"/>
      <c r="N17" s="201"/>
      <c r="O17" s="199"/>
      <c r="P17" s="200"/>
      <c r="Q17" s="201"/>
      <c r="R17" s="199"/>
      <c r="S17" s="200"/>
      <c r="T17" s="201"/>
      <c r="U17" s="201"/>
      <c r="V17" s="200"/>
      <c r="W17" s="200"/>
      <c r="X17" s="201"/>
      <c r="Y17" s="200"/>
      <c r="Z17" s="200"/>
      <c r="AA17" s="199"/>
      <c r="AB17" s="200"/>
      <c r="AC17" s="201"/>
    </row>
    <row r="18" spans="1:29" ht="11.25">
      <c r="A18" s="191" t="s">
        <v>136</v>
      </c>
      <c r="B18" s="191" t="s">
        <v>17</v>
      </c>
      <c r="C18" s="199"/>
      <c r="D18" s="200">
        <v>71.8</v>
      </c>
      <c r="E18" s="201">
        <v>788</v>
      </c>
      <c r="F18" s="199"/>
      <c r="G18" s="200">
        <v>74.2</v>
      </c>
      <c r="H18" s="201">
        <v>954</v>
      </c>
      <c r="I18" s="199"/>
      <c r="J18" s="200">
        <v>76.239999999999995</v>
      </c>
      <c r="K18" s="201">
        <v>450</v>
      </c>
      <c r="L18" s="201"/>
      <c r="M18" s="200">
        <v>83.9</v>
      </c>
      <c r="N18" s="201">
        <v>790</v>
      </c>
      <c r="O18" s="199"/>
      <c r="P18" s="200">
        <v>87.8</v>
      </c>
      <c r="Q18" s="201">
        <v>955</v>
      </c>
      <c r="R18" s="199"/>
      <c r="S18" s="200">
        <v>87.39</v>
      </c>
      <c r="T18" s="201">
        <v>450</v>
      </c>
      <c r="U18" s="201"/>
      <c r="V18" s="200">
        <v>74.7</v>
      </c>
      <c r="W18" s="200">
        <v>790</v>
      </c>
      <c r="X18" s="201"/>
      <c r="Y18" s="200">
        <v>79.099999999999994</v>
      </c>
      <c r="Z18" s="200">
        <v>961</v>
      </c>
      <c r="AA18" s="199"/>
      <c r="AB18" s="200">
        <v>75.510000000000005</v>
      </c>
      <c r="AC18" s="201">
        <v>450</v>
      </c>
    </row>
    <row r="19" spans="1:29" ht="11.25">
      <c r="B19" s="191" t="s">
        <v>9</v>
      </c>
      <c r="C19" s="199"/>
      <c r="D19" s="200">
        <v>76.8</v>
      </c>
      <c r="E19" s="201">
        <v>7863</v>
      </c>
      <c r="F19" s="199"/>
      <c r="G19" s="200">
        <v>78.3</v>
      </c>
      <c r="H19" s="201">
        <v>8664</v>
      </c>
      <c r="I19" s="199"/>
      <c r="J19" s="200">
        <v>78.67</v>
      </c>
      <c r="K19" s="201">
        <v>4095</v>
      </c>
      <c r="L19" s="201"/>
      <c r="M19" s="200">
        <v>87.58</v>
      </c>
      <c r="N19" s="201">
        <v>7872</v>
      </c>
      <c r="O19" s="199"/>
      <c r="P19" s="200">
        <v>88.3</v>
      </c>
      <c r="Q19" s="201">
        <v>8651</v>
      </c>
      <c r="R19" s="199"/>
      <c r="S19" s="200">
        <v>86.91</v>
      </c>
      <c r="T19" s="201">
        <v>4102</v>
      </c>
      <c r="U19" s="201"/>
      <c r="V19" s="200">
        <v>76.2</v>
      </c>
      <c r="W19" s="200">
        <v>7862</v>
      </c>
      <c r="X19" s="201"/>
      <c r="Y19" s="200">
        <v>77.2</v>
      </c>
      <c r="Z19" s="200">
        <v>8654</v>
      </c>
      <c r="AA19" s="199"/>
      <c r="AB19" s="200">
        <v>77.459999999999994</v>
      </c>
      <c r="AC19" s="201">
        <v>4088</v>
      </c>
    </row>
    <row r="20" spans="1:29" ht="11.25">
      <c r="C20" s="199"/>
      <c r="D20" s="200"/>
      <c r="E20" s="201"/>
      <c r="F20" s="199"/>
      <c r="G20" s="200"/>
      <c r="H20" s="201"/>
      <c r="I20" s="199"/>
      <c r="J20" s="200"/>
      <c r="K20" s="201"/>
      <c r="L20" s="201"/>
      <c r="M20" s="200"/>
      <c r="N20" s="201"/>
      <c r="O20" s="199"/>
      <c r="P20" s="200"/>
      <c r="Q20" s="201"/>
      <c r="R20" s="199"/>
      <c r="S20" s="200"/>
      <c r="T20" s="201"/>
      <c r="U20" s="201"/>
      <c r="V20" s="200"/>
      <c r="W20" s="200"/>
      <c r="X20" s="201"/>
      <c r="Y20" s="200"/>
      <c r="Z20" s="200"/>
      <c r="AA20" s="199"/>
      <c r="AB20" s="200"/>
      <c r="AC20" s="201"/>
    </row>
    <row r="21" spans="1:29" ht="11.25">
      <c r="A21" s="223" t="s">
        <v>14</v>
      </c>
      <c r="B21" s="223"/>
      <c r="C21" s="224"/>
      <c r="D21" s="225">
        <v>76.25</v>
      </c>
      <c r="E21" s="225">
        <v>8653</v>
      </c>
      <c r="F21" s="226"/>
      <c r="G21" s="225">
        <v>77.791600000000003</v>
      </c>
      <c r="H21" s="227">
        <v>9620</v>
      </c>
      <c r="I21" s="226"/>
      <c r="J21" s="226">
        <v>78.34</v>
      </c>
      <c r="K21" s="226">
        <v>4550</v>
      </c>
      <c r="L21" s="228"/>
      <c r="M21" s="225">
        <v>87.1387</v>
      </c>
      <c r="N21" s="227">
        <v>8664</v>
      </c>
      <c r="O21" s="226"/>
      <c r="P21" s="225">
        <v>88.230400000000003</v>
      </c>
      <c r="Q21" s="227">
        <v>9608</v>
      </c>
      <c r="R21" s="226"/>
      <c r="S21" s="227">
        <v>86.97</v>
      </c>
      <c r="T21" s="227">
        <v>4557</v>
      </c>
      <c r="U21" s="228"/>
      <c r="V21" s="225">
        <v>76</v>
      </c>
      <c r="W21" s="225">
        <v>8654</v>
      </c>
      <c r="X21" s="226"/>
      <c r="Y21" s="225">
        <v>77.48</v>
      </c>
      <c r="Z21" s="225">
        <v>9617</v>
      </c>
      <c r="AA21" s="226"/>
      <c r="AB21" s="225">
        <v>77.2</v>
      </c>
      <c r="AC21" s="227">
        <v>4543</v>
      </c>
    </row>
    <row r="22" spans="1:29">
      <c r="A22" s="203" t="s">
        <v>33</v>
      </c>
      <c r="C22" s="251"/>
    </row>
    <row r="23" spans="1:29" ht="11.25">
      <c r="A23" s="12" t="s">
        <v>104</v>
      </c>
      <c r="C23" s="256"/>
      <c r="I23" s="191"/>
      <c r="J23" s="191"/>
      <c r="K23" s="191"/>
      <c r="L23" s="191"/>
      <c r="M23" s="191"/>
      <c r="N23" s="191"/>
      <c r="O23" s="191"/>
      <c r="R23" s="191"/>
      <c r="U23" s="191"/>
      <c r="V23" s="191"/>
      <c r="W23" s="191"/>
      <c r="X23" s="191"/>
      <c r="Y23" s="191"/>
      <c r="Z23" s="191"/>
      <c r="AA23" s="191"/>
      <c r="AB23" s="191"/>
      <c r="AC23" s="191"/>
    </row>
    <row r="24" spans="1:29">
      <c r="A24" s="404" t="s">
        <v>171</v>
      </c>
      <c r="B24" s="204"/>
      <c r="D24" s="34"/>
      <c r="E24" s="8"/>
      <c r="F24" s="204"/>
      <c r="G24" s="34"/>
      <c r="H24" s="8"/>
      <c r="M24" s="34"/>
      <c r="N24" s="8"/>
      <c r="P24" s="34"/>
      <c r="Q24" s="8"/>
      <c r="S24" s="204"/>
      <c r="T24" s="204"/>
      <c r="V24" s="34"/>
      <c r="W24" s="34"/>
      <c r="Y24" s="34"/>
      <c r="Z24" s="34"/>
      <c r="AB24" s="204"/>
      <c r="AC24" s="204"/>
    </row>
    <row r="25" spans="1:29">
      <c r="A25" s="204"/>
      <c r="B25" s="204"/>
      <c r="C25" s="204"/>
      <c r="D25" s="34"/>
      <c r="E25" s="8"/>
      <c r="F25" s="204"/>
      <c r="G25" s="34"/>
      <c r="H25" s="8"/>
      <c r="M25" s="34"/>
      <c r="N25" s="8"/>
      <c r="P25" s="34"/>
      <c r="Q25" s="8"/>
      <c r="S25" s="204"/>
      <c r="T25" s="187"/>
      <c r="V25" s="34"/>
      <c r="W25" s="34"/>
      <c r="Y25" s="34"/>
      <c r="Z25" s="34"/>
      <c r="AB25" s="204"/>
      <c r="AC25" s="204"/>
    </row>
    <row r="26" spans="1:29">
      <c r="A26" s="205"/>
      <c r="B26" s="185"/>
      <c r="C26" s="204"/>
      <c r="D26" s="34"/>
      <c r="E26" s="8"/>
      <c r="F26" s="185"/>
      <c r="G26" s="34"/>
      <c r="H26" s="8"/>
      <c r="I26" s="185"/>
      <c r="J26" s="185"/>
      <c r="K26" s="185"/>
      <c r="L26" s="185"/>
      <c r="M26" s="34"/>
      <c r="N26" s="8"/>
      <c r="O26" s="185"/>
      <c r="P26" s="34"/>
      <c r="Q26" s="8"/>
      <c r="R26" s="185"/>
      <c r="S26" s="185"/>
      <c r="T26" s="185"/>
      <c r="U26" s="185"/>
      <c r="V26" s="34"/>
      <c r="W26" s="34"/>
      <c r="X26" s="185"/>
      <c r="Y26" s="34"/>
      <c r="Z26" s="34"/>
      <c r="AA26" s="185"/>
    </row>
    <row r="27" spans="1:29" ht="11.25">
      <c r="A27" s="205"/>
      <c r="B27" s="185"/>
      <c r="C27" s="185"/>
      <c r="D27" s="34"/>
      <c r="E27" s="8"/>
      <c r="F27" s="185"/>
      <c r="G27" s="34"/>
      <c r="H27" s="8"/>
      <c r="I27" s="185"/>
      <c r="J27" s="185"/>
      <c r="K27" s="185"/>
      <c r="L27" s="185"/>
      <c r="M27" s="34"/>
      <c r="N27" s="8"/>
      <c r="O27" s="185"/>
      <c r="P27" s="34"/>
      <c r="Q27" s="8"/>
      <c r="R27" s="185"/>
      <c r="S27" s="185"/>
      <c r="T27" s="185"/>
      <c r="U27" s="185"/>
      <c r="V27" s="34"/>
      <c r="W27" s="34"/>
      <c r="X27" s="185"/>
      <c r="Y27" s="34"/>
      <c r="Z27" s="34"/>
      <c r="AA27" s="185"/>
    </row>
    <row r="28" spans="1:29" s="191" customFormat="1" ht="11.25">
      <c r="A28" s="205"/>
      <c r="B28" s="185"/>
      <c r="C28" s="185"/>
      <c r="D28" s="34"/>
      <c r="E28" s="8"/>
      <c r="F28" s="185"/>
      <c r="G28" s="34"/>
      <c r="H28" s="8"/>
      <c r="I28" s="185"/>
      <c r="J28" s="185"/>
      <c r="K28" s="185"/>
      <c r="L28" s="185"/>
      <c r="M28" s="34"/>
      <c r="N28" s="8"/>
      <c r="O28" s="185"/>
      <c r="P28" s="34"/>
      <c r="Q28" s="8"/>
      <c r="R28" s="185"/>
      <c r="S28" s="185"/>
      <c r="T28" s="185"/>
      <c r="U28" s="185"/>
      <c r="V28" s="34"/>
      <c r="W28" s="34"/>
      <c r="X28" s="185"/>
      <c r="Y28" s="34"/>
      <c r="Z28" s="34"/>
      <c r="AA28" s="185"/>
      <c r="AB28" s="185"/>
      <c r="AC28" s="185"/>
    </row>
    <row r="29" spans="1:29" s="191" customFormat="1" ht="11.25">
      <c r="A29" s="205"/>
      <c r="B29" s="185"/>
      <c r="C29" s="185"/>
      <c r="D29" s="34"/>
      <c r="E29" s="8"/>
      <c r="F29" s="185"/>
      <c r="G29" s="34"/>
      <c r="H29" s="8"/>
      <c r="I29" s="185"/>
      <c r="J29" s="185"/>
      <c r="K29" s="185"/>
      <c r="L29" s="185"/>
      <c r="M29" s="34"/>
      <c r="N29" s="8"/>
      <c r="O29" s="185"/>
      <c r="P29" s="34"/>
      <c r="Q29" s="8"/>
      <c r="R29" s="185"/>
      <c r="S29" s="185"/>
      <c r="T29" s="185"/>
      <c r="U29" s="185"/>
      <c r="V29" s="34"/>
      <c r="W29" s="34"/>
      <c r="X29" s="185"/>
      <c r="Y29" s="34"/>
      <c r="Z29" s="34"/>
      <c r="AA29" s="185"/>
      <c r="AB29" s="185"/>
      <c r="AC29" s="185"/>
    </row>
    <row r="30" spans="1:29" s="204" customFormat="1">
      <c r="A30" s="205"/>
      <c r="B30" s="185"/>
      <c r="C30" s="185"/>
      <c r="D30" s="34"/>
      <c r="E30" s="8"/>
      <c r="F30" s="185"/>
      <c r="G30" s="34"/>
      <c r="H30" s="8"/>
      <c r="I30" s="185"/>
      <c r="J30" s="185"/>
      <c r="K30" s="185"/>
      <c r="L30" s="185"/>
      <c r="M30" s="34"/>
      <c r="N30" s="8"/>
      <c r="O30" s="185"/>
      <c r="P30" s="34"/>
      <c r="Q30" s="8"/>
      <c r="R30" s="185"/>
      <c r="S30" s="185"/>
      <c r="T30" s="185"/>
      <c r="U30" s="185"/>
      <c r="V30" s="34"/>
      <c r="W30" s="34"/>
      <c r="X30" s="185"/>
      <c r="Y30" s="34"/>
      <c r="Z30" s="34"/>
      <c r="AA30" s="185"/>
      <c r="AB30" s="185"/>
      <c r="AC30" s="185"/>
    </row>
    <row r="31" spans="1:29" s="204" customFormat="1">
      <c r="A31" s="185"/>
      <c r="B31" s="185"/>
      <c r="C31" s="185"/>
      <c r="D31" s="34"/>
      <c r="E31" s="8"/>
      <c r="F31" s="185"/>
      <c r="G31" s="34"/>
      <c r="H31" s="8"/>
      <c r="I31" s="185"/>
      <c r="J31" s="185"/>
      <c r="K31" s="185"/>
      <c r="L31" s="185"/>
      <c r="M31" s="34"/>
      <c r="N31" s="8"/>
      <c r="O31" s="185"/>
      <c r="P31" s="34"/>
      <c r="Q31" s="8"/>
      <c r="R31" s="185"/>
      <c r="S31" s="185"/>
      <c r="T31" s="185"/>
      <c r="U31" s="185"/>
      <c r="V31" s="34"/>
      <c r="W31" s="34"/>
      <c r="X31" s="185"/>
      <c r="Y31" s="34"/>
      <c r="Z31" s="34"/>
      <c r="AA31" s="185"/>
      <c r="AB31" s="185"/>
      <c r="AC31" s="185"/>
    </row>
    <row r="32" spans="1:29" ht="11.25">
      <c r="A32" s="185"/>
      <c r="B32" s="185"/>
      <c r="C32" s="185"/>
      <c r="D32" s="34"/>
      <c r="E32" s="8"/>
      <c r="F32" s="185"/>
      <c r="G32" s="34"/>
      <c r="H32" s="8"/>
      <c r="I32" s="185"/>
      <c r="J32" s="185"/>
      <c r="K32" s="185"/>
      <c r="L32" s="185"/>
      <c r="M32" s="34"/>
      <c r="N32" s="8"/>
      <c r="O32" s="185"/>
      <c r="P32" s="34"/>
      <c r="Q32" s="8"/>
      <c r="R32" s="185"/>
      <c r="S32" s="185"/>
      <c r="T32" s="185"/>
      <c r="U32" s="185"/>
      <c r="V32" s="34"/>
      <c r="W32" s="34"/>
      <c r="X32" s="185"/>
      <c r="Y32" s="34"/>
      <c r="Z32" s="34"/>
      <c r="AA32" s="185"/>
    </row>
    <row r="33" spans="1:27" ht="11.25">
      <c r="A33" s="185"/>
      <c r="B33" s="185"/>
      <c r="C33" s="185"/>
      <c r="D33" s="34"/>
      <c r="E33" s="8"/>
      <c r="F33" s="185"/>
      <c r="G33" s="34"/>
      <c r="H33" s="8"/>
      <c r="I33" s="185"/>
      <c r="J33" s="185"/>
      <c r="K33" s="185"/>
      <c r="L33" s="185"/>
      <c r="M33" s="34"/>
      <c r="N33" s="8"/>
      <c r="O33" s="185"/>
      <c r="P33" s="34"/>
      <c r="Q33" s="8"/>
      <c r="R33" s="185"/>
      <c r="S33" s="185"/>
      <c r="T33" s="185"/>
      <c r="U33" s="185"/>
      <c r="V33" s="34"/>
      <c r="W33" s="34"/>
      <c r="X33" s="185"/>
      <c r="Y33" s="34"/>
      <c r="Z33" s="34"/>
      <c r="AA33" s="185"/>
    </row>
    <row r="34" spans="1:27" ht="11.25">
      <c r="A34" s="185"/>
      <c r="B34" s="185"/>
      <c r="C34" s="185"/>
      <c r="D34" s="34"/>
      <c r="E34" s="34"/>
      <c r="F34" s="185"/>
      <c r="G34" s="34"/>
      <c r="H34" s="8"/>
      <c r="I34" s="185"/>
      <c r="J34" s="185"/>
      <c r="K34" s="185"/>
      <c r="L34" s="185"/>
      <c r="M34" s="34"/>
      <c r="N34" s="8"/>
      <c r="O34" s="185"/>
      <c r="P34" s="185"/>
      <c r="Q34" s="185"/>
      <c r="R34" s="185"/>
      <c r="S34" s="185"/>
      <c r="T34" s="185"/>
      <c r="U34" s="185"/>
      <c r="V34" s="34"/>
      <c r="W34" s="34"/>
      <c r="X34" s="185"/>
      <c r="Y34" s="34"/>
      <c r="Z34" s="34"/>
      <c r="AA34" s="185"/>
    </row>
    <row r="35" spans="1:27" ht="12.75" customHeight="1">
      <c r="A35" s="185"/>
      <c r="B35" s="185"/>
      <c r="C35" s="185"/>
      <c r="D35" s="189"/>
      <c r="E35" s="189"/>
      <c r="F35" s="185"/>
      <c r="G35" s="185"/>
      <c r="H35" s="185"/>
      <c r="I35" s="185"/>
      <c r="J35" s="185"/>
      <c r="K35" s="185"/>
      <c r="L35" s="185"/>
      <c r="M35" s="185"/>
      <c r="N35" s="185"/>
      <c r="O35" s="185"/>
      <c r="P35" s="185"/>
      <c r="Q35" s="185"/>
      <c r="R35" s="185"/>
      <c r="S35" s="185"/>
      <c r="T35" s="185"/>
      <c r="U35" s="185"/>
      <c r="V35" s="185"/>
      <c r="W35" s="185"/>
      <c r="X35" s="185"/>
      <c r="Y35" s="185"/>
      <c r="Z35" s="185"/>
      <c r="AA35" s="185"/>
    </row>
    <row r="36" spans="1:27" ht="11.25">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row>
    <row r="37" spans="1:27" ht="11.25">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row>
    <row r="38" spans="1:27" ht="11.25">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row>
    <row r="39" spans="1:27" ht="11.25">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row>
    <row r="40" spans="1:27" ht="11.25">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row>
    <row r="41" spans="1:27" ht="11.25">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row>
    <row r="42" spans="1:27" ht="11.25">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row>
    <row r="43" spans="1:27" ht="11.25">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row>
    <row r="44" spans="1:27" ht="11.25">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row>
    <row r="45" spans="1:27" ht="11.2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row>
    <row r="46" spans="1:27" ht="11.25">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row>
    <row r="47" spans="1:27" ht="11.25">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row>
    <row r="48" spans="1:27" ht="11.25">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row>
    <row r="49" spans="1:27" ht="11.25">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row>
    <row r="50" spans="1:27" ht="11.25">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row>
    <row r="51" spans="1:27" ht="11.25">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row>
    <row r="52" spans="1:27" ht="11.25">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row>
    <row r="53" spans="1:27" ht="11.25">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row>
    <row r="54" spans="1:27" ht="11.25">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row>
    <row r="55" spans="1:27" ht="11.25">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row>
    <row r="56" spans="1:27" ht="11.25">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row>
    <row r="57" spans="1:27" ht="11.2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row>
    <row r="58" spans="1:27" ht="11.2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row>
    <row r="59" spans="1:27" ht="11.25">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row>
    <row r="60" spans="1:27" ht="11.25">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row>
    <row r="61" spans="1:27" ht="11.25">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row>
    <row r="62" spans="1:27" ht="11.25">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row>
    <row r="63" spans="1:27" ht="11.25">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row>
    <row r="64" spans="1:27" ht="11.25">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row>
    <row r="65" spans="1:27" ht="11.25">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row>
    <row r="66" spans="1:27">
      <c r="C66" s="185"/>
    </row>
  </sheetData>
  <mergeCells count="14">
    <mergeCell ref="AB5:AC5"/>
    <mergeCell ref="A1:Q1"/>
    <mergeCell ref="J5:K5"/>
    <mergeCell ref="D4:K4"/>
    <mergeCell ref="S5:T5"/>
    <mergeCell ref="G3:H3"/>
    <mergeCell ref="D5:E5"/>
    <mergeCell ref="G5:H5"/>
    <mergeCell ref="M5:N5"/>
    <mergeCell ref="P5:Q5"/>
    <mergeCell ref="M4:T4"/>
    <mergeCell ref="V5:W5"/>
    <mergeCell ref="Y5:Z5"/>
    <mergeCell ref="V4:AC4"/>
  </mergeCells>
  <pageMargins left="0.7" right="0.7" top="0.75" bottom="0.75" header="0.3" footer="0.3"/>
  <pageSetup paperSize="9" orientation="landscape" r:id="rId1"/>
  <headerFooter>
    <oddHeader>&amp;CTable 5</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restricted" value=""/>
</label>
</file>

<file path=customXml/itemProps1.xml><?xml version="1.0" encoding="utf-8"?>
<ds:datastoreItem xmlns:ds="http://schemas.openxmlformats.org/officeDocument/2006/customXml" ds:itemID="{3AD34E32-5DC3-47AA-AF15-85B0AC733D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18</vt:i4>
      </vt:variant>
    </vt:vector>
  </HeadingPairs>
  <TitlesOfParts>
    <vt:vector size="39" baseType="lpstr">
      <vt:lpstr>List of tables</vt:lpstr>
      <vt:lpstr>Ready reckoner</vt:lpstr>
      <vt:lpstr>Further details</vt:lpstr>
      <vt:lpstr>Table information </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'Further details'!Print_Area</vt:lpstr>
      <vt:lpstr>'List of tables'!Print_Area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2'!Print_Area</vt:lpstr>
      <vt:lpstr>'Table 3'!Print_Area</vt:lpstr>
      <vt:lpstr>'Table 4'!Print_Area</vt:lpstr>
      <vt:lpstr>'Table 5'!Print_Area</vt:lpstr>
      <vt:lpstr>'Table 6'!Print_Area</vt:lpstr>
      <vt:lpstr>'Table 7'!Print_Area</vt:lpstr>
      <vt:lpstr>'Table 9'!Print_Area</vt:lpstr>
    </vt:vector>
  </TitlesOfParts>
  <Company>DCLG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fbari</dc:creator>
  <cp:lastModifiedBy>Hannah Braine</cp:lastModifiedBy>
  <cp:lastPrinted>2013-02-27T17:08:23Z</cp:lastPrinted>
  <dcterms:created xsi:type="dcterms:W3CDTF">2008-09-15T14:13:38Z</dcterms:created>
  <dcterms:modified xsi:type="dcterms:W3CDTF">2013-04-23T13:38:50Z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231748</vt:lpwstr>
  </property>
  <property fmtid="{D5CDD505-2E9C-101B-9397-08002B2CF9AE}" pid="3" name="NXPowerLiteVersion">
    <vt:lpwstr>D4.1.2</vt:lpwstr>
  </property>
  <property fmtid="{D5CDD505-2E9C-101B-9397-08002B2CF9AE}" pid="4" name="bjDocumentSecurityLabel">
    <vt:lpwstr>RESTRICTED</vt:lpwstr>
  </property>
  <property fmtid="{D5CDD505-2E9C-101B-9397-08002B2CF9AE}" pid="5" name="Document Security Label">
    <vt:lpwstr>RESTRICTED</vt:lpwstr>
  </property>
  <property fmtid="{D5CDD505-2E9C-101B-9397-08002B2CF9AE}" pid="6" name="bjDocumentSecurityXML">
    <vt:lpwstr>&lt;label version="1.0"&gt;&lt;element uid="id_newpolicy" value=""/&gt;&lt;element uid="id_restricted" value=""/&gt;&lt;/label&gt;</vt:lpwstr>
  </property>
  <property fmtid="{D5CDD505-2E9C-101B-9397-08002B2CF9AE}" pid="7" name="bjDocumentSecurityPolicyProp">
    <vt:lpwstr>UK</vt:lpwstr>
  </property>
  <property fmtid="{D5CDD505-2E9C-101B-9397-08002B2CF9AE}" pid="8" name="bjDocumentSecurityPolicyPropID">
    <vt:lpwstr>id_newpolicy</vt:lpwstr>
  </property>
  <property fmtid="{D5CDD505-2E9C-101B-9397-08002B2CF9AE}" pid="9" name="bjDocumentSecurityProp1">
    <vt:lpwstr>RESTRICTED</vt:lpwstr>
  </property>
  <property fmtid="{D5CDD505-2E9C-101B-9397-08002B2CF9AE}" pid="10" name="bjSecLabelProp1ID">
    <vt:lpwstr>id_restricted</vt:lpwstr>
  </property>
  <property fmtid="{D5CDD505-2E9C-101B-9397-08002B2CF9AE}" pid="11" name="bjDocumentSecurityProp2">
    <vt:lpwstr/>
  </property>
  <property fmtid="{D5CDD505-2E9C-101B-9397-08002B2CF9AE}" pid="12" name="bjSecLabelProp2ID">
    <vt:lpwstr/>
  </property>
  <property fmtid="{D5CDD505-2E9C-101B-9397-08002B2CF9AE}" pid="13" name="bjDocumentSecurityProp3">
    <vt:lpwstr/>
  </property>
  <property fmtid="{D5CDD505-2E9C-101B-9397-08002B2CF9AE}" pid="14" name="bjSecLabelProp3ID">
    <vt:lpwstr/>
  </property>
  <property fmtid="{D5CDD505-2E9C-101B-9397-08002B2CF9AE}" pid="15" name="eGMS.protectiveMarking">
    <vt:lpwstr/>
  </property>
  <property fmtid="{D5CDD505-2E9C-101B-9397-08002B2CF9AE}" pid="16" name="docIndexRef">
    <vt:lpwstr>dc78de10-f1b9-49a1-8c36-bde5f07af92f</vt:lpwstr>
  </property>
</Properties>
</file>