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twallis\Desktop\Withdrawn\"/>
    </mc:Choice>
  </mc:AlternateContent>
  <xr:revisionPtr revIDLastSave="0" documentId="8_{2888E4DC-FFB5-435A-A71A-FD5621218401}" xr6:coauthVersionLast="47" xr6:coauthVersionMax="47" xr10:uidLastSave="{00000000-0000-0000-0000-000000000000}"/>
  <bookViews>
    <workbookView xWindow="-110" yWindow="-110" windowWidth="19420" windowHeight="10420" xr2:uid="{00000000-000D-0000-FFFF-FFFF00000000}"/>
  </bookViews>
  <sheets>
    <sheet name="Standard Permit GRA" sheetId="1" r:id="rId1"/>
  </sheets>
  <definedNames>
    <definedName name="_xlnm.Print_Area" localSheetId="0">'Standard Permit GRA'!$A$4:$L$59</definedName>
    <definedName name="_xlnm.Print_Titles" localSheetId="0">'Standard Permit GRA'!$31:$33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0" i="1" l="1"/>
  <c r="I90" i="1"/>
  <c r="H89" i="1"/>
  <c r="I89" i="1"/>
  <c r="J89" i="1" s="1"/>
  <c r="K89" i="1" s="1"/>
  <c r="H88" i="1"/>
  <c r="I88" i="1"/>
  <c r="H87" i="1"/>
  <c r="I87" i="1"/>
  <c r="H86" i="1"/>
  <c r="I86" i="1"/>
  <c r="H85" i="1"/>
  <c r="I85" i="1"/>
  <c r="H84" i="1"/>
  <c r="I84" i="1"/>
  <c r="H83" i="1"/>
  <c r="I83" i="1"/>
  <c r="H82" i="1"/>
  <c r="I82" i="1"/>
  <c r="H81" i="1"/>
  <c r="I81" i="1"/>
  <c r="H80" i="1"/>
  <c r="I80" i="1"/>
  <c r="H79" i="1"/>
  <c r="I79" i="1"/>
  <c r="H78" i="1"/>
  <c r="I78" i="1"/>
  <c r="H77" i="1"/>
  <c r="I77" i="1"/>
  <c r="H76" i="1"/>
  <c r="I76" i="1"/>
  <c r="H75" i="1"/>
  <c r="I75" i="1"/>
  <c r="I74" i="1"/>
  <c r="H74" i="1"/>
  <c r="I73" i="1"/>
  <c r="H73" i="1"/>
  <c r="H72" i="1"/>
  <c r="I72" i="1"/>
  <c r="H71" i="1"/>
  <c r="I71" i="1"/>
  <c r="J79" i="1" l="1"/>
  <c r="K79" i="1" s="1"/>
  <c r="J72" i="1"/>
  <c r="K72" i="1" s="1"/>
  <c r="J80" i="1"/>
  <c r="K80" i="1" s="1"/>
  <c r="J88" i="1"/>
  <c r="K88" i="1" s="1"/>
  <c r="J73" i="1"/>
  <c r="K73" i="1" s="1"/>
  <c r="J77" i="1"/>
  <c r="K77" i="1" s="1"/>
  <c r="J81" i="1"/>
  <c r="K81" i="1" s="1"/>
  <c r="J74" i="1"/>
  <c r="K74" i="1" s="1"/>
  <c r="J75" i="1"/>
  <c r="K75" i="1" s="1"/>
  <c r="J87" i="1"/>
  <c r="K87" i="1" s="1"/>
  <c r="J71" i="1"/>
  <c r="K71" i="1" s="1"/>
  <c r="J78" i="1"/>
  <c r="K78" i="1" s="1"/>
  <c r="J82" i="1"/>
  <c r="K82" i="1" s="1"/>
  <c r="J86" i="1"/>
  <c r="K86" i="1" s="1"/>
  <c r="J90" i="1"/>
  <c r="K90" i="1" s="1"/>
  <c r="J83" i="1"/>
  <c r="K83" i="1" s="1"/>
  <c r="J84" i="1"/>
  <c r="K84" i="1" s="1"/>
  <c r="J76" i="1"/>
  <c r="K76" i="1" s="1"/>
  <c r="J85" i="1"/>
  <c r="K85" i="1" s="1"/>
</calcChain>
</file>

<file path=xl/sharedStrings.xml><?xml version="1.0" encoding="utf-8"?>
<sst xmlns="http://schemas.openxmlformats.org/spreadsheetml/2006/main" count="286" uniqueCount="162">
  <si>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</si>
  <si>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</si>
  <si>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</si>
  <si>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</si>
  <si>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</si>
  <si>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</si>
  <si>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</si>
  <si>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</si>
  <si>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</si>
  <si>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</si>
  <si>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</si>
  <si>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</si>
  <si>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</si>
  <si>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</si>
  <si>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</si>
  <si>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</si>
  <si>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</si>
  <si>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</si>
  <si>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</si>
  <si>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</si>
  <si>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</si>
  <si>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</si>
  <si>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</si>
  <si>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</si>
  <si>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</si>
  <si>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</si>
  <si>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</si>
  <si>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</si>
  <si>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</si>
  <si>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</si>
  <si>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</si>
  <si>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</si>
  <si>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</si>
  <si>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</si>
  <si>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</si>
  <si>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Activity type:</t>
  </si>
  <si>
    <t>Permit Holder:</t>
  </si>
  <si>
    <t>Applies to all potential permit holders.</t>
  </si>
  <si>
    <t>Location of environmentally sensitive sites (km / m):</t>
  </si>
  <si>
    <t>The scope of the standard permit is defined by the following risk criteria:</t>
  </si>
  <si>
    <t>Permitted activities - The storage of waste prior to composting (R13) and composting including physical treatment (i.e. shredding) (R3)</t>
  </si>
  <si>
    <t>Parameter 4</t>
  </si>
  <si>
    <t>Parameter 5</t>
  </si>
  <si>
    <t>Parameter 6</t>
  </si>
  <si>
    <t>The only point source emissions into surface or groundwater are surface water from the roofs of buildings and from areas of the facility not used for the storage or treatment of wastes.</t>
  </si>
  <si>
    <t>Parameter 7</t>
  </si>
  <si>
    <t>Parameter 8</t>
  </si>
  <si>
    <t>Parameter 9</t>
  </si>
  <si>
    <t>Local human population</t>
  </si>
  <si>
    <t>Release of micro-organisms (bioaerosols)</t>
  </si>
  <si>
    <t>Harm to human health - respiratory irritation and illness</t>
  </si>
  <si>
    <t>Air transport then inhalation</t>
  </si>
  <si>
    <t>Release of particulate matter (dust)</t>
  </si>
  <si>
    <t>Dusts, powders or loose fibres are excluded from permitted waste types but composting process itself produces and is likely to release particulates. There is potential for exposure if anyone living or working close to the site (excluding operator and employees)</t>
  </si>
  <si>
    <t>Nuisance - dust on property (cars, clothing etc.)</t>
  </si>
  <si>
    <t>Air transport then deposition</t>
  </si>
  <si>
    <t>As above</t>
  </si>
  <si>
    <t>Releases of particulate matter (dusts) and micro-organisms (bioaerosols)</t>
  </si>
  <si>
    <t>Gastro-intestinal illness</t>
  </si>
  <si>
    <t>Air transport then deposition on garden fruit/vegetables and then ingestion.</t>
  </si>
  <si>
    <t>Very Low</t>
  </si>
  <si>
    <t>Local and distant human population</t>
  </si>
  <si>
    <t>Air transport then deposition on commercial/ wild fruit/vegetables then ingestion.</t>
  </si>
  <si>
    <t>Local human population, livestock and wildlife</t>
  </si>
  <si>
    <t>Litter</t>
  </si>
  <si>
    <t>Nuisance, loss of amenity and harm to animal health</t>
  </si>
  <si>
    <t>Air transport then deposition.</t>
  </si>
  <si>
    <t>Local residents often sensitive to litter.</t>
  </si>
  <si>
    <t>Waste, litter and mud on local roads</t>
  </si>
  <si>
    <t>Nuisance, loss of amenity and road traffic accidents</t>
  </si>
  <si>
    <t>Vehicles entering and leaving the site.</t>
  </si>
  <si>
    <t>Local residents often sensitive to mud on roads.</t>
  </si>
  <si>
    <t>Odour</t>
  </si>
  <si>
    <t>Nuisance, loss of amenity</t>
  </si>
  <si>
    <t>Composting produces and is likely to release odour. There is potential for exposure for anyone living or working close to the site (excluding operator and employees). Local residents often sensitive to odour.</t>
  </si>
  <si>
    <t>Noise and vibration</t>
  </si>
  <si>
    <t>Nuisance, loss of amenity, loss of sleep</t>
  </si>
  <si>
    <t>Noise through the air and vibration through the ground.</t>
  </si>
  <si>
    <t>Local residents often sensitive to noise and vibration</t>
  </si>
  <si>
    <t>Appropriate measures taken to ensure levels of noise and vibration likely to cause annoyance outside the site are prevented or minimised. Noise and vibration management plan (if required).</t>
  </si>
  <si>
    <t>Scavenging animals and scavenging birds</t>
  </si>
  <si>
    <t>Harm to human health from waste carried off site and faeces. Nuisance and loss of amenity.</t>
  </si>
  <si>
    <t>Air transport and over land.</t>
  </si>
  <si>
    <t>Permitted wastes may attract scavenging birds and animals.</t>
  </si>
  <si>
    <t>Pests (e.g. flies)</t>
  </si>
  <si>
    <t>Harm to human health, nuisance, loss of amenity</t>
  </si>
  <si>
    <t>Insect pests can multiply on permitted wastes, especially during summer months</t>
  </si>
  <si>
    <t>As above.</t>
  </si>
  <si>
    <t>Local human population and local environment.</t>
  </si>
  <si>
    <t>Flooding of site</t>
  </si>
  <si>
    <t>If waste is washed off site it may contaminate buildings/ gardens/ natural habitats downstream.</t>
  </si>
  <si>
    <t>Flood waters</t>
  </si>
  <si>
    <t>Permitted waste types are non-hazardous so likely to add to volume of local post flood clean-up rather than adding to the hazard.</t>
  </si>
  <si>
    <t>Local human population and/or livestock after gaining unauthorised access to the waste operation.</t>
  </si>
  <si>
    <t>All on-site hazards. Wastes, machinery and vehicles.</t>
  </si>
  <si>
    <t>Bodily injury</t>
  </si>
  <si>
    <t>Direct physical contact</t>
  </si>
  <si>
    <t>Permitted waste types are non-hazardous.</t>
  </si>
  <si>
    <t>Arson and or vandalism causing the release of polluting materials to air (smoke or fumes), water or land.</t>
  </si>
  <si>
    <t>Air transport of smoke. Spillages and contaminated firewater by direct run-off from site and via surface water drains and ditches.</t>
  </si>
  <si>
    <t>Waste is normally moist so not readily combustible. Permitted waste types are organic and non-hazardous.</t>
  </si>
  <si>
    <t>Accidental fire causing the release of polluting materials to air (smoke or fumes), waste or land.</t>
  </si>
  <si>
    <t>low</t>
  </si>
  <si>
    <t>As above. Permitted activities do not include the burning of waste.</t>
  </si>
  <si>
    <t>All surface waters close to and downstream of the site.</t>
  </si>
  <si>
    <t>Spillage of liquids, leachate from waste, contaminated rainwater run-off from waste with high organic content.</t>
  </si>
  <si>
    <t>Direct run-off from site across ground surface, via surface water drains, ditches etc.</t>
  </si>
  <si>
    <t>There is a high potential for contaminated rainwater run-off from waste operations outside especially during heavy rain.</t>
  </si>
  <si>
    <t>Acute effects; oxygen depletion, fish kill and algal blooms.</t>
  </si>
  <si>
    <t>Chronic effects; deterioration of water quality</t>
  </si>
  <si>
    <t>As above. Indirect run-off via the soil layer.</t>
  </si>
  <si>
    <t>Abstraction from watercourse downstream of facility (for agricultural or potable use)</t>
  </si>
  <si>
    <t>Acute effects; closure of abstraction intakes.</t>
  </si>
  <si>
    <t>Direct run-off from site across ground surface, via surface water drains, ditches etc. then abstraction.</t>
  </si>
  <si>
    <t>There is a high potential for contaminated rainwater run-off from waste operations outside especially during heavy rain. Watercourse must have medium/ high flow for abstraction to be permitted, which will dilute contamination.</t>
  </si>
  <si>
    <t>Groundwater</t>
  </si>
  <si>
    <t>Chronic effects; contamination of groundwater, requiring treatment of water or closure of borehole.</t>
  </si>
  <si>
    <t>Transport through soil/groundwater then extraction at borehole.</t>
  </si>
  <si>
    <t>There is a high potential for contaminated rainwater run-off or leachate from waste operations outside. Pollution may continue for a long time before it is detected.</t>
  </si>
  <si>
    <t>Contaminated waters used for recreational purposes</t>
  </si>
  <si>
    <t>Harm to human health - skin damage or gastro intestinal illness.</t>
  </si>
  <si>
    <t>Direct contact or ingestion.</t>
  </si>
  <si>
    <t>Unlikely to occur but might restrict recreational use.</t>
  </si>
  <si>
    <t>Any</t>
  </si>
  <si>
    <t>Harm to protected site through toxic contamination, nutrient enrichment, smothering, disturbance, predation etc.</t>
  </si>
  <si>
    <t>Waste composting operations may cause harm to and deterioration of nature conservation sites.</t>
  </si>
  <si>
    <t>SR -requires a with a written management system that identifies and minimises risks of pollution, including those arising from operations, maintenance, accidents, incidents, non-conformances (will include fire and spillages).</t>
  </si>
  <si>
    <t>Appropriate measure taken to prevent emissions. Emissions management plan (if required).</t>
  </si>
  <si>
    <t>Local human population and local environment</t>
  </si>
  <si>
    <t>Respiratory irritation, illness and nuisance to local population. Injury to staff or fire-fighters. Pollution of water or land.</t>
  </si>
  <si>
    <t>SR requires an emissions management plan when appropriate  -   appropriate measures may include litter picking affected areas/ rejection of waste loads.</t>
  </si>
  <si>
    <t>SR - Emissions of substances not controlled by emission limits (excluding odour)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(if required) - emissions management plan.</t>
  </si>
  <si>
    <t>SR -requires a written management system that identifies and minimises risks of pollution, including those arising from operations, maintenance, accidents, incidents, non-conformances (will include flood risk management).</t>
  </si>
  <si>
    <t>There is a high potential for contaminated rainwater run-off or leachate from waste operations outside. Pollution is likely to be detected quickly and effects are temporary and reversible.</t>
  </si>
  <si>
    <t>Permitted waste types - Non Hazardous wastes as listed in rules other than waste consisting solely or mainly of dusts (excluding sawdust), powders or loose fibres.  Two separate tables of waste types for open and contained systems.</t>
  </si>
  <si>
    <t>The activities shall not be carried out within 500 metres of a European site (SAC, cSAC, SPA, pSPA), Ramsar site or Site of Special Scientific Interest (SSSI).</t>
  </si>
  <si>
    <t>Wastes in table 2.3B may only be composted in contained systems on an impermeable surface with sealed drainage.</t>
  </si>
  <si>
    <t>Composting produces  and releases micro-organisms. There is potential for exposure if anyone living or working close to the site (excluding operator and employees)</t>
  </si>
  <si>
    <t xml:space="preserve"> Point source emissions are only permitted via outlets from biofilters or equivalent abatement systems from contained systems (table 3.1). Emissions of substances not controlled by emission limits (excluding odour and noise) shall not cause pollution.  The operator shall not be taken to have breached this rule if appropriate measures, including, but not limited to, those specified in table 3.2 and any approved emissions management plan, have been taken to prevent or where that is not practicable, to minimise, those emissions. SR - (emissions of substances not controlled by emission limits).  SR (if required) - emissions management plan.</t>
  </si>
  <si>
    <t xml:space="preserve">Most dust will be washed off by rain or during food preparation for feedstocks. No loose powders and dusts are permitted. Waste moiture levels will be optimised. </t>
  </si>
  <si>
    <t>Waste will be processed with consideration for maintianing moisture content. Agitiation processes will be considered with diligence to local sensitive receptors.</t>
  </si>
  <si>
    <t>As above. Sanitisation temperatures will be reached to allow pasteurization of material.</t>
  </si>
  <si>
    <t>SR - Liquid and waste likely to produce a lot of leachate must be composted in a contained system on impermeable pavement with sealed drainage. All operations must be more than 10 metres from a water course. All liquids in containers shall be provided with secondary containment.... (also applies to non- wastes such as fuels). Run-off restricted by SR on emissions of substances not controlled by emissions limits (exc. odour) shall not cause pollution, with appropriate measures. All collection and storage system will be maintained at 75% capacity at all times or recommended freeboard.</t>
  </si>
  <si>
    <t>As above. Appropriate measures could include clearing waste, litter and mud arising from the activities from affected areas outside the site. Roads to be sewpt and damped down as necessary.</t>
  </si>
  <si>
    <t>anaerobic conditions will be avoided, feedstock's mixed and processed within 5 days of recpetion. Rejection of infected material, temperatures will be raised to minimised pupa.</t>
  </si>
  <si>
    <t>Operations must be managed and operated in accordance with a management system (this includes site security measures to prevent unauthorised access.Emergency contract details will be displayed at site entrance.</t>
  </si>
  <si>
    <t>Permitted quantity of wastes - &lt;500 tonnes at any one time (encompasses storage, physical treatment, composting and maturation).</t>
  </si>
  <si>
    <t xml:space="preserve">The activities shall not be carried out within 50 metres of any well, spring or borehole used for the supply of water for human consumption. If the operation is to be carried out within a SPZ 1 or 2 all activities in open systems must take place on impermeable pavement with sealed drainage. </t>
  </si>
  <si>
    <t>The activities shall not be carried out within 10 metres of a watercourse or 50 metres of any well, spring or borehole used for the supply of water for human consumption</t>
  </si>
  <si>
    <t>Parameter 10</t>
  </si>
  <si>
    <t>Protected sites - European sites, Ramsar and SSSIs protected species/habitats and other nature conservation sites.</t>
  </si>
  <si>
    <t>Greater than 500 metres</t>
  </si>
  <si>
    <t>Gastro-intestinal illness. Includes eating crops grown within 250 metres metres of the site.</t>
  </si>
  <si>
    <t>Activities shall not be carried out within 250 metres of a residential property or workplace.  SR - emissions shall be free from odour….  SR requires an odour management plan..  Optimal conditions must be maintained within waste materail as per industry standards.Leachate will be aerated.or odour minimised.</t>
  </si>
  <si>
    <t>Composting in open systems must be on impermeable surfacing and sealed drainage when the site is in groundwater Source Protection Zones (SPZs) 1 or 2. In all other locations hardstanding is required.</t>
  </si>
  <si>
    <t>Generic risk assessment for standard rules set number SR2010 No14 v3.0</t>
  </si>
  <si>
    <t>The activities shall not be carried out within 250 metres of the nearest sensitive receptor.</t>
  </si>
  <si>
    <t>Waste Operation: Composting biodegradable waste, open &amp; closed systems, up to 500 t at any one time</t>
  </si>
  <si>
    <r>
      <t>The activities cannot</t>
    </r>
    <r>
      <rPr>
        <sz val="9"/>
        <color indexed="8"/>
        <rFont val="Arial"/>
        <family val="2"/>
      </rPr>
      <t xml:space="preserve"> take place within 250  metres of the presence of great crested newts, where it is linked to the breeding ponds of the newts by good habitat.
 50 metres of a Local Nature Reserves(LNR), Local Wildlife Site (LWS), Ancient woodland or Scheduled Ancient Monument or  50 metres of a site that has relevant 
species or habitats protected under the Biodiversity Actio Plan that the Environment Agency considers at risk to this activity.
</t>
    </r>
  </si>
  <si>
    <t xml:space="preserve">SR - This permit cannot be issued within 500 metresetres of a European site, Ramsar or SSSI, The activities also  cannot take place within 250  metres of the presence of great crested newts, where it is linked to the breeding ponds of the newts by good habitat ; 50 metres of a Local Nature Reserves(LNR), Local Wildlife Site (LWS), Ancient woodland or Scheduled Ancient Monument or  50 metres of a site that has relevant species or habitats protected under the Biodiversity Actio Plan that the Environment Agency considers at risk to this activity.. At 500 metres or more, the potential hazards from the permitted activities pose a low risk to the broad sensitivity of species and habitats groups. Also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</si>
  <si>
    <t>The generic risk assessment has been superseded by the gra for SR2021 No 5: composting in open and closed systems – waste recovery operation. Existing permit holders have been moved across to the new rule set.</t>
  </si>
  <si>
    <t>This publication was withdrawn on 27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</si>
</sst>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0"/>
      <name val="Arial"/>
      <family val="2"/>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b/>
      <sz val="10"/>
      <name val="Arial"/>
      <family val="2"/>
    </font>
    <font>
      <sz val="10"/>
      <name val="Arial"/>
      <family val="2"/>
    </font>
    <font>
      <sz val="9"/>
      <name val="Arial"/>
      <family val="2"/>
    </font>
    <font>
      <sz val="9"/>
      <color indexed="8"/>
      <name val="Arial"/>
      <family val="2"/>
    </font>
    <font>
      <sz val="8"/>
      <name val="Arial"/>
      <family val="2"/>
    </font>
    <font>
      <b/>
      <sz val="14"/>
      <name val="Arial"/>
    </font>
  </fonts>
  <fills count="11">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9"/>
        <bgColor indexed="64"/>
      </patternFill>
    </fill>
    <fill>
      <patternFill patternType="solid">
        <fgColor rgb="FFFFFFCC"/>
        <bgColor indexed="64"/>
      </patternFill>
    </fill>
  </fills>
  <borders count="4">
    <border>
      <left/>
      <right/>
      <top/>
      <bottom/>
      <diagonal/>
    </border>
    <border>
      <left/>
      <right/>
      <top/>
      <bottom style="dash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0" fillId="0" borderId="0" xfId="0" applyBorder="1"/>
    <xf numFmtId="0" fontId="0" fillId="0" borderId="0" xfId="0" applyBorder="1" applyAlignment="1">
      <alignment horizontal="center"/>
    </xf>
    <xf numFmtId="0" fontId="0" fillId="0" borderId="0" xfId="0" applyFill="1" applyBorder="1"/>
    <xf numFmtId="0" fontId="0" fillId="0" borderId="0" xfId="0" applyFill="1"/>
    <xf numFmtId="0" fontId="0" fillId="2" borderId="0" xfId="0" applyFill="1" applyBorder="1"/>
    <xf numFmtId="0" fontId="0" fillId="3" borderId="0" xfId="0" applyFill="1" applyBorder="1"/>
    <xf numFmtId="0" fontId="0" fillId="3" borderId="0" xfId="0" applyFill="1"/>
    <xf numFmtId="0" fontId="0" fillId="4" borderId="0" xfId="0" applyFill="1" applyBorder="1"/>
    <xf numFmtId="0" fontId="0" fillId="4" borderId="0" xfId="0" applyFill="1"/>
    <xf numFmtId="0" fontId="0" fillId="5" borderId="0" xfId="0" applyFill="1" applyBorder="1"/>
    <xf numFmtId="0" fontId="0" fillId="5" borderId="0" xfId="0" applyFill="1"/>
    <xf numFmtId="2" fontId="0" fillId="0" borderId="0" xfId="0" applyNumberFormat="1" applyBorder="1"/>
    <xf numFmtId="0" fontId="0" fillId="0" borderId="0" xfId="0" applyAlignment="1">
      <alignment horizontal="center" vertical="top"/>
    </xf>
    <xf numFmtId="0" fontId="0" fillId="6" borderId="0" xfId="0" applyFill="1" applyProtection="1"/>
    <xf numFmtId="0" fontId="0" fillId="6" borderId="1" xfId="0" applyFill="1" applyBorder="1" applyProtection="1"/>
    <xf numFmtId="0" fontId="0" fillId="6" borderId="2" xfId="0" applyFill="1" applyBorder="1" applyProtection="1"/>
    <xf numFmtId="0" fontId="0" fillId="6" borderId="0" xfId="0" applyFill="1" applyBorder="1" applyProtection="1"/>
    <xf numFmtId="0" fontId="3" fillId="6" borderId="0" xfId="0" applyFont="1" applyFill="1" applyProtection="1"/>
    <xf numFmtId="0" fontId="3" fillId="6" borderId="0" xfId="0" applyFont="1" applyFill="1" applyBorder="1" applyProtection="1"/>
    <xf numFmtId="0" fontId="4" fillId="6" borderId="0" xfId="0" applyFont="1" applyFill="1" applyProtection="1"/>
    <xf numFmtId="0" fontId="4" fillId="6" borderId="0" xfId="0" applyFont="1" applyFill="1" applyBorder="1" applyProtection="1"/>
    <xf numFmtId="0" fontId="6" fillId="6" borderId="0" xfId="0" applyFont="1" applyFill="1" applyBorder="1" applyProtection="1"/>
    <xf numFmtId="0" fontId="5" fillId="6" borderId="0" xfId="0" applyFont="1" applyFill="1" applyBorder="1" applyProtection="1"/>
    <xf numFmtId="0" fontId="8" fillId="0" borderId="0" xfId="0" applyFont="1" applyFill="1" applyBorder="1"/>
    <xf numFmtId="0" fontId="8"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8" fillId="0" borderId="0" xfId="0" applyFont="1" applyFill="1" applyBorder="1" applyProtection="1"/>
    <xf numFmtId="0" fontId="8" fillId="0" borderId="0" xfId="0" applyFont="1" applyFill="1" applyBorder="1" applyAlignment="1" applyProtection="1">
      <alignment horizontal="right"/>
    </xf>
    <xf numFmtId="0" fontId="0" fillId="4" borderId="3" xfId="0" applyFill="1" applyBorder="1" applyAlignment="1" applyProtection="1">
      <alignment vertical="top" wrapText="1"/>
      <protection locked="0"/>
    </xf>
    <xf numFmtId="0" fontId="0" fillId="0" borderId="0" xfId="0" applyFill="1" applyAlignment="1">
      <alignment vertical="center"/>
    </xf>
    <xf numFmtId="0" fontId="0" fillId="0" borderId="0" xfId="0" applyAlignment="1">
      <alignment vertical="center"/>
    </xf>
    <xf numFmtId="0" fontId="2" fillId="0" borderId="3" xfId="0" applyFont="1" applyBorder="1" applyAlignment="1" applyProtection="1">
      <alignment vertical="top" wrapText="1"/>
      <protection locked="0"/>
    </xf>
    <xf numFmtId="0" fontId="0" fillId="0" borderId="3" xfId="0" applyBorder="1" applyAlignment="1" applyProtection="1">
      <alignment vertical="top" wrapText="1"/>
      <protection locked="0"/>
    </xf>
    <xf numFmtId="0" fontId="12" fillId="0" borderId="3" xfId="0" applyFont="1" applyBorder="1" applyAlignment="1" applyProtection="1">
      <alignment vertical="top" wrapText="1"/>
      <protection locked="0"/>
    </xf>
    <xf numFmtId="0" fontId="3" fillId="7" borderId="3" xfId="0" applyFont="1" applyFill="1" applyBorder="1" applyAlignment="1">
      <alignment horizontal="centerContinuous" vertical="center"/>
    </xf>
    <xf numFmtId="0" fontId="0" fillId="7" borderId="3" xfId="0" applyFill="1" applyBorder="1" applyAlignment="1">
      <alignment horizontal="centerContinuous" vertical="top"/>
    </xf>
    <xf numFmtId="0" fontId="5" fillId="7" borderId="3" xfId="0" applyFont="1" applyFill="1" applyBorder="1" applyAlignment="1">
      <alignment vertical="center"/>
    </xf>
    <xf numFmtId="0" fontId="5" fillId="7" borderId="3" xfId="0" applyFont="1" applyFill="1" applyBorder="1" applyAlignment="1">
      <alignment horizontal="centerContinuous" vertical="center"/>
    </xf>
    <xf numFmtId="0" fontId="0" fillId="7" borderId="3" xfId="0" applyFill="1" applyBorder="1" applyAlignment="1">
      <alignment horizontal="centerContinuous" vertical="center"/>
    </xf>
    <xf numFmtId="0" fontId="1" fillId="7" borderId="3" xfId="0" applyFont="1" applyFill="1" applyBorder="1" applyAlignment="1">
      <alignment horizontal="center" vertical="top" wrapText="1"/>
    </xf>
    <xf numFmtId="0" fontId="1" fillId="2" borderId="3" xfId="0" applyFont="1" applyFill="1" applyBorder="1" applyAlignment="1">
      <alignment vertical="top" wrapText="1"/>
    </xf>
    <xf numFmtId="0" fontId="1" fillId="8" borderId="3" xfId="0" applyFont="1" applyFill="1" applyBorder="1" applyAlignment="1" applyProtection="1">
      <alignment vertical="top" wrapText="1"/>
      <protection locked="0"/>
    </xf>
    <xf numFmtId="0" fontId="0" fillId="0" borderId="3" xfId="0" applyFill="1" applyBorder="1" applyAlignment="1" applyProtection="1">
      <alignment vertical="top" wrapText="1"/>
      <protection locked="0"/>
    </xf>
    <xf numFmtId="0" fontId="0" fillId="0" borderId="0" xfId="0" applyAlignment="1">
      <alignment vertical="top"/>
    </xf>
    <xf numFmtId="0" fontId="7" fillId="0" borderId="0" xfId="0" applyFont="1" applyAlignment="1"/>
    <xf numFmtId="0" fontId="0" fillId="0" borderId="0" xfId="0" applyAlignment="1"/>
    <xf numFmtId="15" fontId="9" fillId="9" borderId="1" xfId="0" applyNumberFormat="1" applyFont="1" applyFill="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2" fillId="10" borderId="1" xfId="0" applyFont="1" applyFill="1" applyBorder="1" applyAlignment="1" applyProtection="1">
      <alignment vertical="top" wrapText="1"/>
      <protection locked="0"/>
    </xf>
    <xf numFmtId="0" fontId="0" fillId="10" borderId="1" xfId="0" applyFill="1" applyBorder="1" applyAlignment="1" applyProtection="1">
      <alignment vertical="top" wrapText="1"/>
      <protection locked="0"/>
    </xf>
    <xf numFmtId="0" fontId="0" fillId="9" borderId="1" xfId="0" applyFill="1" applyBorder="1" applyAlignment="1" applyProtection="1">
      <alignment vertical="top" wrapText="1"/>
      <protection locked="0"/>
    </xf>
    <xf numFmtId="0" fontId="9" fillId="9"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0" fillId="9" borderId="2" xfId="0" applyFill="1" applyBorder="1" applyAlignment="1" applyProtection="1">
      <alignment vertical="top" wrapText="1"/>
      <protection locked="0"/>
    </xf>
    <xf numFmtId="0" fontId="10" fillId="0" borderId="0" xfId="0" applyFont="1" applyBorder="1" applyAlignment="1">
      <alignment wrapText="1"/>
    </xf>
    <xf numFmtId="0" fontId="0" fillId="0" borderId="0" xfId="0" applyBorder="1" applyAlignment="1">
      <alignment wrapText="1"/>
    </xf>
    <xf numFmtId="0" fontId="0" fillId="0" borderId="0" xfId="0" applyAlignment="1">
      <alignment vertical="center" wrapText="1"/>
    </xf>
    <xf numFmtId="0" fontId="0" fillId="0" borderId="0" xfId="0" applyAlignment="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pplyProtection="1"/>
    <xf numFmtId="0" fontId="0" fillId="0" borderId="0" xfId="0" applyAlignment="1">
      <alignment wrapText="1"/>
    </xf>
    <xf numFmtId="0" fontId="2" fillId="0" borderId="0" xfId="0" applyFont="1" applyBorder="1" applyAlignment="1"/>
    <xf numFmtId="0" fontId="13" fillId="0" borderId="0" xfId="0" applyFo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8"/>
  <sheetViews>
    <sheetView tabSelected="1" view="pageLayout" topLeftCell="B1" zoomScaleNormal="100" zoomScaleSheetLayoutView="100" workbookViewId="0">
      <selection activeCell="B3" sqref="B3"/>
    </sheetView>
  </sheetViews>
  <sheetFormatPr defaultRowHeight="12.5" x14ac:dyDescent="0.25"/>
  <cols>
    <col min="1" max="1" width="0" hidden="1" customWidth="1"/>
    <col min="2" max="2" width="16.7265625" customWidth="1"/>
    <col min="3" max="3" width="16.81640625" customWidth="1"/>
    <col min="4" max="4" width="16.7265625" customWidth="1"/>
    <col min="5" max="5" width="22" customWidth="1"/>
    <col min="6" max="6" width="12.54296875" customWidth="1"/>
    <col min="7" max="7" width="14.7265625" customWidth="1"/>
    <col min="8" max="8" width="12.453125" customWidth="1"/>
    <col min="9" max="9" width="19" customWidth="1"/>
    <col min="10" max="10" width="26.7265625" customWidth="1"/>
    <col min="11" max="11" width="32.453125" customWidth="1"/>
  </cols>
  <sheetData>
    <row r="1" spans="2:11" ht="18" x14ac:dyDescent="0.4">
      <c r="B1" s="46" t="s">
        <v>155</v>
      </c>
      <c r="C1" s="47"/>
      <c r="D1" s="47"/>
      <c r="E1" s="47"/>
      <c r="F1" s="47"/>
      <c r="G1" s="47"/>
      <c r="H1" s="47"/>
      <c r="I1" s="47"/>
    </row>
    <row r="2" spans="2:11" ht="18" x14ac:dyDescent="0.4">
      <c r="B2" s="65" t="s">
        <v>161</v>
      </c>
    </row>
    <row r="3" spans="2:11" ht="18" x14ac:dyDescent="0.4">
      <c r="B3" s="65" t="s">
        <v>160</v>
      </c>
    </row>
    <row r="5" spans="2:11" ht="12.75" customHeight="1" x14ac:dyDescent="0.35">
      <c r="B5" s="18"/>
      <c r="C5" s="18"/>
      <c r="D5" s="18"/>
      <c r="E5" s="20"/>
      <c r="F5" s="14"/>
      <c r="G5" s="14"/>
      <c r="H5" s="14"/>
      <c r="I5" s="14"/>
      <c r="J5" s="14"/>
      <c r="K5" s="14"/>
    </row>
    <row r="6" spans="2:11" ht="15.5" x14ac:dyDescent="0.35">
      <c r="B6" s="19" t="s">
        <v>35</v>
      </c>
      <c r="C6" s="19"/>
      <c r="D6" s="19"/>
      <c r="E6" s="21"/>
      <c r="F6" s="50" t="s">
        <v>157</v>
      </c>
      <c r="G6" s="51"/>
      <c r="H6" s="51"/>
      <c r="I6" s="51"/>
      <c r="J6" s="51"/>
      <c r="K6" s="15"/>
    </row>
    <row r="7" spans="2:11" ht="9.75" customHeight="1" x14ac:dyDescent="0.35">
      <c r="B7" s="19"/>
      <c r="C7" s="19"/>
      <c r="D7" s="19"/>
      <c r="E7" s="21"/>
      <c r="F7" s="17"/>
      <c r="G7" s="17"/>
      <c r="H7" s="14"/>
      <c r="I7" s="14"/>
      <c r="J7" s="14"/>
      <c r="K7" s="14"/>
    </row>
    <row r="8" spans="2:11" ht="15.75" customHeight="1" x14ac:dyDescent="0.35">
      <c r="B8" s="19" t="s">
        <v>36</v>
      </c>
      <c r="C8" s="19"/>
      <c r="D8" s="19"/>
      <c r="E8" s="21"/>
      <c r="F8" s="52" t="s">
        <v>37</v>
      </c>
      <c r="G8" s="52"/>
      <c r="H8" s="52"/>
      <c r="I8" s="52"/>
      <c r="J8" s="52"/>
      <c r="K8" s="15"/>
    </row>
    <row r="9" spans="2:11" ht="9.75" customHeight="1" x14ac:dyDescent="0.35">
      <c r="B9" s="19"/>
      <c r="C9" s="19"/>
      <c r="D9" s="19"/>
      <c r="E9" s="21"/>
      <c r="F9" s="17"/>
      <c r="G9" s="17"/>
      <c r="H9" s="14"/>
      <c r="I9" s="14"/>
      <c r="J9" s="14"/>
      <c r="K9" s="14"/>
    </row>
    <row r="10" spans="2:11" ht="15.5" x14ac:dyDescent="0.35">
      <c r="B10" s="19" t="s">
        <v>0</v>
      </c>
      <c r="C10" s="21"/>
      <c r="D10" s="21"/>
      <c r="E10" s="21"/>
      <c r="F10" s="52" t="s">
        <v>32</v>
      </c>
      <c r="G10" s="52"/>
      <c r="H10" s="52"/>
      <c r="I10" s="52"/>
      <c r="J10" s="52"/>
      <c r="K10" s="15"/>
    </row>
    <row r="11" spans="2:11" ht="9.75" customHeight="1" x14ac:dyDescent="0.4">
      <c r="B11" s="22"/>
      <c r="C11" s="17"/>
      <c r="D11" s="17"/>
      <c r="E11" s="17"/>
      <c r="F11" s="17"/>
      <c r="G11" s="17"/>
      <c r="H11" s="14"/>
      <c r="I11" s="14"/>
      <c r="J11" s="14"/>
      <c r="K11" s="14"/>
    </row>
    <row r="12" spans="2:11" ht="15.75" customHeight="1" x14ac:dyDescent="0.35">
      <c r="B12" s="19" t="s">
        <v>38</v>
      </c>
      <c r="C12" s="21"/>
      <c r="D12" s="21"/>
      <c r="E12" s="21"/>
      <c r="F12" s="53" t="s">
        <v>151</v>
      </c>
      <c r="G12" s="54"/>
      <c r="H12" s="54"/>
      <c r="I12" s="54"/>
      <c r="J12" s="54"/>
      <c r="K12" s="15"/>
    </row>
    <row r="13" spans="2:11" ht="10.5" customHeight="1" x14ac:dyDescent="0.25">
      <c r="B13" s="17"/>
      <c r="C13" s="17"/>
      <c r="D13" s="17"/>
      <c r="E13" s="17"/>
      <c r="F13" s="17"/>
      <c r="G13" s="17"/>
      <c r="H13" s="14"/>
      <c r="I13" s="14"/>
      <c r="J13" s="14"/>
      <c r="K13" s="14"/>
    </row>
    <row r="14" spans="2:11" ht="15.5" x14ac:dyDescent="0.35">
      <c r="B14" s="23" t="s">
        <v>1</v>
      </c>
      <c r="C14" s="17"/>
      <c r="D14" s="17"/>
      <c r="E14" s="17"/>
      <c r="F14" s="55" t="s">
        <v>33</v>
      </c>
      <c r="G14" s="55"/>
      <c r="H14" s="55"/>
      <c r="I14" s="55"/>
      <c r="J14" s="55"/>
      <c r="K14" s="16"/>
    </row>
    <row r="15" spans="2:11" ht="11.25" customHeight="1" x14ac:dyDescent="0.35">
      <c r="B15" s="23"/>
      <c r="C15" s="17"/>
      <c r="D15" s="17"/>
      <c r="E15" s="17"/>
      <c r="F15" s="17"/>
      <c r="G15" s="17"/>
      <c r="H15" s="18"/>
      <c r="I15" s="14"/>
      <c r="J15" s="14"/>
      <c r="K15" s="14"/>
    </row>
    <row r="16" spans="2:11" ht="15.5" x14ac:dyDescent="0.35">
      <c r="B16" s="19" t="s">
        <v>2</v>
      </c>
      <c r="C16" s="17"/>
      <c r="D16" s="17"/>
      <c r="E16" s="17"/>
      <c r="F16" s="48">
        <v>41425</v>
      </c>
      <c r="G16" s="49"/>
      <c r="H16" s="49"/>
      <c r="I16" s="49"/>
      <c r="J16" s="49"/>
      <c r="K16" s="15"/>
    </row>
    <row r="17" spans="1:32" ht="15.5" x14ac:dyDescent="0.35">
      <c r="B17" s="19"/>
      <c r="C17" s="17"/>
      <c r="D17" s="17"/>
      <c r="E17" s="17"/>
      <c r="F17" s="17"/>
      <c r="G17" s="17"/>
      <c r="H17" s="19"/>
      <c r="I17" s="17"/>
      <c r="J17" s="17"/>
      <c r="K17" s="17"/>
    </row>
    <row r="18" spans="1:32" ht="15.5" x14ac:dyDescent="0.35">
      <c r="A18" s="4"/>
      <c r="B18" s="26"/>
      <c r="C18" s="26" t="s">
        <v>39</v>
      </c>
      <c r="D18" s="27"/>
      <c r="E18" s="27"/>
      <c r="F18" s="27"/>
      <c r="G18" s="27"/>
      <c r="H18" s="26"/>
      <c r="I18" s="27"/>
      <c r="J18" s="27"/>
      <c r="K18" s="27"/>
      <c r="L18" s="4"/>
      <c r="M18" s="4"/>
    </row>
    <row r="19" spans="1:32" ht="15.5" x14ac:dyDescent="0.35">
      <c r="A19" s="4"/>
      <c r="B19" s="26"/>
      <c r="C19" t="s">
        <v>28</v>
      </c>
      <c r="D19" s="62" t="s">
        <v>40</v>
      </c>
      <c r="E19" s="47"/>
      <c r="F19" s="47"/>
      <c r="G19" s="47"/>
      <c r="H19" s="47"/>
      <c r="I19" s="47"/>
      <c r="J19" s="47"/>
      <c r="K19" s="47"/>
      <c r="L19" s="4"/>
      <c r="M19" s="4"/>
    </row>
    <row r="20" spans="1:32" x14ac:dyDescent="0.25">
      <c r="A20" s="4"/>
      <c r="C20" s="45" t="s">
        <v>29</v>
      </c>
      <c r="D20" s="63" t="s">
        <v>134</v>
      </c>
      <c r="E20" s="63"/>
      <c r="F20" s="63"/>
      <c r="G20" s="63"/>
      <c r="H20" s="63"/>
      <c r="I20" s="63"/>
      <c r="J20" s="63"/>
      <c r="K20" s="63"/>
      <c r="L20" s="4"/>
      <c r="M20" s="4"/>
    </row>
    <row r="21" spans="1:32" x14ac:dyDescent="0.25">
      <c r="A21" s="4"/>
      <c r="C21" s="45"/>
      <c r="D21" s="63"/>
      <c r="E21" s="63"/>
      <c r="F21" s="63"/>
      <c r="G21" s="63"/>
      <c r="H21" s="63"/>
      <c r="I21" s="63"/>
      <c r="J21" s="63"/>
      <c r="K21" s="63"/>
      <c r="L21" s="4"/>
      <c r="M21" s="4"/>
    </row>
    <row r="22" spans="1:32" x14ac:dyDescent="0.25">
      <c r="A22" s="4"/>
      <c r="C22" t="s">
        <v>30</v>
      </c>
      <c r="D22" s="64" t="s">
        <v>146</v>
      </c>
      <c r="E22" s="64"/>
      <c r="F22" s="64"/>
      <c r="G22" s="64"/>
      <c r="H22" s="64"/>
      <c r="I22" s="64"/>
      <c r="J22" s="64"/>
      <c r="K22" s="64"/>
      <c r="L22" s="4"/>
      <c r="M22" s="4"/>
    </row>
    <row r="23" spans="1:32" x14ac:dyDescent="0.25">
      <c r="A23" s="4"/>
      <c r="C23" t="s">
        <v>41</v>
      </c>
      <c r="D23" s="47" t="s">
        <v>154</v>
      </c>
      <c r="E23" s="47"/>
      <c r="F23" s="47"/>
      <c r="G23" s="47"/>
      <c r="H23" s="47"/>
      <c r="I23" s="47"/>
      <c r="J23" s="47"/>
      <c r="K23" s="47"/>
      <c r="L23" s="4"/>
      <c r="M23" s="4"/>
    </row>
    <row r="24" spans="1:32" x14ac:dyDescent="0.25">
      <c r="A24" s="4"/>
      <c r="C24" t="s">
        <v>42</v>
      </c>
      <c r="D24" s="47" t="s">
        <v>136</v>
      </c>
      <c r="E24" s="47"/>
      <c r="F24" s="47"/>
      <c r="G24" s="47"/>
      <c r="H24" s="47"/>
      <c r="I24" s="47"/>
      <c r="J24" s="47"/>
      <c r="K24" s="47"/>
      <c r="L24" s="4"/>
      <c r="M24" s="4"/>
    </row>
    <row r="25" spans="1:32" s="32" customFormat="1" ht="18" customHeight="1" x14ac:dyDescent="0.25">
      <c r="A25" s="31"/>
      <c r="C25" s="32" t="s">
        <v>43</v>
      </c>
      <c r="D25" s="58" t="s">
        <v>44</v>
      </c>
      <c r="E25" s="59"/>
      <c r="F25" s="59"/>
      <c r="G25" s="59"/>
      <c r="H25" s="59"/>
      <c r="I25" s="59"/>
      <c r="J25" s="59"/>
      <c r="K25" s="59"/>
      <c r="L25" s="31"/>
      <c r="M25" s="31"/>
    </row>
    <row r="26" spans="1:32" ht="17.25" customHeight="1" x14ac:dyDescent="0.25">
      <c r="A26" s="4"/>
      <c r="C26" s="32" t="s">
        <v>45</v>
      </c>
      <c r="D26" s="60" t="s">
        <v>148</v>
      </c>
      <c r="E26" s="61"/>
      <c r="F26" s="61"/>
      <c r="G26" s="61"/>
      <c r="H26" s="61"/>
      <c r="I26" s="61"/>
      <c r="J26" s="61"/>
      <c r="K26" s="61"/>
      <c r="L26" s="4"/>
      <c r="M26" s="4"/>
    </row>
    <row r="27" spans="1:32" x14ac:dyDescent="0.25">
      <c r="A27" s="4"/>
      <c r="C27" t="s">
        <v>46</v>
      </c>
      <c r="D27" s="47" t="s">
        <v>156</v>
      </c>
      <c r="E27" s="47"/>
      <c r="F27" s="47"/>
      <c r="G27" s="47"/>
      <c r="H27" s="47"/>
      <c r="I27" s="47"/>
      <c r="J27" s="47"/>
      <c r="K27" s="47"/>
      <c r="L27" s="4"/>
      <c r="M27" s="4"/>
    </row>
    <row r="28" spans="1:32" x14ac:dyDescent="0.25">
      <c r="A28" s="4"/>
      <c r="C28" t="s">
        <v>47</v>
      </c>
      <c r="D28" s="47" t="s">
        <v>135</v>
      </c>
      <c r="E28" s="47"/>
      <c r="F28" s="47"/>
      <c r="G28" s="47"/>
      <c r="H28" s="47"/>
      <c r="I28" s="47"/>
      <c r="J28" s="47"/>
      <c r="K28" s="47"/>
      <c r="L28" s="4"/>
      <c r="M28" s="4"/>
    </row>
    <row r="29" spans="1:32" ht="24" customHeight="1" x14ac:dyDescent="0.25">
      <c r="A29" s="4"/>
      <c r="C29" t="s">
        <v>149</v>
      </c>
      <c r="D29" s="56" t="s">
        <v>158</v>
      </c>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row>
    <row r="30" spans="1:32" x14ac:dyDescent="0.25">
      <c r="B30" s="4"/>
      <c r="C30" s="4"/>
      <c r="D30" s="4"/>
      <c r="E30" s="4"/>
      <c r="F30" s="3"/>
      <c r="H30" s="4"/>
      <c r="I30" s="4"/>
      <c r="J30" s="4"/>
      <c r="K30" s="4"/>
    </row>
    <row r="31" spans="1:32" ht="28.5" customHeight="1" x14ac:dyDescent="0.25">
      <c r="A31" s="1"/>
      <c r="B31" s="36" t="s">
        <v>3</v>
      </c>
      <c r="C31" s="37"/>
      <c r="D31" s="37"/>
      <c r="E31" s="37"/>
      <c r="F31" s="38"/>
      <c r="G31" s="39" t="s">
        <v>4</v>
      </c>
      <c r="H31" s="39"/>
      <c r="I31" s="38"/>
      <c r="J31" s="36" t="s">
        <v>31</v>
      </c>
      <c r="K31" s="40"/>
    </row>
    <row r="32" spans="1:32" ht="26" x14ac:dyDescent="0.25">
      <c r="A32" s="1"/>
      <c r="B32" s="41" t="s">
        <v>5</v>
      </c>
      <c r="C32" s="41" t="s">
        <v>6</v>
      </c>
      <c r="D32" s="41" t="s">
        <v>7</v>
      </c>
      <c r="E32" s="41" t="s">
        <v>8</v>
      </c>
      <c r="F32" s="41" t="s">
        <v>9</v>
      </c>
      <c r="G32" s="41" t="s">
        <v>10</v>
      </c>
      <c r="H32" s="41" t="s">
        <v>11</v>
      </c>
      <c r="I32" s="41" t="s">
        <v>12</v>
      </c>
      <c r="J32" s="41" t="s">
        <v>13</v>
      </c>
      <c r="K32" s="41" t="s">
        <v>14</v>
      </c>
    </row>
    <row r="33" spans="1:11" ht="108" customHeight="1" x14ac:dyDescent="0.25">
      <c r="A33" s="1"/>
      <c r="B33" s="42" t="s">
        <v>15</v>
      </c>
      <c r="C33" s="42" t="s">
        <v>16</v>
      </c>
      <c r="D33" s="42" t="s">
        <v>17</v>
      </c>
      <c r="E33" s="42" t="s">
        <v>18</v>
      </c>
      <c r="F33" s="42" t="s">
        <v>19</v>
      </c>
      <c r="G33" s="42" t="s">
        <v>20</v>
      </c>
      <c r="H33" s="42" t="s">
        <v>21</v>
      </c>
      <c r="I33" s="42" t="s">
        <v>22</v>
      </c>
      <c r="J33" s="42" t="s">
        <v>23</v>
      </c>
      <c r="K33" s="42" t="s">
        <v>34</v>
      </c>
    </row>
    <row r="34" spans="1:11" ht="343.5" customHeight="1" x14ac:dyDescent="0.25">
      <c r="A34" s="13"/>
      <c r="B34" s="34" t="s">
        <v>48</v>
      </c>
      <c r="C34" s="34" t="s">
        <v>49</v>
      </c>
      <c r="D34" s="34" t="s">
        <v>50</v>
      </c>
      <c r="E34" s="34" t="s">
        <v>51</v>
      </c>
      <c r="F34" s="30" t="s">
        <v>27</v>
      </c>
      <c r="G34" s="30" t="s">
        <v>27</v>
      </c>
      <c r="H34" s="43" t="s">
        <v>27</v>
      </c>
      <c r="I34" s="44" t="s">
        <v>137</v>
      </c>
      <c r="J34" s="33" t="s">
        <v>138</v>
      </c>
      <c r="K34" s="34" t="s">
        <v>25</v>
      </c>
    </row>
    <row r="35" spans="1:11" ht="208.5" customHeight="1" x14ac:dyDescent="0.25">
      <c r="A35" s="13"/>
      <c r="B35" s="34" t="s">
        <v>48</v>
      </c>
      <c r="C35" s="34" t="s">
        <v>52</v>
      </c>
      <c r="D35" s="34" t="s">
        <v>50</v>
      </c>
      <c r="E35" s="34" t="s">
        <v>51</v>
      </c>
      <c r="F35" s="30" t="s">
        <v>27</v>
      </c>
      <c r="G35" s="30" t="s">
        <v>26</v>
      </c>
      <c r="H35" s="43" t="s">
        <v>27</v>
      </c>
      <c r="I35" s="44" t="s">
        <v>53</v>
      </c>
      <c r="J35" s="33" t="s">
        <v>140</v>
      </c>
      <c r="K35" s="34" t="s">
        <v>25</v>
      </c>
    </row>
    <row r="36" spans="1:11" ht="37.5" x14ac:dyDescent="0.25">
      <c r="A36" s="13"/>
      <c r="B36" s="34" t="s">
        <v>48</v>
      </c>
      <c r="C36" s="34" t="s">
        <v>52</v>
      </c>
      <c r="D36" s="34" t="s">
        <v>54</v>
      </c>
      <c r="E36" s="34" t="s">
        <v>55</v>
      </c>
      <c r="F36" s="30" t="s">
        <v>27</v>
      </c>
      <c r="G36" s="30" t="s">
        <v>25</v>
      </c>
      <c r="H36" s="43" t="s">
        <v>26</v>
      </c>
      <c r="I36" s="44" t="s">
        <v>56</v>
      </c>
      <c r="J36" s="34" t="s">
        <v>56</v>
      </c>
      <c r="K36" s="34" t="s">
        <v>25</v>
      </c>
    </row>
    <row r="37" spans="1:11" ht="140.25" customHeight="1" x14ac:dyDescent="0.25">
      <c r="A37" s="13"/>
      <c r="B37" s="34" t="s">
        <v>48</v>
      </c>
      <c r="C37" s="34" t="s">
        <v>57</v>
      </c>
      <c r="D37" s="34" t="s">
        <v>58</v>
      </c>
      <c r="E37" s="34" t="s">
        <v>59</v>
      </c>
      <c r="F37" s="30" t="s">
        <v>26</v>
      </c>
      <c r="G37" s="30" t="s">
        <v>26</v>
      </c>
      <c r="H37" s="43" t="s">
        <v>26</v>
      </c>
      <c r="I37" s="44" t="s">
        <v>139</v>
      </c>
      <c r="J37" s="33" t="s">
        <v>141</v>
      </c>
      <c r="K37" s="34" t="s">
        <v>60</v>
      </c>
    </row>
    <row r="38" spans="1:11" ht="96" customHeight="1" x14ac:dyDescent="0.25">
      <c r="A38" s="13"/>
      <c r="B38" s="34" t="s">
        <v>61</v>
      </c>
      <c r="C38" s="34" t="s">
        <v>57</v>
      </c>
      <c r="D38" s="34" t="s">
        <v>152</v>
      </c>
      <c r="E38" s="34" t="s">
        <v>62</v>
      </c>
      <c r="F38" s="30" t="s">
        <v>26</v>
      </c>
      <c r="G38" s="30" t="s">
        <v>26</v>
      </c>
      <c r="H38" s="43" t="s">
        <v>26</v>
      </c>
      <c r="I38" s="44" t="s">
        <v>87</v>
      </c>
      <c r="J38" s="34" t="s">
        <v>56</v>
      </c>
      <c r="K38" s="34" t="s">
        <v>60</v>
      </c>
    </row>
    <row r="39" spans="1:11" ht="156.75" customHeight="1" x14ac:dyDescent="0.25">
      <c r="A39" s="13"/>
      <c r="B39" s="34" t="s">
        <v>63</v>
      </c>
      <c r="C39" s="34" t="s">
        <v>64</v>
      </c>
      <c r="D39" s="34" t="s">
        <v>65</v>
      </c>
      <c r="E39" s="34" t="s">
        <v>66</v>
      </c>
      <c r="F39" s="30" t="s">
        <v>26</v>
      </c>
      <c r="G39" s="30" t="s">
        <v>26</v>
      </c>
      <c r="H39" s="43" t="s">
        <v>26</v>
      </c>
      <c r="I39" s="44" t="s">
        <v>67</v>
      </c>
      <c r="J39" s="34" t="s">
        <v>130</v>
      </c>
      <c r="K39" s="34" t="s">
        <v>25</v>
      </c>
    </row>
    <row r="40" spans="1:11" ht="112.5" customHeight="1" x14ac:dyDescent="0.25">
      <c r="A40" s="13"/>
      <c r="B40" s="34" t="s">
        <v>48</v>
      </c>
      <c r="C40" s="34" t="s">
        <v>68</v>
      </c>
      <c r="D40" s="34" t="s">
        <v>69</v>
      </c>
      <c r="E40" s="34" t="s">
        <v>70</v>
      </c>
      <c r="F40" s="30" t="s">
        <v>26</v>
      </c>
      <c r="G40" s="30" t="s">
        <v>26</v>
      </c>
      <c r="H40" s="43" t="s">
        <v>26</v>
      </c>
      <c r="I40" s="44" t="s">
        <v>71</v>
      </c>
      <c r="J40" s="33" t="s">
        <v>143</v>
      </c>
      <c r="K40" s="34" t="s">
        <v>25</v>
      </c>
    </row>
    <row r="41" spans="1:11" ht="187.5" customHeight="1" x14ac:dyDescent="0.25">
      <c r="A41" s="13"/>
      <c r="B41" s="34" t="s">
        <v>48</v>
      </c>
      <c r="C41" s="34" t="s">
        <v>72</v>
      </c>
      <c r="D41" s="34" t="s">
        <v>73</v>
      </c>
      <c r="E41" s="34" t="s">
        <v>51</v>
      </c>
      <c r="F41" s="30" t="s">
        <v>27</v>
      </c>
      <c r="G41" s="30" t="s">
        <v>26</v>
      </c>
      <c r="H41" s="43" t="s">
        <v>27</v>
      </c>
      <c r="I41" s="44" t="s">
        <v>74</v>
      </c>
      <c r="J41" s="34" t="s">
        <v>153</v>
      </c>
      <c r="K41" s="34" t="s">
        <v>25</v>
      </c>
    </row>
    <row r="42" spans="1:11" ht="162.75" customHeight="1" x14ac:dyDescent="0.25">
      <c r="A42" s="13"/>
      <c r="B42" s="34" t="s">
        <v>48</v>
      </c>
      <c r="C42" s="34" t="s">
        <v>75</v>
      </c>
      <c r="D42" s="34" t="s">
        <v>76</v>
      </c>
      <c r="E42" s="34" t="s">
        <v>77</v>
      </c>
      <c r="F42" s="30" t="s">
        <v>26</v>
      </c>
      <c r="G42" s="30" t="s">
        <v>26</v>
      </c>
      <c r="H42" s="43" t="s">
        <v>26</v>
      </c>
      <c r="I42" s="44" t="s">
        <v>78</v>
      </c>
      <c r="J42" s="34" t="s">
        <v>79</v>
      </c>
      <c r="K42" s="34"/>
    </row>
    <row r="43" spans="1:11" ht="235.5" customHeight="1" x14ac:dyDescent="0.25">
      <c r="A43" s="13"/>
      <c r="B43" s="34" t="s">
        <v>48</v>
      </c>
      <c r="C43" s="34" t="s">
        <v>80</v>
      </c>
      <c r="D43" s="34" t="s">
        <v>81</v>
      </c>
      <c r="E43" s="34" t="s">
        <v>82</v>
      </c>
      <c r="F43" s="30" t="s">
        <v>26</v>
      </c>
      <c r="G43" s="30" t="s">
        <v>26</v>
      </c>
      <c r="H43" s="43" t="s">
        <v>26</v>
      </c>
      <c r="I43" s="44" t="s">
        <v>83</v>
      </c>
      <c r="J43" s="34" t="s">
        <v>131</v>
      </c>
      <c r="K43" s="34" t="s">
        <v>25</v>
      </c>
    </row>
    <row r="44" spans="1:11" ht="116.25" customHeight="1" x14ac:dyDescent="0.25">
      <c r="A44" s="13"/>
      <c r="B44" s="34" t="s">
        <v>48</v>
      </c>
      <c r="C44" s="34" t="s">
        <v>84</v>
      </c>
      <c r="D44" s="34" t="s">
        <v>85</v>
      </c>
      <c r="E44" s="34" t="s">
        <v>82</v>
      </c>
      <c r="F44" s="30" t="s">
        <v>26</v>
      </c>
      <c r="G44" s="30" t="s">
        <v>26</v>
      </c>
      <c r="H44" s="43" t="s">
        <v>26</v>
      </c>
      <c r="I44" s="44" t="s">
        <v>86</v>
      </c>
      <c r="J44" s="33" t="s">
        <v>144</v>
      </c>
      <c r="K44" s="34" t="s">
        <v>25</v>
      </c>
    </row>
    <row r="45" spans="1:11" ht="140.25" customHeight="1" x14ac:dyDescent="0.25">
      <c r="A45" s="13"/>
      <c r="B45" s="34" t="s">
        <v>88</v>
      </c>
      <c r="C45" s="34" t="s">
        <v>89</v>
      </c>
      <c r="D45" s="34" t="s">
        <v>90</v>
      </c>
      <c r="E45" s="34" t="s">
        <v>91</v>
      </c>
      <c r="F45" s="30" t="s">
        <v>25</v>
      </c>
      <c r="G45" s="30" t="s">
        <v>26</v>
      </c>
      <c r="H45" s="43" t="s">
        <v>26</v>
      </c>
      <c r="I45" s="44" t="s">
        <v>92</v>
      </c>
      <c r="J45" s="34" t="s">
        <v>132</v>
      </c>
      <c r="K45" s="34" t="s">
        <v>25</v>
      </c>
    </row>
    <row r="46" spans="1:11" ht="129.75" customHeight="1" x14ac:dyDescent="0.25">
      <c r="A46" s="13"/>
      <c r="B46" s="34" t="s">
        <v>93</v>
      </c>
      <c r="C46" s="34" t="s">
        <v>94</v>
      </c>
      <c r="D46" s="34" t="s">
        <v>95</v>
      </c>
      <c r="E46" s="34" t="s">
        <v>96</v>
      </c>
      <c r="F46" s="30" t="s">
        <v>26</v>
      </c>
      <c r="G46" s="30" t="s">
        <v>26</v>
      </c>
      <c r="H46" s="43" t="s">
        <v>26</v>
      </c>
      <c r="I46" s="44" t="s">
        <v>97</v>
      </c>
      <c r="J46" s="33" t="s">
        <v>145</v>
      </c>
      <c r="K46" s="34" t="s">
        <v>25</v>
      </c>
    </row>
    <row r="47" spans="1:11" ht="133.5" customHeight="1" x14ac:dyDescent="0.25">
      <c r="A47" s="13"/>
      <c r="B47" s="34" t="s">
        <v>128</v>
      </c>
      <c r="C47" s="34" t="s">
        <v>98</v>
      </c>
      <c r="D47" s="34" t="s">
        <v>129</v>
      </c>
      <c r="E47" s="34" t="s">
        <v>99</v>
      </c>
      <c r="F47" s="30" t="s">
        <v>25</v>
      </c>
      <c r="G47" s="30" t="s">
        <v>25</v>
      </c>
      <c r="H47" s="43" t="s">
        <v>25</v>
      </c>
      <c r="I47" s="44" t="s">
        <v>100</v>
      </c>
      <c r="J47" s="34" t="s">
        <v>126</v>
      </c>
      <c r="K47" s="34" t="s">
        <v>60</v>
      </c>
    </row>
    <row r="48" spans="1:11" ht="87.5" x14ac:dyDescent="0.25">
      <c r="A48" s="13"/>
      <c r="B48" s="34" t="s">
        <v>88</v>
      </c>
      <c r="C48" s="34" t="s">
        <v>101</v>
      </c>
      <c r="D48" s="34" t="s">
        <v>129</v>
      </c>
      <c r="E48" s="34" t="s">
        <v>87</v>
      </c>
      <c r="F48" s="30" t="s">
        <v>25</v>
      </c>
      <c r="G48" s="30" t="s">
        <v>25</v>
      </c>
      <c r="H48" s="43" t="s">
        <v>102</v>
      </c>
      <c r="I48" s="44" t="s">
        <v>100</v>
      </c>
      <c r="J48" s="34" t="s">
        <v>103</v>
      </c>
      <c r="K48" s="34" t="s">
        <v>25</v>
      </c>
    </row>
    <row r="49" spans="1:11" ht="328.5" customHeight="1" x14ac:dyDescent="0.25">
      <c r="A49" s="13"/>
      <c r="B49" s="34" t="s">
        <v>104</v>
      </c>
      <c r="C49" s="34" t="s">
        <v>105</v>
      </c>
      <c r="D49" s="34" t="s">
        <v>108</v>
      </c>
      <c r="E49" s="34" t="s">
        <v>106</v>
      </c>
      <c r="F49" s="30" t="s">
        <v>27</v>
      </c>
      <c r="G49" s="30" t="s">
        <v>26</v>
      </c>
      <c r="H49" s="43" t="s">
        <v>27</v>
      </c>
      <c r="I49" s="44" t="s">
        <v>107</v>
      </c>
      <c r="J49" s="33" t="s">
        <v>142</v>
      </c>
      <c r="K49" s="34" t="s">
        <v>25</v>
      </c>
    </row>
    <row r="50" spans="1:11" ht="152.25" customHeight="1" x14ac:dyDescent="0.25">
      <c r="A50" s="13"/>
      <c r="B50" s="34" t="s">
        <v>104</v>
      </c>
      <c r="C50" s="34" t="s">
        <v>105</v>
      </c>
      <c r="D50" s="34" t="s">
        <v>109</v>
      </c>
      <c r="E50" s="34" t="s">
        <v>110</v>
      </c>
      <c r="F50" s="30" t="s">
        <v>27</v>
      </c>
      <c r="G50" s="30" t="s">
        <v>25</v>
      </c>
      <c r="H50" s="43" t="s">
        <v>26</v>
      </c>
      <c r="I50" s="44" t="s">
        <v>133</v>
      </c>
      <c r="J50" s="34" t="s">
        <v>87</v>
      </c>
      <c r="K50" s="34" t="s">
        <v>25</v>
      </c>
    </row>
    <row r="51" spans="1:11" ht="195" customHeight="1" x14ac:dyDescent="0.25">
      <c r="A51" s="13"/>
      <c r="B51" s="34" t="s">
        <v>111</v>
      </c>
      <c r="C51" s="34" t="s">
        <v>105</v>
      </c>
      <c r="D51" s="34" t="s">
        <v>112</v>
      </c>
      <c r="E51" s="34" t="s">
        <v>113</v>
      </c>
      <c r="F51" s="30" t="s">
        <v>27</v>
      </c>
      <c r="G51" s="30" t="s">
        <v>26</v>
      </c>
      <c r="H51" s="43" t="s">
        <v>27</v>
      </c>
      <c r="I51" s="44" t="s">
        <v>114</v>
      </c>
      <c r="J51" s="34" t="s">
        <v>87</v>
      </c>
      <c r="K51" s="34" t="s">
        <v>25</v>
      </c>
    </row>
    <row r="52" spans="1:11" ht="192.75" customHeight="1" x14ac:dyDescent="0.25">
      <c r="A52" s="13"/>
      <c r="B52" s="34" t="s">
        <v>115</v>
      </c>
      <c r="C52" s="34" t="s">
        <v>105</v>
      </c>
      <c r="D52" s="34" t="s">
        <v>116</v>
      </c>
      <c r="E52" s="34" t="s">
        <v>117</v>
      </c>
      <c r="F52" s="30" t="s">
        <v>27</v>
      </c>
      <c r="G52" s="30" t="s">
        <v>27</v>
      </c>
      <c r="H52" s="43" t="s">
        <v>27</v>
      </c>
      <c r="I52" s="44" t="s">
        <v>118</v>
      </c>
      <c r="J52" s="33" t="s">
        <v>147</v>
      </c>
      <c r="K52" s="34"/>
    </row>
    <row r="53" spans="1:11" ht="92.25" customHeight="1" x14ac:dyDescent="0.25">
      <c r="A53" s="13"/>
      <c r="B53" s="34" t="s">
        <v>48</v>
      </c>
      <c r="C53" s="34" t="s">
        <v>119</v>
      </c>
      <c r="D53" s="34" t="s">
        <v>120</v>
      </c>
      <c r="E53" s="34" t="s">
        <v>121</v>
      </c>
      <c r="F53" s="30" t="s">
        <v>25</v>
      </c>
      <c r="G53" s="30" t="s">
        <v>26</v>
      </c>
      <c r="H53" s="43" t="s">
        <v>26</v>
      </c>
      <c r="I53" s="44" t="s">
        <v>122</v>
      </c>
      <c r="J53" s="34" t="s">
        <v>127</v>
      </c>
      <c r="K53" s="34" t="s">
        <v>25</v>
      </c>
    </row>
    <row r="54" spans="1:11" ht="409.6" customHeight="1" x14ac:dyDescent="0.25">
      <c r="A54" s="13"/>
      <c r="B54" s="34" t="s">
        <v>150</v>
      </c>
      <c r="C54" s="34" t="s">
        <v>123</v>
      </c>
      <c r="D54" s="34" t="s">
        <v>124</v>
      </c>
      <c r="E54" s="34" t="s">
        <v>123</v>
      </c>
      <c r="F54" s="30" t="s">
        <v>26</v>
      </c>
      <c r="G54" s="30" t="s">
        <v>26</v>
      </c>
      <c r="H54" s="43" t="s">
        <v>26</v>
      </c>
      <c r="I54" s="44" t="s">
        <v>125</v>
      </c>
      <c r="J54" s="35" t="s">
        <v>159</v>
      </c>
      <c r="K54" s="34" t="s">
        <v>25</v>
      </c>
    </row>
    <row r="55" spans="1:11" x14ac:dyDescent="0.25">
      <c r="A55" s="2"/>
      <c r="B55" s="1"/>
      <c r="C55" s="1"/>
      <c r="D55" s="1"/>
      <c r="E55" s="1"/>
      <c r="F55" s="3"/>
      <c r="G55" s="3"/>
      <c r="H55" s="3"/>
      <c r="I55" s="3"/>
      <c r="J55" s="1"/>
      <c r="K55" s="1"/>
    </row>
    <row r="56" spans="1:11" x14ac:dyDescent="0.25">
      <c r="A56" s="2"/>
      <c r="B56" s="1"/>
      <c r="C56" s="1"/>
      <c r="D56" s="1"/>
      <c r="E56" s="1"/>
      <c r="F56" s="3"/>
      <c r="G56" s="3"/>
      <c r="H56" s="3"/>
      <c r="I56" s="3"/>
      <c r="J56" s="1"/>
      <c r="K56" s="1"/>
    </row>
    <row r="57" spans="1:11" x14ac:dyDescent="0.25">
      <c r="A57" s="2"/>
      <c r="B57" s="1"/>
      <c r="C57" s="1"/>
      <c r="D57" s="1"/>
      <c r="E57" s="1"/>
      <c r="F57" s="3"/>
      <c r="G57" s="3"/>
      <c r="H57" s="3"/>
      <c r="I57" s="3"/>
      <c r="J57" s="1"/>
      <c r="K57" s="1"/>
    </row>
    <row r="58" spans="1:11" ht="15.5" x14ac:dyDescent="0.35">
      <c r="A58" s="2"/>
      <c r="B58" s="29"/>
      <c r="C58" s="27"/>
      <c r="D58" s="27"/>
      <c r="E58" s="27"/>
      <c r="F58" s="27"/>
      <c r="G58" s="27"/>
      <c r="H58" s="26"/>
      <c r="I58" s="27"/>
      <c r="J58" s="27"/>
      <c r="K58" s="1"/>
    </row>
    <row r="59" spans="1:11" ht="15.5" x14ac:dyDescent="0.35">
      <c r="A59" s="2"/>
      <c r="B59" s="28"/>
      <c r="C59" s="27"/>
      <c r="D59" s="27"/>
      <c r="E59" s="27"/>
      <c r="F59" s="27"/>
      <c r="G59" s="27"/>
      <c r="H59" s="26"/>
      <c r="I59" s="27"/>
      <c r="J59" s="27"/>
      <c r="K59" s="1"/>
    </row>
    <row r="60" spans="1:11" ht="15.5" x14ac:dyDescent="0.35">
      <c r="A60" s="2"/>
      <c r="B60" s="28"/>
      <c r="C60" s="27"/>
      <c r="D60" s="27"/>
      <c r="E60" s="27"/>
      <c r="F60" s="27"/>
      <c r="G60" s="27"/>
      <c r="H60" s="26"/>
      <c r="I60" s="27"/>
      <c r="J60" s="27"/>
      <c r="K60" s="1"/>
    </row>
    <row r="61" spans="1:11" ht="15.5" hidden="1" x14ac:dyDescent="0.35">
      <c r="A61" s="2"/>
      <c r="B61" s="28"/>
      <c r="C61" s="27"/>
      <c r="D61" s="27"/>
      <c r="E61" s="27"/>
      <c r="F61" s="27"/>
      <c r="G61" s="27"/>
      <c r="H61" s="26"/>
      <c r="I61" s="27"/>
      <c r="J61" s="27"/>
      <c r="K61" s="1"/>
    </row>
    <row r="62" spans="1:11" hidden="1" x14ac:dyDescent="0.25">
      <c r="A62" s="2"/>
      <c r="B62" s="1"/>
      <c r="C62" s="1"/>
      <c r="D62" s="1"/>
      <c r="E62" s="1"/>
      <c r="F62" s="3"/>
      <c r="G62" s="3"/>
      <c r="H62" s="3"/>
      <c r="I62" s="3"/>
      <c r="J62" s="1"/>
      <c r="K62" s="1"/>
    </row>
    <row r="63" spans="1:11" ht="13" hidden="1" x14ac:dyDescent="0.3">
      <c r="A63" s="2"/>
      <c r="B63" s="1"/>
      <c r="C63" s="25" t="s">
        <v>24</v>
      </c>
      <c r="D63" s="25" t="s">
        <v>25</v>
      </c>
      <c r="E63" s="25" t="s">
        <v>26</v>
      </c>
      <c r="F63" s="25" t="s">
        <v>27</v>
      </c>
      <c r="G63" s="3"/>
      <c r="H63" s="3"/>
      <c r="I63" s="3"/>
      <c r="J63" s="1"/>
      <c r="K63" s="1"/>
    </row>
    <row r="64" spans="1:11" ht="13" hidden="1" x14ac:dyDescent="0.3">
      <c r="A64" s="2"/>
      <c r="B64" s="24" t="s">
        <v>27</v>
      </c>
      <c r="C64" s="10">
        <v>4</v>
      </c>
      <c r="D64" s="8">
        <v>8</v>
      </c>
      <c r="E64" s="7">
        <v>12</v>
      </c>
      <c r="F64" s="6">
        <v>16</v>
      </c>
      <c r="G64" s="3"/>
      <c r="H64" s="3"/>
      <c r="I64" s="3"/>
      <c r="J64" s="1"/>
      <c r="K64" s="1"/>
    </row>
    <row r="65" spans="1:11" ht="13" hidden="1" x14ac:dyDescent="0.3">
      <c r="A65" s="2"/>
      <c r="B65" s="24" t="s">
        <v>26</v>
      </c>
      <c r="C65" s="10">
        <v>3</v>
      </c>
      <c r="D65" s="8">
        <v>6</v>
      </c>
      <c r="E65" s="9">
        <v>9</v>
      </c>
      <c r="F65" s="6">
        <v>12</v>
      </c>
      <c r="G65" s="3"/>
      <c r="H65" s="3"/>
      <c r="I65" s="3"/>
      <c r="J65" s="1"/>
      <c r="K65" s="1"/>
    </row>
    <row r="66" spans="1:11" ht="13" hidden="1" x14ac:dyDescent="0.3">
      <c r="A66" s="2"/>
      <c r="B66" s="24" t="s">
        <v>25</v>
      </c>
      <c r="C66" s="10">
        <v>2</v>
      </c>
      <c r="D66" s="10">
        <v>4</v>
      </c>
      <c r="E66" s="9">
        <v>6</v>
      </c>
      <c r="F66" s="8">
        <v>8</v>
      </c>
      <c r="G66" s="3"/>
      <c r="H66" s="3"/>
      <c r="I66" s="3"/>
      <c r="J66" s="1"/>
      <c r="K66" s="1"/>
    </row>
    <row r="67" spans="1:11" ht="13" hidden="1" x14ac:dyDescent="0.3">
      <c r="A67" s="2"/>
      <c r="B67" s="24" t="s">
        <v>24</v>
      </c>
      <c r="C67" s="10">
        <v>1</v>
      </c>
      <c r="D67" s="10">
        <v>2</v>
      </c>
      <c r="E67" s="11">
        <v>3</v>
      </c>
      <c r="F67" s="10">
        <v>4</v>
      </c>
      <c r="G67" s="3"/>
      <c r="H67" s="3"/>
      <c r="I67" s="3"/>
      <c r="J67" s="1"/>
      <c r="K67" s="1"/>
    </row>
    <row r="68" spans="1:11" hidden="1" x14ac:dyDescent="0.25">
      <c r="A68" s="2"/>
      <c r="B68" s="4"/>
      <c r="C68" s="3"/>
      <c r="D68" s="3"/>
      <c r="E68" s="4"/>
      <c r="F68" s="3"/>
      <c r="G68" s="3"/>
      <c r="H68" s="3"/>
      <c r="I68" s="3"/>
      <c r="J68" s="1"/>
      <c r="K68" s="1"/>
    </row>
    <row r="69" spans="1:11" hidden="1" x14ac:dyDescent="0.25">
      <c r="A69" s="2"/>
      <c r="B69" s="1"/>
      <c r="C69" s="1"/>
      <c r="D69" s="1"/>
      <c r="E69" s="1"/>
      <c r="F69" s="3"/>
      <c r="G69" s="3"/>
      <c r="H69" s="3"/>
      <c r="I69" s="3"/>
      <c r="J69" s="1"/>
      <c r="K69" s="1"/>
    </row>
    <row r="70" spans="1:11" hidden="1" x14ac:dyDescent="0.25">
      <c r="A70" s="2"/>
      <c r="B70" s="1"/>
      <c r="C70" s="1"/>
      <c r="D70" s="1"/>
      <c r="E70" s="1"/>
      <c r="F70" s="3"/>
      <c r="G70" s="3"/>
      <c r="H70" s="3"/>
      <c r="I70" s="3"/>
      <c r="J70" s="1"/>
      <c r="K70" s="1"/>
    </row>
    <row r="71" spans="1:11" hidden="1" x14ac:dyDescent="0.25">
      <c r="A71" s="2"/>
      <c r="B71" s="1"/>
      <c r="C71" s="1"/>
      <c r="D71" s="1"/>
      <c r="E71" s="1"/>
      <c r="F71" s="3" t="s">
        <v>24</v>
      </c>
      <c r="G71" s="3"/>
      <c r="H71" s="5">
        <f>IF(F45="",0,IF(F45="Very low",1,IF(F45="Low",2,IF(F45="Medium",3,IF(F45="High",4,F47)))))</f>
        <v>2</v>
      </c>
      <c r="I71" s="5">
        <f>IF(G45="",0,IF(G45="Very low",1,IF(G45="Low",2,IF(G45="Medium",3,IF(G45="High",4,G47)))))</f>
        <v>3</v>
      </c>
      <c r="J71" s="12">
        <f>IF(H71*I71=0,"",IF(H71*I71&gt;0.5,H71*I71))</f>
        <v>6</v>
      </c>
      <c r="K71" s="1" t="str">
        <f>IF(J71="","",IF(J71&lt;5, "Low",IF(J71&lt;11,"Medium",IF(J71&gt;11,"High"))))</f>
        <v>Medium</v>
      </c>
    </row>
    <row r="72" spans="1:11" hidden="1" x14ac:dyDescent="0.25">
      <c r="A72" s="2"/>
      <c r="B72" s="1"/>
      <c r="C72" s="1"/>
      <c r="D72" s="1"/>
      <c r="E72" s="1"/>
      <c r="F72" s="3" t="s">
        <v>25</v>
      </c>
      <c r="G72" s="3"/>
      <c r="H72" s="5">
        <f>IF(F47="",0,IF(F47="Very low",1,IF(F47="Low",2,IF(F47="Medium",3,IF(F47="High",4,#REF!)))))</f>
        <v>2</v>
      </c>
      <c r="I72" s="5">
        <f>IF(G47="",0,IF(G47="Very low",1,IF(G47="Low",2,IF(G47="Medium",3,IF(G47="High",4,#REF!)))))</f>
        <v>2</v>
      </c>
      <c r="J72" s="12">
        <f t="shared" ref="J72:J90" si="0">IF(H72*I72=0,"",IF(H72*I72&gt;0.5,H72*I72))</f>
        <v>4</v>
      </c>
      <c r="K72" s="1" t="str">
        <f t="shared" ref="K72:K90" si="1">IF(J72="","",IF(J72&lt;5, "Low",IF(J72&lt;11,"Medium",IF(J72&gt;11,"High"))))</f>
        <v>Low</v>
      </c>
    </row>
    <row r="73" spans="1:11" hidden="1" x14ac:dyDescent="0.25">
      <c r="A73" s="2"/>
      <c r="B73" s="1"/>
      <c r="C73" s="1"/>
      <c r="D73" s="1"/>
      <c r="E73" s="1"/>
      <c r="F73" s="3" t="s">
        <v>26</v>
      </c>
      <c r="G73" s="3"/>
      <c r="H73" s="5" t="e">
        <f>IF(#REF!="",0,IF(#REF!="Very low",1,IF(#REF!="Low",2,IF(#REF!="Medium",3,IF(#REF!="High",4,F34)))))</f>
        <v>#REF!</v>
      </c>
      <c r="I73" s="5" t="e">
        <f>IF(#REF!="",0,IF(#REF!="Very low",1,IF(#REF!="Low",2,IF(#REF!="Medium",3,IF(#REF!="High",4,G34)))))</f>
        <v>#REF!</v>
      </c>
      <c r="J73" s="12" t="e">
        <f t="shared" si="0"/>
        <v>#REF!</v>
      </c>
      <c r="K73" s="1" t="e">
        <f t="shared" si="1"/>
        <v>#REF!</v>
      </c>
    </row>
    <row r="74" spans="1:11" hidden="1" x14ac:dyDescent="0.25">
      <c r="A74" s="2"/>
      <c r="B74" s="1"/>
      <c r="C74" s="1"/>
      <c r="D74" s="1"/>
      <c r="E74" s="1"/>
      <c r="F74" s="3" t="s">
        <v>27</v>
      </c>
      <c r="G74" s="3"/>
      <c r="H74" s="5">
        <f>IF(F34="",0,IF(F34="Very low",1,IF(F34="Low",2,IF(F34="Medium",3,IF(F34="High",4,F35)))))</f>
        <v>4</v>
      </c>
      <c r="I74" s="5">
        <f>IF(G34="",0,IF(G34="Very low",1,IF(G34="Low",2,IF(G34="Medium",3,IF(G34="High",4,G35)))))</f>
        <v>4</v>
      </c>
      <c r="J74" s="12">
        <f t="shared" si="0"/>
        <v>16</v>
      </c>
      <c r="K74" s="1" t="str">
        <f t="shared" si="1"/>
        <v>High</v>
      </c>
    </row>
    <row r="75" spans="1:11" hidden="1" x14ac:dyDescent="0.25">
      <c r="A75" s="2"/>
      <c r="B75" s="1"/>
      <c r="C75" s="1"/>
      <c r="D75" s="1"/>
      <c r="E75" s="1"/>
      <c r="F75" s="3"/>
      <c r="G75" s="3"/>
      <c r="H75" s="5">
        <f>IF(F35="",0,IF(F35="Very low",1,IF(F35="Low",2,IF(F35="Medium",3,IF(F35="High",4,F36)))))</f>
        <v>4</v>
      </c>
      <c r="I75" s="5">
        <f>IF(G35="",0,IF(G35="Very low",1,IF(G35="Low",2,IF(G35="Medium",3,IF(G35="High",4,G36)))))</f>
        <v>3</v>
      </c>
      <c r="J75" s="12">
        <f t="shared" si="0"/>
        <v>12</v>
      </c>
      <c r="K75" s="1" t="str">
        <f t="shared" si="1"/>
        <v>High</v>
      </c>
    </row>
    <row r="76" spans="1:11" hidden="1" x14ac:dyDescent="0.25">
      <c r="A76" s="2"/>
      <c r="B76" s="1"/>
      <c r="C76" s="1"/>
      <c r="D76" s="1"/>
      <c r="E76" s="1"/>
      <c r="F76" s="3"/>
      <c r="G76" s="3"/>
      <c r="H76" s="5">
        <f>IF(F36="",0,IF(F36="Very low",1,IF(F36="Low",2,IF(F36="Medium",3,IF(F36="High",4,F38)))))</f>
        <v>4</v>
      </c>
      <c r="I76" s="5">
        <f>IF(G36="",0,IF(G36="Very low",1,IF(G36="Low",2,IF(G36="Medium",3,IF(G36="High",4,G38)))))</f>
        <v>2</v>
      </c>
      <c r="J76" s="12">
        <f t="shared" si="0"/>
        <v>8</v>
      </c>
      <c r="K76" s="1" t="str">
        <f t="shared" si="1"/>
        <v>Medium</v>
      </c>
    </row>
    <row r="77" spans="1:11" hidden="1" x14ac:dyDescent="0.25">
      <c r="A77" s="2"/>
      <c r="B77" s="1"/>
      <c r="C77" s="1"/>
      <c r="D77" s="1"/>
      <c r="E77" s="1"/>
      <c r="F77" s="3"/>
      <c r="G77" s="3"/>
      <c r="H77" s="5">
        <f>IF(F38="",0,IF(F38="Very low",1,IF(F38="Low",2,IF(F38="Medium",3,IF(F38="High",4,F39)))))</f>
        <v>3</v>
      </c>
      <c r="I77" s="5">
        <f>IF(G38="",0,IF(G38="Very low",1,IF(G38="Low",2,IF(G38="Medium",3,IF(G38="High",4,G39)))))</f>
        <v>3</v>
      </c>
      <c r="J77" s="12">
        <f t="shared" si="0"/>
        <v>9</v>
      </c>
      <c r="K77" s="1" t="str">
        <f t="shared" si="1"/>
        <v>Medium</v>
      </c>
    </row>
    <row r="78" spans="1:11" hidden="1" x14ac:dyDescent="0.25">
      <c r="A78" s="2"/>
      <c r="B78" s="1"/>
      <c r="C78" s="1"/>
      <c r="D78" s="1"/>
      <c r="E78" s="1"/>
      <c r="F78" s="3"/>
      <c r="G78" s="3"/>
      <c r="H78" s="5">
        <f>IF(F39="",0,IF(F39="Very low",1,IF(F39="Low",2,IF(F39="Medium",3,IF(F39="High",4,#REF!)))))</f>
        <v>3</v>
      </c>
      <c r="I78" s="5">
        <f>IF(G39="",0,IF(G39="Very low",1,IF(G39="Low",2,IF(G39="Medium",3,IF(G39="High",4,#REF!)))))</f>
        <v>3</v>
      </c>
      <c r="J78" s="12">
        <f t="shared" si="0"/>
        <v>9</v>
      </c>
      <c r="K78" s="1" t="str">
        <f t="shared" si="1"/>
        <v>Medium</v>
      </c>
    </row>
    <row r="79" spans="1:11" hidden="1" x14ac:dyDescent="0.25">
      <c r="A79" s="2"/>
      <c r="B79" s="1"/>
      <c r="C79" s="3" t="s">
        <v>24</v>
      </c>
      <c r="D79" s="3" t="s">
        <v>25</v>
      </c>
      <c r="E79" s="3" t="s">
        <v>26</v>
      </c>
      <c r="F79" s="3" t="s">
        <v>27</v>
      </c>
      <c r="G79" s="3"/>
      <c r="H79" s="5" t="e">
        <f>IF(#REF!="",0,IF(#REF!="Very low",1,IF(#REF!="Low",2,IF(#REF!="Medium",3,IF(#REF!="High",4,#REF!)))))</f>
        <v>#REF!</v>
      </c>
      <c r="I79" s="5" t="e">
        <f>IF(#REF!="",0,IF(#REF!="Very low",1,IF(#REF!="Low",2,IF(#REF!="Medium",3,IF(#REF!="High",4,#REF!)))))</f>
        <v>#REF!</v>
      </c>
      <c r="J79" s="12" t="e">
        <f t="shared" si="0"/>
        <v>#REF!</v>
      </c>
      <c r="K79" s="1" t="e">
        <f t="shared" si="1"/>
        <v>#REF!</v>
      </c>
    </row>
    <row r="80" spans="1:11" hidden="1" x14ac:dyDescent="0.25">
      <c r="A80" s="2"/>
      <c r="B80" s="3" t="s">
        <v>24</v>
      </c>
      <c r="C80" s="10">
        <v>1</v>
      </c>
      <c r="D80" s="10">
        <v>2</v>
      </c>
      <c r="E80" s="11">
        <v>3</v>
      </c>
      <c r="F80" s="10">
        <v>4</v>
      </c>
      <c r="G80" s="3"/>
      <c r="H80" s="5" t="e">
        <f>IF(#REF!="",0,IF(#REF!="Very low",1,IF(#REF!="Low",2,IF(#REF!="Medium",3,IF(#REF!="High",4,F40)))))</f>
        <v>#REF!</v>
      </c>
      <c r="I80" s="5" t="e">
        <f>IF(#REF!="",0,IF(#REF!="Very low",1,IF(#REF!="Low",2,IF(#REF!="Medium",3,IF(#REF!="High",4,G40)))))</f>
        <v>#REF!</v>
      </c>
      <c r="J80" s="12" t="e">
        <f t="shared" si="0"/>
        <v>#REF!</v>
      </c>
      <c r="K80" s="1" t="e">
        <f t="shared" si="1"/>
        <v>#REF!</v>
      </c>
    </row>
    <row r="81" spans="1:11" hidden="1" x14ac:dyDescent="0.25">
      <c r="A81" s="2"/>
      <c r="B81" s="3" t="s">
        <v>25</v>
      </c>
      <c r="C81" s="10">
        <v>2</v>
      </c>
      <c r="D81" s="10">
        <v>4</v>
      </c>
      <c r="E81" s="9">
        <v>6</v>
      </c>
      <c r="F81" s="8">
        <v>8</v>
      </c>
      <c r="G81" s="3"/>
      <c r="H81" s="5">
        <f>IF(F40="",0,IF(F40="Very low",1,IF(F40="Low",2,IF(F40="Medium",3,IF(F40="High",4,#REF!)))))</f>
        <v>3</v>
      </c>
      <c r="I81" s="5">
        <f>IF(G40="",0,IF(G40="Very low",1,IF(G40="Low",2,IF(G40="Medium",3,IF(G40="High",4,#REF!)))))</f>
        <v>3</v>
      </c>
      <c r="J81" s="12">
        <f t="shared" si="0"/>
        <v>9</v>
      </c>
      <c r="K81" s="1" t="str">
        <f t="shared" si="1"/>
        <v>Medium</v>
      </c>
    </row>
    <row r="82" spans="1:11" hidden="1" x14ac:dyDescent="0.25">
      <c r="A82" s="2"/>
      <c r="B82" s="3" t="s">
        <v>26</v>
      </c>
      <c r="C82" s="10">
        <v>3</v>
      </c>
      <c r="D82" s="8">
        <v>6</v>
      </c>
      <c r="E82" s="9">
        <v>9</v>
      </c>
      <c r="F82" s="6">
        <v>12</v>
      </c>
      <c r="G82" s="3"/>
      <c r="H82" s="5" t="e">
        <f>IF(#REF!="",0,IF(#REF!="Very low",1,IF(#REF!="Low",2,IF(#REF!="Medium",3,IF(#REF!="High",4,#REF!)))))</f>
        <v>#REF!</v>
      </c>
      <c r="I82" s="5" t="e">
        <f>IF(#REF!="",0,IF(#REF!="Very low",1,IF(#REF!="Low",2,IF(#REF!="Medium",3,IF(#REF!="High",4,#REF!)))))</f>
        <v>#REF!</v>
      </c>
      <c r="J82" s="12" t="e">
        <f t="shared" si="0"/>
        <v>#REF!</v>
      </c>
      <c r="K82" s="1" t="e">
        <f t="shared" si="1"/>
        <v>#REF!</v>
      </c>
    </row>
    <row r="83" spans="1:11" hidden="1" x14ac:dyDescent="0.25">
      <c r="A83" s="2"/>
      <c r="B83" s="3" t="s">
        <v>27</v>
      </c>
      <c r="C83" s="10">
        <v>4</v>
      </c>
      <c r="D83" s="8">
        <v>8</v>
      </c>
      <c r="E83" s="7">
        <v>12</v>
      </c>
      <c r="F83" s="6">
        <v>16</v>
      </c>
      <c r="G83" s="3"/>
      <c r="H83" s="5" t="e">
        <f>IF(#REF!="",0,IF(#REF!="Very low",1,IF(#REF!="Low",2,IF(#REF!="Medium",3,IF(#REF!="High",4,#REF!)))))</f>
        <v>#REF!</v>
      </c>
      <c r="I83" s="5" t="e">
        <f>IF(#REF!="",0,IF(#REF!="Very low",1,IF(#REF!="Low",2,IF(#REF!="Medium",3,IF(#REF!="High",4,#REF!)))))</f>
        <v>#REF!</v>
      </c>
      <c r="J83" s="12" t="e">
        <f t="shared" si="0"/>
        <v>#REF!</v>
      </c>
      <c r="K83" s="1" t="e">
        <f t="shared" si="1"/>
        <v>#REF!</v>
      </c>
    </row>
    <row r="84" spans="1:11" hidden="1" x14ac:dyDescent="0.25">
      <c r="A84" s="2"/>
      <c r="B84" s="3"/>
      <c r="C84" s="3"/>
      <c r="D84" s="3"/>
      <c r="F84" s="3"/>
      <c r="G84" s="3"/>
      <c r="H84" s="5" t="e">
        <f>IF(#REF!="",0,IF(#REF!="Very low",1,IF(#REF!="Low",2,IF(#REF!="Medium",3,IF(#REF!="High",4,#REF!)))))</f>
        <v>#REF!</v>
      </c>
      <c r="I84" s="5" t="e">
        <f>IF(#REF!="",0,IF(#REF!="Very low",1,IF(#REF!="Low",2,IF(#REF!="Medium",3,IF(#REF!="High",4,#REF!)))))</f>
        <v>#REF!</v>
      </c>
      <c r="J84" s="12" t="e">
        <f t="shared" si="0"/>
        <v>#REF!</v>
      </c>
      <c r="K84" s="1" t="e">
        <f t="shared" si="1"/>
        <v>#REF!</v>
      </c>
    </row>
    <row r="85" spans="1:11" hidden="1" x14ac:dyDescent="0.25">
      <c r="A85" s="2"/>
      <c r="B85" s="1"/>
      <c r="C85" s="1"/>
      <c r="D85" s="1"/>
      <c r="E85" s="1"/>
      <c r="F85" s="3"/>
      <c r="G85" s="3"/>
      <c r="H85" s="5" t="e">
        <f>IF(#REF!="",0,IF(#REF!="Very low",1,IF(#REF!="Low",2,IF(#REF!="Medium",3,IF(#REF!="High",4,#REF!)))))</f>
        <v>#REF!</v>
      </c>
      <c r="I85" s="5" t="e">
        <f>IF(#REF!="",0,IF(#REF!="Very low",1,IF(#REF!="Low",2,IF(#REF!="Medium",3,IF(#REF!="High",4,#REF!)))))</f>
        <v>#REF!</v>
      </c>
      <c r="J85" s="12" t="e">
        <f t="shared" si="0"/>
        <v>#REF!</v>
      </c>
      <c r="K85" s="1" t="e">
        <f t="shared" si="1"/>
        <v>#REF!</v>
      </c>
    </row>
    <row r="86" spans="1:11" hidden="1" x14ac:dyDescent="0.25">
      <c r="A86" s="2"/>
      <c r="B86" s="1"/>
      <c r="C86" s="1"/>
      <c r="D86" s="1"/>
      <c r="E86" s="1"/>
      <c r="F86" s="3"/>
      <c r="G86" s="3"/>
      <c r="H86" s="5" t="e">
        <f>IF(#REF!="",0,IF(#REF!="Very low",1,IF(#REF!="Low",2,IF(#REF!="Medium",3,IF(#REF!="High",4,#REF!)))))</f>
        <v>#REF!</v>
      </c>
      <c r="I86" s="5" t="e">
        <f>IF(#REF!="",0,IF(#REF!="Very low",1,IF(#REF!="Low",2,IF(#REF!="Medium",3,IF(#REF!="High",4,#REF!)))))</f>
        <v>#REF!</v>
      </c>
      <c r="J86" s="12" t="e">
        <f t="shared" si="0"/>
        <v>#REF!</v>
      </c>
      <c r="K86" s="1" t="e">
        <f t="shared" si="1"/>
        <v>#REF!</v>
      </c>
    </row>
    <row r="87" spans="1:11" hidden="1" x14ac:dyDescent="0.25">
      <c r="A87" s="2"/>
      <c r="B87" s="1"/>
      <c r="C87" s="1"/>
      <c r="D87" s="1"/>
      <c r="E87" s="1"/>
      <c r="F87" s="3"/>
      <c r="G87" s="3"/>
      <c r="H87" s="5" t="e">
        <f>IF(#REF!="",0,IF(#REF!="Very low",1,IF(#REF!="Low",2,IF(#REF!="Medium",3,IF(#REF!="High",4,#REF!)))))</f>
        <v>#REF!</v>
      </c>
      <c r="I87" s="5" t="e">
        <f>IF(#REF!="",0,IF(#REF!="Very low",1,IF(#REF!="Low",2,IF(#REF!="Medium",3,IF(#REF!="High",4,#REF!)))))</f>
        <v>#REF!</v>
      </c>
      <c r="J87" s="12" t="e">
        <f t="shared" si="0"/>
        <v>#REF!</v>
      </c>
      <c r="K87" s="1" t="e">
        <f t="shared" si="1"/>
        <v>#REF!</v>
      </c>
    </row>
    <row r="88" spans="1:11" hidden="1" x14ac:dyDescent="0.25">
      <c r="A88" s="2"/>
      <c r="B88" s="1"/>
      <c r="C88" s="1"/>
      <c r="D88" s="1"/>
      <c r="E88" s="1"/>
      <c r="F88" s="3"/>
      <c r="G88" s="3"/>
      <c r="H88" s="5" t="e">
        <f>IF(#REF!="",0,IF(#REF!="Very low",1,IF(#REF!="Low",2,IF(#REF!="Medium",3,IF(#REF!="High",4,#REF!)))))</f>
        <v>#REF!</v>
      </c>
      <c r="I88" s="5" t="e">
        <f>IF(#REF!="",0,IF(#REF!="Very low",1,IF(#REF!="Low",2,IF(#REF!="Medium",3,IF(#REF!="High",4,#REF!)))))</f>
        <v>#REF!</v>
      </c>
      <c r="J88" s="12" t="e">
        <f t="shared" si="0"/>
        <v>#REF!</v>
      </c>
      <c r="K88" s="1" t="e">
        <f t="shared" si="1"/>
        <v>#REF!</v>
      </c>
    </row>
    <row r="89" spans="1:11" hidden="1" x14ac:dyDescent="0.25">
      <c r="A89" s="2"/>
      <c r="B89" s="1"/>
      <c r="C89" s="1"/>
      <c r="D89" s="1"/>
      <c r="E89" s="1"/>
      <c r="F89" s="3"/>
      <c r="G89" s="3"/>
      <c r="H89" s="5" t="e">
        <f>IF(#REF!="",0,IF(#REF!="Very low",1,IF(#REF!="Low",2,IF(#REF!="Medium",3,IF(#REF!="High",4,#REF!)))))</f>
        <v>#REF!</v>
      </c>
      <c r="I89" s="5" t="e">
        <f>IF(#REF!="",0,IF(#REF!="Very low",1,IF(#REF!="Low",2,IF(#REF!="Medium",3,IF(#REF!="High",4,#REF!)))))</f>
        <v>#REF!</v>
      </c>
      <c r="J89" s="12" t="e">
        <f t="shared" si="0"/>
        <v>#REF!</v>
      </c>
      <c r="K89" s="1" t="e">
        <f t="shared" si="1"/>
        <v>#REF!</v>
      </c>
    </row>
    <row r="90" spans="1:11" hidden="1" x14ac:dyDescent="0.25">
      <c r="A90" s="2"/>
      <c r="B90" s="1"/>
      <c r="C90" s="1"/>
      <c r="D90" s="1"/>
      <c r="E90" s="1"/>
      <c r="F90" s="3"/>
      <c r="G90" s="3"/>
      <c r="H90" s="5" t="e">
        <f>IF(#REF!="",0,IF(#REF!="Very low",1,IF(#REF!="Low",2,IF(#REF!="Medium",3,IF(#REF!="High",4,F55)))))</f>
        <v>#REF!</v>
      </c>
      <c r="I90" s="5" t="e">
        <f>IF(#REF!="",0,IF(#REF!="Very low",1,IF(#REF!="Low",2,IF(#REF!="Medium",3,IF(#REF!="High",4,G55)))))</f>
        <v>#REF!</v>
      </c>
      <c r="J90" s="12" t="e">
        <f t="shared" si="0"/>
        <v>#REF!</v>
      </c>
      <c r="K90" s="1" t="e">
        <f t="shared" si="1"/>
        <v>#REF!</v>
      </c>
    </row>
    <row r="91" spans="1:11" hidden="1" x14ac:dyDescent="0.25">
      <c r="A91" s="2"/>
      <c r="B91" s="1"/>
      <c r="C91" s="1"/>
      <c r="D91" s="1"/>
      <c r="E91" s="1"/>
      <c r="F91" s="3"/>
      <c r="G91" s="3"/>
      <c r="H91" s="3"/>
      <c r="I91" s="3"/>
      <c r="J91" s="1"/>
      <c r="K91" s="1"/>
    </row>
    <row r="92" spans="1:11" hidden="1" x14ac:dyDescent="0.25">
      <c r="A92" s="1"/>
      <c r="B92" s="1"/>
      <c r="C92" s="1"/>
      <c r="D92" s="1"/>
      <c r="E92" s="1"/>
      <c r="F92" s="3"/>
      <c r="G92" s="3"/>
      <c r="H92" s="3"/>
      <c r="I92" s="3"/>
      <c r="J92" s="1"/>
      <c r="K92" s="1"/>
    </row>
    <row r="93" spans="1:11" hidden="1" x14ac:dyDescent="0.25">
      <c r="A93" s="1"/>
      <c r="B93" s="1"/>
      <c r="C93" s="1"/>
      <c r="D93" s="1"/>
      <c r="E93" s="1"/>
      <c r="F93" s="3"/>
      <c r="G93" s="3"/>
      <c r="H93" s="3"/>
      <c r="I93" s="3"/>
      <c r="J93" s="1"/>
      <c r="K93" s="1"/>
    </row>
    <row r="94" spans="1:11" hidden="1" x14ac:dyDescent="0.25">
      <c r="A94" s="1"/>
      <c r="B94" s="1"/>
      <c r="C94" s="1"/>
      <c r="D94" s="1"/>
      <c r="E94" s="1"/>
      <c r="F94" s="3"/>
      <c r="G94" s="3"/>
      <c r="H94" s="3"/>
      <c r="I94" s="3"/>
      <c r="J94" s="1"/>
      <c r="K94" s="1"/>
    </row>
    <row r="128" ht="13.5" customHeight="1" x14ac:dyDescent="0.25"/>
  </sheetData>
  <sheetProtection selectLockedCells="1"/>
  <mergeCells count="18">
    <mergeCell ref="D29:AF29"/>
    <mergeCell ref="D25:K25"/>
    <mergeCell ref="D26:K26"/>
    <mergeCell ref="D19:K19"/>
    <mergeCell ref="D27:K27"/>
    <mergeCell ref="D20:K21"/>
    <mergeCell ref="D28:K28"/>
    <mergeCell ref="D22:K22"/>
    <mergeCell ref="D23:K23"/>
    <mergeCell ref="D24:K24"/>
    <mergeCell ref="C20:C21"/>
    <mergeCell ref="B1:I1"/>
    <mergeCell ref="F16:J16"/>
    <mergeCell ref="F6:J6"/>
    <mergeCell ref="F8:J8"/>
    <mergeCell ref="F10:J10"/>
    <mergeCell ref="F12:J12"/>
    <mergeCell ref="F14:J14"/>
  </mergeCells>
  <phoneticPr fontId="0" type="noConversion"/>
  <dataValidations disablePrompts="1" count="1">
    <dataValidation type="list" allowBlank="1" showInputMessage="1" showErrorMessage="1" sqref="F34:G54" xr:uid="{00000000-0002-0000-0000-000000000000}">
      <formula1>$F$71:$F$75</formula1>
    </dataValidation>
  </dataValidations>
  <pageMargins left="0.74803149606299213" right="0.74803149606299213" top="1.4583333333333333" bottom="0.48" header="0.31" footer="0.25"/>
  <pageSetup paperSize="8" orientation="landscape" r:id="rId1"/>
  <headerFooter alignWithMargins="0">
    <oddHeader>&amp;CSR2010No14 V6.0&amp;R&amp;G</oddHeader>
    <oddFooter>Page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Standard Permit GRA</vt:lpstr>
      <vt:lpstr>'Standard Permit GRA'!Print_Area</vt:lpstr>
      <vt:lpstr>'Standard Permit GRA'!Print_Titles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Wallis, Tracy</cp:lastModifiedBy>
  <cp:lastPrinted>2011-06-16T09:21:41Z</cp:lastPrinted>
  <dcterms:created xsi:type="dcterms:W3CDTF">2005-05-04T08:30:35Z</dcterms:created>
  <dcterms:modified xsi:type="dcterms:W3CDTF">2022-05-25T11:10:21Z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