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8505" activeTab="0"/>
  </bookViews>
  <sheets>
    <sheet name="Standard Permit GRA1" sheetId="1" r:id="rId1"/>
    <sheet name="Sheet1" sheetId="2" r:id="rId2"/>
    <sheet name="Sheet2" sheetId="3" r:id="rId3"/>
    <sheet name="Sheet3" sheetId="4" r:id="rId4"/>
  </sheets>
  <definedNames>
    <definedName name="_xlnm.Print_Area" localSheetId="0">'Standard Permit GRA1'!$A$1:$M$51</definedName>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D26" authorId="0">
      <text>
        <r>
          <rPr>
            <b/>
            <sz val="10"/>
            <rFont val="Arial"/>
            <family val="2"/>
          </rPr>
          <t xml:space="preserve">Harm </t>
        </r>
        <r>
          <rPr>
            <sz val="10"/>
            <rFont val="Arial"/>
            <family val="2"/>
          </rPr>
          <t>may arise when a specific hazard is realised.</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List>
</comments>
</file>

<file path=xl/sharedStrings.xml><?xml version="1.0" encoding="utf-8"?>
<sst xmlns="http://schemas.openxmlformats.org/spreadsheetml/2006/main" count="251" uniqueCount="141">
  <si>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</si>
  <si>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</si>
  <si>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</si>
  <si>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</si>
  <si>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</si>
  <si>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</si>
  <si>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</si>
  <si>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</si>
  <si>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</si>
  <si>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</si>
  <si>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</si>
  <si>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</si>
  <si>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</si>
  <si>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</si>
  <si>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</si>
  <si>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</si>
  <si>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</si>
  <si>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 . The activities must also be outside groundwater source protection zones 1 (inner) or 2 outer. Excavated wastes from potentially contaminated sites require analysis. Total quantity limited to 100,000T.</t>
  </si>
  <si>
    <t>Permitted wastes unlikely to contaminate groundwater.</t>
  </si>
  <si>
    <t>Transport through soil/groundwater then extraction at borehole.</t>
  </si>
  <si>
    <t>Chronic effects: contamination of groundwater, requiring treatment of water or closure of borehole.</t>
  </si>
  <si>
    <t>As above</t>
  </si>
  <si>
    <t>Groundwater</t>
  </si>
  <si>
    <t>As above. activities must be  50 metres from any spring or well, or from any borehole not used to supply water for domestic or food production purposes or 50 metres from any spring or well, or  250m from any borehole not used to supply water for domestic or food production purposes</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</si>
  <si>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</si>
  <si>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</si>
  <si>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</si>
  <si>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</si>
  <si>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predominantly inert so harm is likely to be temporary and reversible.</t>
  </si>
  <si>
    <t>As above.  Indirect run-off via the soil layer</t>
  </si>
  <si>
    <t>Chronic effects: deterioration of water quality</t>
  </si>
  <si>
    <t xml:space="preserve">As above </t>
  </si>
  <si>
    <t>All surface waters close to and downstream of site.</t>
  </si>
  <si>
    <t xml:space="preserve">SR - All liquids shall be provided with secondary containment.... (applies to non- wastes such as fuels). Run-off is controlled restricted by SR through the use of a SR controls on emissions SR....appropriate measures, including, but not limited to, those specified in any approved emissions management plan, have been taken to prevent or where that is not practicable, to minimise, those emissions.  </t>
  </si>
  <si>
    <t>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</si>
  <si>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</si>
  <si>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</si>
  <si>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</si>
  <si>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</si>
  <si>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</si>
  <si>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</si>
  <si>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</si>
  <si>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</si>
  <si>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</si>
  <si>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predominantly inert so only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</si>
  <si>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</si>
  <si>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</si>
  <si>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</si>
  <si>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</si>
  <si>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Permitted waste types are predominantly inert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</si>
  <si>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</si>
  <si>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</si>
  <si>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</si>
  <si>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</si>
  <si>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</si>
  <si>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predominately inert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</si>
  <si>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</si>
  <si>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</si>
  <si>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</si>
  <si>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</si>
  <si>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</si>
  <si>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</si>
  <si>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</si>
  <si>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</si>
  <si>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</si>
  <si>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</si>
  <si>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</si>
  <si>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</si>
  <si>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</si>
  <si>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</si>
  <si>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</si>
  <si>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</si>
  <si>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</si>
  <si>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</si>
  <si>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</si>
  <si>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</si>
  <si>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</si>
  <si>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</si>
  <si>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</si>
  <si>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</si>
  <si>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</si>
  <si>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</si>
  <si>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</si>
  <si>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</si>
  <si>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</si>
  <si>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</si>
  <si>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</si>
  <si>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</si>
  <si>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</si>
  <si>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predominantly inert and have a low potential to produce bioaerosols, but the activities will produce some particulate matter so a medium magnitude risk is estimated.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</si>
  <si>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</si>
  <si>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</si>
  <si>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</si>
  <si>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</si>
  <si>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</si>
  <si>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</si>
  <si>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</si>
  <si>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</si>
  <si>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</si>
  <si>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</si>
  <si>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</si>
  <si>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</si>
  <si>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</si>
  <si>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</si>
  <si>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</si>
  <si>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</si>
  <si>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</si>
  <si>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</si>
  <si>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</si>
  <si>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</si>
  <si>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</si>
  <si>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</si>
  <si>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</si>
  <si>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</si>
  <si>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</si>
  <si>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</si>
  <si>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</si>
  <si>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6</t>
  </si>
  <si>
    <t>Parameter 5</t>
  </si>
  <si>
    <t>The only point source discharges to controlled waters or groundwater, are surface water from the roofs of buildings</t>
  </si>
  <si>
    <t>Parameter 4</t>
  </si>
  <si>
    <t xml:space="preserve">Quantity of waste:&lt;100,000  tonnes </t>
  </si>
  <si>
    <t>Parameter 3</t>
  </si>
  <si>
    <t xml:space="preserve">Permitted waste types - Non Hazardous as listed in rules other than waste consisting solely or mainly of dusts, powders or loose fibres or waste in liquid form </t>
  </si>
  <si>
    <t>Parameter 2</t>
  </si>
  <si>
    <t>Permitted activities - storage and use of  waste in construction (R13, R3 and R5).</t>
  </si>
  <si>
    <t>Parameter 1</t>
  </si>
  <si>
    <t>The scope of the permit and associated rules is defined by the following risk criteria:</t>
  </si>
  <si>
    <t>Date:</t>
  </si>
  <si>
    <t>Environment Agency</t>
  </si>
  <si>
    <t>Risk assessment carried out by:</t>
  </si>
  <si>
    <t>Greater than 500m (see below)</t>
  </si>
  <si>
    <t>Location of environmentally sensitive sites (km / m):</t>
  </si>
  <si>
    <t>Applies to all potential locations.</t>
  </si>
  <si>
    <t>Location:</t>
  </si>
  <si>
    <t xml:space="preserve">Waste Operation: Use of waste in construction (up to 100,000 tonnes of waste)
</t>
  </si>
  <si>
    <t>Standard Facility:</t>
  </si>
  <si>
    <t>Generic risk assessment for draft standard rules set number SR2010No8 v2.0</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</si>
  <si>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The activities must not be carried out within 250m of the presence of the great crested newts where it is linked to the breeding ponds of the newts by good habitat or  50 metres of a site that has species or habitats protected under the Biodiversity Action Plan that the Environment Agency considers at risk to this activity or  50 metres of a National Nature Reserve (NNR), Local Nature Reserves(LNR), Local Wildlife  Site (LWS), Ancient woodland or Scheduled Ancient Monument. </t>
  </si>
  <si>
    <t xml:space="preserve">The activities shall not be carried out within 500m of a European Site (candidate or Special Area of Conservation,  proposed or Special Protection Area or Ramsar site) or a Site of Special Scientific Interest (SSSI); 50 metres of a site that has species or habitats protected under the Biodiversity Action Plan that the Environment Agency considers at risk to this activity or 250m of the presence of the great crested newts where it is linked to the breeding ponds of the newts by good habitat or  50 metres of a National Nature Reserve (NNR), Local Nature Reserves(LNR), Local Wildlife  Site (LWS), Ancient woodland or Scheduled Ancient Monument.
</t>
  </si>
  <si>
    <t>The activities must also be outside groundwater source protection zones 1 (inner) or 2 (outer) and be  50 metres from any spring or well or any borehole not used to supply water for domestic or food production purposes.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</si>
</sst>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2"/>
      <color theme="1"/>
      <name val="Arial"/>
      <family val="2"/>
    </font>
    <font>
      <sz val="12"/>
      <color indexed="8"/>
      <name val="Arial"/>
      <family val="2"/>
    </font>
    <font>
      <sz val="10"/>
      <name val="Arial"/>
      <family val="2"/>
    </font>
    <font>
      <b/>
      <sz val="10"/>
      <name val="Arial"/>
      <family val="2"/>
    </font>
    <font>
      <b/>
      <sz val="12"/>
      <name val="Arial"/>
      <family val="2"/>
    </font>
    <font>
      <sz val="12"/>
      <name val="Arial"/>
      <family val="2"/>
    </font>
    <font>
      <b/>
      <sz val="14"/>
      <name val="Arial"/>
      <family val="2"/>
    </font>
    <font>
      <b/>
      <sz val="16"/>
      <name val="Arial"/>
      <family val="2"/>
    </font>
    <font>
      <sz val="8"/>
      <name val="Tahoma"/>
      <family val="2"/>
    </font>
    <font>
      <sz val="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double"/>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2">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30" xfId="55" applyFont="1" applyFill="1" applyBorder="1" applyAlignment="1">
      <alignment horizontal="center" vertical="top" wrapText="1"/>
      <protection/>
    </xf>
    <xf numFmtId="0" fontId="3" fillId="38" borderId="31" xfId="55" applyFont="1" applyFill="1" applyBorder="1" applyAlignment="1">
      <alignment horizontal="center" vertical="top" wrapText="1"/>
      <protection/>
    </xf>
    <xf numFmtId="0" fontId="3" fillId="38" borderId="32" xfId="55" applyFont="1" applyFill="1" applyBorder="1" applyAlignment="1">
      <alignment horizontal="center" vertical="top" wrapText="1"/>
      <protection/>
    </xf>
    <xf numFmtId="0" fontId="2" fillId="38" borderId="33" xfId="55" applyFill="1" applyBorder="1" applyAlignment="1">
      <alignment horizontal="centerContinuous" vertical="center"/>
      <protection/>
    </xf>
    <xf numFmtId="0" fontId="4" fillId="38" borderId="34" xfId="55" applyFont="1" applyFill="1" applyBorder="1" applyAlignment="1">
      <alignment horizontal="centerContinuous" vertical="center"/>
      <protection/>
    </xf>
    <xf numFmtId="0" fontId="4" fillId="38" borderId="35" xfId="55" applyFont="1" applyFill="1" applyBorder="1" applyAlignment="1">
      <alignment vertical="center"/>
      <protection/>
    </xf>
    <xf numFmtId="0" fontId="4" fillId="38" borderId="35" xfId="55" applyFont="1" applyFill="1" applyBorder="1" applyAlignment="1">
      <alignment horizontal="centerContinuous" vertical="center"/>
      <protection/>
    </xf>
    <xf numFmtId="0" fontId="4" fillId="38" borderId="34" xfId="55" applyFont="1" applyFill="1" applyBorder="1" applyAlignment="1">
      <alignment vertical="center"/>
      <protection/>
    </xf>
    <xf numFmtId="0" fontId="2" fillId="38" borderId="35" xfId="55" applyFill="1" applyBorder="1" applyAlignment="1">
      <alignment horizontal="centerContinuous" vertical="top"/>
      <protection/>
    </xf>
    <xf numFmtId="0" fontId="2" fillId="0" borderId="16" xfId="55" applyBorder="1">
      <alignment/>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6"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7"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9" fillId="0" borderId="12" xfId="55" applyFont="1" applyBorder="1" applyAlignment="1" applyProtection="1">
      <alignment vertical="top" wrapText="1"/>
      <protection locked="0"/>
    </xf>
    <xf numFmtId="0" fontId="2" fillId="0" borderId="0" xfId="55" applyAlignment="1">
      <alignment/>
      <protection/>
    </xf>
    <xf numFmtId="0" fontId="2" fillId="0" borderId="0" xfId="55" applyFont="1" applyAlignment="1">
      <alignment vertical="top" wrapText="1"/>
      <protection/>
    </xf>
    <xf numFmtId="0" fontId="2" fillId="0" borderId="0" xfId="55" applyAlignment="1">
      <alignment vertical="top"/>
      <protection/>
    </xf>
    <xf numFmtId="0" fontId="4" fillId="0" borderId="0" xfId="55" applyFont="1" applyFill="1" applyBorder="1" applyAlignment="1" applyProtection="1">
      <alignment/>
      <protection/>
    </xf>
    <xf numFmtId="15" fontId="2" fillId="40" borderId="36" xfId="55" applyNumberFormat="1" applyFill="1" applyBorder="1" applyAlignment="1" applyProtection="1">
      <alignment horizontal="left" vertical="top" wrapText="1"/>
      <protection locked="0"/>
    </xf>
    <xf numFmtId="0" fontId="2" fillId="0" borderId="36" xfId="55" applyBorder="1" applyAlignment="1" applyProtection="1">
      <alignment horizontal="left" vertical="top" wrapText="1"/>
      <protection locked="0"/>
    </xf>
    <xf numFmtId="0" fontId="2" fillId="0" borderId="0" xfId="55" applyFill="1" applyBorder="1" applyAlignment="1" applyProtection="1">
      <alignment/>
      <protection/>
    </xf>
    <xf numFmtId="0" fontId="2" fillId="40" borderId="36" xfId="55" applyFill="1" applyBorder="1" applyAlignment="1" applyProtection="1">
      <alignment vertical="top" wrapText="1"/>
      <protection locked="0"/>
    </xf>
    <xf numFmtId="0" fontId="2" fillId="40" borderId="36" xfId="55" applyFont="1" applyFill="1" applyBorder="1" applyAlignment="1" applyProtection="1">
      <alignment vertical="top" wrapText="1"/>
      <protection locked="0"/>
    </xf>
    <xf numFmtId="0" fontId="2" fillId="0" borderId="36" xfId="55" applyBorder="1" applyAlignment="1" applyProtection="1">
      <alignment vertical="top" wrapText="1"/>
      <protection locked="0"/>
    </xf>
    <xf numFmtId="0" fontId="2" fillId="40" borderId="37" xfId="55" applyFill="1" applyBorder="1" applyAlignment="1" applyProtection="1">
      <alignment vertical="top" wrapText="1"/>
      <protection locked="0"/>
    </xf>
    <xf numFmtId="0" fontId="2" fillId="0" borderId="0" xfId="55" applyFont="1" applyBorder="1" applyAlignment="1">
      <alignment vertical="top" wrapText="1"/>
      <protection/>
    </xf>
    <xf numFmtId="0" fontId="2" fillId="0" borderId="0" xfId="55" applyBorder="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M85"/>
  <sheetViews>
    <sheetView tabSelected="1" zoomScaleSheetLayoutView="100" zoomScalePageLayoutView="0" workbookViewId="0" topLeftCell="B7">
      <selection activeCell="D17" sqref="D17:K17"/>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10.5546875" style="1" customWidth="1"/>
    <col min="7" max="7" width="10.21484375" style="1" customWidth="1"/>
    <col min="8" max="8" width="10.3359375" style="1" customWidth="1"/>
    <col min="9" max="9" width="19.6640625" style="1" customWidth="1"/>
    <col min="10" max="10" width="15.77734375" style="1" customWidth="1"/>
    <col min="11" max="11" width="14.88671875" style="1" customWidth="1"/>
    <col min="12" max="16384" width="8.88671875" style="1" customWidth="1"/>
  </cols>
  <sheetData>
    <row r="1" ht="12.75"/>
    <row r="2" spans="2:5" ht="20.25">
      <c r="B2" s="77" t="s">
        <v>137</v>
      </c>
      <c r="C2" s="76"/>
      <c r="D2" s="76"/>
      <c r="E2" s="75"/>
    </row>
    <row r="3" spans="2:11" ht="12.75" customHeight="1">
      <c r="B3" s="69"/>
      <c r="C3" s="69"/>
      <c r="D3" s="69"/>
      <c r="E3" s="74"/>
      <c r="F3" s="68"/>
      <c r="G3" s="68"/>
      <c r="H3" s="68"/>
      <c r="I3" s="68"/>
      <c r="J3" s="68"/>
      <c r="K3" s="68"/>
    </row>
    <row r="4" spans="2:11" ht="15.75">
      <c r="B4" s="66" t="s">
        <v>136</v>
      </c>
      <c r="C4" s="66"/>
      <c r="D4" s="66"/>
      <c r="E4" s="72"/>
      <c r="F4" s="86" t="s">
        <v>135</v>
      </c>
      <c r="G4" s="86"/>
      <c r="H4" s="86"/>
      <c r="I4" s="86"/>
      <c r="J4" s="86"/>
      <c r="K4" s="67"/>
    </row>
    <row r="5" spans="2:11" ht="9.75" customHeight="1">
      <c r="B5" s="66"/>
      <c r="C5" s="66"/>
      <c r="D5" s="66"/>
      <c r="E5" s="72"/>
      <c r="F5" s="65"/>
      <c r="G5" s="65"/>
      <c r="H5" s="68"/>
      <c r="I5" s="68"/>
      <c r="J5" s="68"/>
      <c r="K5" s="68"/>
    </row>
    <row r="6" spans="2:11" ht="15.75">
      <c r="B6" s="66" t="s">
        <v>134</v>
      </c>
      <c r="C6" s="72"/>
      <c r="D6" s="72"/>
      <c r="E6" s="72"/>
      <c r="F6" s="86" t="s">
        <v>133</v>
      </c>
      <c r="G6" s="86"/>
      <c r="H6" s="86"/>
      <c r="I6" s="86"/>
      <c r="J6" s="86"/>
      <c r="K6" s="67"/>
    </row>
    <row r="7" spans="2:11" ht="9.75" customHeight="1">
      <c r="B7" s="73"/>
      <c r="C7" s="65"/>
      <c r="D7" s="65"/>
      <c r="E7" s="65"/>
      <c r="F7" s="65"/>
      <c r="G7" s="65"/>
      <c r="H7" s="68"/>
      <c r="I7" s="68"/>
      <c r="J7" s="68"/>
      <c r="K7" s="68"/>
    </row>
    <row r="8" spans="2:11" ht="15.75" customHeight="1">
      <c r="B8" s="66" t="s">
        <v>132</v>
      </c>
      <c r="C8" s="72"/>
      <c r="D8" s="72"/>
      <c r="E8" s="72"/>
      <c r="F8" s="87" t="s">
        <v>131</v>
      </c>
      <c r="G8" s="88"/>
      <c r="H8" s="88"/>
      <c r="I8" s="88"/>
      <c r="J8" s="88"/>
      <c r="K8" s="67"/>
    </row>
    <row r="9" spans="2:11" ht="10.5" customHeight="1">
      <c r="B9" s="65"/>
      <c r="C9" s="65"/>
      <c r="D9" s="65"/>
      <c r="E9" s="65"/>
      <c r="F9" s="65"/>
      <c r="G9" s="65"/>
      <c r="H9" s="68"/>
      <c r="I9" s="68"/>
      <c r="J9" s="68"/>
      <c r="K9" s="68"/>
    </row>
    <row r="10" spans="2:11" ht="15.75">
      <c r="B10" s="70" t="s">
        <v>130</v>
      </c>
      <c r="C10" s="65"/>
      <c r="D10" s="65"/>
      <c r="E10" s="65"/>
      <c r="F10" s="89" t="s">
        <v>129</v>
      </c>
      <c r="G10" s="89"/>
      <c r="H10" s="89"/>
      <c r="I10" s="89"/>
      <c r="J10" s="89"/>
      <c r="K10" s="71"/>
    </row>
    <row r="11" spans="2:11" ht="11.25" customHeight="1">
      <c r="B11" s="70"/>
      <c r="C11" s="65"/>
      <c r="D11" s="65"/>
      <c r="E11" s="65"/>
      <c r="F11" s="65"/>
      <c r="G11" s="65"/>
      <c r="H11" s="69"/>
      <c r="I11" s="68"/>
      <c r="J11" s="68"/>
      <c r="K11" s="68"/>
    </row>
    <row r="12" spans="2:11" ht="15.75">
      <c r="B12" s="66" t="s">
        <v>128</v>
      </c>
      <c r="C12" s="65"/>
      <c r="D12" s="65"/>
      <c r="E12" s="65"/>
      <c r="F12" s="83">
        <v>41085</v>
      </c>
      <c r="G12" s="84"/>
      <c r="H12" s="84"/>
      <c r="I12" s="84"/>
      <c r="J12" s="84"/>
      <c r="K12" s="67"/>
    </row>
    <row r="13" spans="2:11" ht="15.75">
      <c r="B13" s="66"/>
      <c r="C13" s="65"/>
      <c r="D13" s="65"/>
      <c r="E13" s="65"/>
      <c r="F13" s="65"/>
      <c r="G13" s="65"/>
      <c r="H13" s="66"/>
      <c r="I13" s="65"/>
      <c r="J13" s="65"/>
      <c r="K13" s="65"/>
    </row>
    <row r="14" spans="1:13" ht="15.75">
      <c r="A14" s="13"/>
      <c r="B14" s="17"/>
      <c r="C14" s="82" t="s">
        <v>127</v>
      </c>
      <c r="D14" s="79"/>
      <c r="E14" s="79"/>
      <c r="F14" s="79"/>
      <c r="G14" s="79"/>
      <c r="H14" s="79"/>
      <c r="I14" s="79"/>
      <c r="J14" s="79"/>
      <c r="K14" s="79"/>
      <c r="L14" s="13"/>
      <c r="M14" s="13"/>
    </row>
    <row r="15" spans="1:13" ht="15.75">
      <c r="A15" s="13"/>
      <c r="B15" s="17"/>
      <c r="C15" s="1" t="s">
        <v>126</v>
      </c>
      <c r="D15" s="85" t="s">
        <v>125</v>
      </c>
      <c r="E15" s="79"/>
      <c r="F15" s="79"/>
      <c r="G15" s="79"/>
      <c r="H15" s="79"/>
      <c r="I15" s="79"/>
      <c r="J15" s="79"/>
      <c r="K15" s="79"/>
      <c r="L15" s="13"/>
      <c r="M15" s="13"/>
    </row>
    <row r="16" spans="1:13" ht="12.75">
      <c r="A16" s="13"/>
      <c r="C16" s="1" t="s">
        <v>124</v>
      </c>
      <c r="D16" s="1" t="s">
        <v>123</v>
      </c>
      <c r="K16" s="16"/>
      <c r="L16" s="13"/>
      <c r="M16" s="13"/>
    </row>
    <row r="17" spans="1:13" ht="12.75">
      <c r="A17" s="13"/>
      <c r="C17" s="1" t="s">
        <v>122</v>
      </c>
      <c r="D17" s="79" t="s">
        <v>121</v>
      </c>
      <c r="E17" s="79"/>
      <c r="F17" s="79"/>
      <c r="G17" s="79"/>
      <c r="H17" s="79"/>
      <c r="I17" s="79"/>
      <c r="J17" s="79"/>
      <c r="K17" s="79"/>
      <c r="L17" s="13"/>
      <c r="M17" s="13"/>
    </row>
    <row r="18" spans="1:13" ht="12.75">
      <c r="A18" s="13"/>
      <c r="C18" s="1" t="s">
        <v>120</v>
      </c>
      <c r="D18" s="79" t="s">
        <v>119</v>
      </c>
      <c r="E18" s="79"/>
      <c r="F18" s="79"/>
      <c r="G18" s="79"/>
      <c r="H18" s="79"/>
      <c r="I18" s="79"/>
      <c r="J18" s="79"/>
      <c r="K18" s="79"/>
      <c r="L18" s="13"/>
      <c r="M18" s="13"/>
    </row>
    <row r="19" spans="1:13" ht="12.75">
      <c r="A19" s="13"/>
      <c r="C19" s="81" t="s">
        <v>118</v>
      </c>
      <c r="D19" s="80" t="s">
        <v>139</v>
      </c>
      <c r="E19" s="80"/>
      <c r="F19" s="80"/>
      <c r="G19" s="80"/>
      <c r="H19" s="80"/>
      <c r="I19" s="80"/>
      <c r="J19" s="80"/>
      <c r="K19" s="80"/>
      <c r="L19" s="13"/>
      <c r="M19" s="13"/>
    </row>
    <row r="20" spans="1:13" ht="41.25" customHeight="1">
      <c r="A20" s="13"/>
      <c r="C20" s="81"/>
      <c r="D20" s="90"/>
      <c r="E20" s="90"/>
      <c r="F20" s="90"/>
      <c r="G20" s="90"/>
      <c r="H20" s="90"/>
      <c r="I20" s="90"/>
      <c r="J20" s="90"/>
      <c r="K20" s="90"/>
      <c r="L20" s="13"/>
      <c r="M20" s="13"/>
    </row>
    <row r="21" spans="1:13" ht="12.75">
      <c r="A21" s="13"/>
      <c r="C21" s="1" t="s">
        <v>117</v>
      </c>
      <c r="D21" s="91" t="s">
        <v>140</v>
      </c>
      <c r="E21" s="91"/>
      <c r="F21" s="91"/>
      <c r="G21" s="91"/>
      <c r="H21" s="91"/>
      <c r="I21" s="91"/>
      <c r="J21" s="91"/>
      <c r="K21" s="91"/>
      <c r="L21" s="13"/>
      <c r="M21" s="13"/>
    </row>
    <row r="22" spans="1:13" ht="12.75">
      <c r="A22" s="13"/>
      <c r="D22" s="91"/>
      <c r="E22" s="91"/>
      <c r="F22" s="91"/>
      <c r="G22" s="91"/>
      <c r="H22" s="91"/>
      <c r="I22" s="91"/>
      <c r="J22" s="91"/>
      <c r="K22" s="91"/>
      <c r="L22" s="13"/>
      <c r="M22" s="13"/>
    </row>
    <row r="23" spans="1:13" ht="12.75">
      <c r="A23" s="13"/>
      <c r="C23" s="1" t="s">
        <v>116</v>
      </c>
      <c r="D23" s="79" t="s">
        <v>115</v>
      </c>
      <c r="E23" s="79"/>
      <c r="F23" s="79"/>
      <c r="G23" s="79"/>
      <c r="H23" s="79"/>
      <c r="I23" s="79"/>
      <c r="J23" s="79"/>
      <c r="K23" s="79"/>
      <c r="L23" s="13"/>
      <c r="M23" s="13"/>
    </row>
    <row r="24" spans="2:11" ht="13.5" thickBot="1">
      <c r="B24" s="13"/>
      <c r="C24" s="13"/>
      <c r="D24" s="13"/>
      <c r="E24" s="13"/>
      <c r="F24" s="3"/>
      <c r="G24" s="13"/>
      <c r="H24" s="13"/>
      <c r="I24" s="13"/>
      <c r="J24" s="13"/>
      <c r="K24" s="13"/>
    </row>
    <row r="25" spans="1:11" ht="28.5" customHeight="1" thickTop="1">
      <c r="A25" s="64"/>
      <c r="B25" s="59" t="s">
        <v>114</v>
      </c>
      <c r="C25" s="63"/>
      <c r="D25" s="63"/>
      <c r="E25" s="63"/>
      <c r="F25" s="62"/>
      <c r="G25" s="61" t="s">
        <v>113</v>
      </c>
      <c r="H25" s="61"/>
      <c r="I25" s="60"/>
      <c r="J25" s="59" t="s">
        <v>112</v>
      </c>
      <c r="K25" s="58"/>
    </row>
    <row r="26" spans="1:11" ht="25.5">
      <c r="A26" s="2"/>
      <c r="B26" s="55" t="s">
        <v>111</v>
      </c>
      <c r="C26" s="57" t="s">
        <v>110</v>
      </c>
      <c r="D26" s="57" t="s">
        <v>109</v>
      </c>
      <c r="E26" s="56" t="s">
        <v>108</v>
      </c>
      <c r="F26" s="55" t="s">
        <v>107</v>
      </c>
      <c r="G26" s="57" t="s">
        <v>106</v>
      </c>
      <c r="H26" s="57" t="s">
        <v>105</v>
      </c>
      <c r="I26" s="56" t="s">
        <v>104</v>
      </c>
      <c r="J26" s="55" t="s">
        <v>103</v>
      </c>
      <c r="K26" s="54" t="s">
        <v>102</v>
      </c>
    </row>
    <row r="27" spans="1:11" ht="108.75" customHeight="1">
      <c r="A27" s="2"/>
      <c r="B27" s="51" t="s">
        <v>101</v>
      </c>
      <c r="C27" s="53" t="s">
        <v>100</v>
      </c>
      <c r="D27" s="53" t="s">
        <v>99</v>
      </c>
      <c r="E27" s="52" t="s">
        <v>98</v>
      </c>
      <c r="F27" s="51" t="s">
        <v>97</v>
      </c>
      <c r="G27" s="53" t="s">
        <v>96</v>
      </c>
      <c r="H27" s="53" t="s">
        <v>95</v>
      </c>
      <c r="I27" s="52" t="s">
        <v>94</v>
      </c>
      <c r="J27" s="51" t="s">
        <v>93</v>
      </c>
      <c r="K27" s="50" t="s">
        <v>92</v>
      </c>
    </row>
    <row r="28" spans="1:11" ht="257.25" customHeight="1">
      <c r="A28" s="30"/>
      <c r="B28" s="43" t="s">
        <v>16</v>
      </c>
      <c r="C28" s="47" t="s">
        <v>91</v>
      </c>
      <c r="D28" s="47" t="s">
        <v>90</v>
      </c>
      <c r="E28" s="46" t="s">
        <v>73</v>
      </c>
      <c r="F28" s="27" t="s">
        <v>1</v>
      </c>
      <c r="G28" s="45" t="s">
        <v>1</v>
      </c>
      <c r="H28" s="25" t="s">
        <v>1</v>
      </c>
      <c r="I28" s="44" t="s">
        <v>89</v>
      </c>
      <c r="J28" s="43" t="s">
        <v>63</v>
      </c>
      <c r="K28" s="42" t="s">
        <v>2</v>
      </c>
    </row>
    <row r="29" spans="1:11" ht="45" customHeight="1">
      <c r="A29" s="30"/>
      <c r="B29" s="43" t="s">
        <v>16</v>
      </c>
      <c r="C29" s="47" t="s">
        <v>21</v>
      </c>
      <c r="D29" s="47" t="s">
        <v>88</v>
      </c>
      <c r="E29" s="46" t="s">
        <v>83</v>
      </c>
      <c r="F29" s="27" t="s">
        <v>1</v>
      </c>
      <c r="G29" s="45" t="s">
        <v>2</v>
      </c>
      <c r="H29" s="25" t="s">
        <v>1</v>
      </c>
      <c r="I29" s="44" t="s">
        <v>87</v>
      </c>
      <c r="J29" s="43" t="s">
        <v>31</v>
      </c>
      <c r="K29" s="42" t="s">
        <v>2</v>
      </c>
    </row>
    <row r="30" spans="1:11" ht="111.75" customHeight="1">
      <c r="A30" s="30"/>
      <c r="B30" s="43" t="s">
        <v>86</v>
      </c>
      <c r="C30" s="47" t="s">
        <v>85</v>
      </c>
      <c r="D30" s="47" t="s">
        <v>84</v>
      </c>
      <c r="E30" s="46" t="s">
        <v>83</v>
      </c>
      <c r="F30" s="27" t="s">
        <v>2</v>
      </c>
      <c r="G30" s="45" t="s">
        <v>2</v>
      </c>
      <c r="H30" s="25" t="s">
        <v>2</v>
      </c>
      <c r="I30" s="44" t="s">
        <v>82</v>
      </c>
      <c r="J30" s="43" t="s">
        <v>81</v>
      </c>
      <c r="K30" s="42" t="s">
        <v>3</v>
      </c>
    </row>
    <row r="31" spans="1:11" ht="85.5" customHeight="1">
      <c r="A31" s="30"/>
      <c r="B31" s="43" t="s">
        <v>16</v>
      </c>
      <c r="C31" s="47" t="s">
        <v>80</v>
      </c>
      <c r="D31" s="47" t="s">
        <v>79</v>
      </c>
      <c r="E31" s="46" t="s">
        <v>78</v>
      </c>
      <c r="F31" s="27" t="s">
        <v>1</v>
      </c>
      <c r="G31" s="45" t="s">
        <v>1</v>
      </c>
      <c r="H31" s="25" t="s">
        <v>1</v>
      </c>
      <c r="I31" s="44" t="s">
        <v>77</v>
      </c>
      <c r="J31" s="43" t="s">
        <v>76</v>
      </c>
      <c r="K31" s="42" t="s">
        <v>2</v>
      </c>
    </row>
    <row r="32" spans="1:11" ht="70.5" customHeight="1">
      <c r="A32" s="30"/>
      <c r="B32" s="43" t="s">
        <v>16</v>
      </c>
      <c r="C32" s="47" t="s">
        <v>75</v>
      </c>
      <c r="D32" s="47" t="s">
        <v>74</v>
      </c>
      <c r="E32" s="46" t="s">
        <v>73</v>
      </c>
      <c r="F32" s="27" t="s">
        <v>2</v>
      </c>
      <c r="G32" s="45" t="s">
        <v>2</v>
      </c>
      <c r="H32" s="25" t="s">
        <v>2</v>
      </c>
      <c r="I32" s="44" t="s">
        <v>72</v>
      </c>
      <c r="J32" s="43" t="s">
        <v>71</v>
      </c>
      <c r="K32" s="42" t="s">
        <v>3</v>
      </c>
    </row>
    <row r="33" spans="1:11" ht="84" customHeight="1">
      <c r="A33" s="30"/>
      <c r="B33" s="43" t="s">
        <v>16</v>
      </c>
      <c r="C33" s="47" t="s">
        <v>70</v>
      </c>
      <c r="D33" s="47" t="s">
        <v>69</v>
      </c>
      <c r="E33" s="46" t="s">
        <v>68</v>
      </c>
      <c r="F33" s="27" t="s">
        <v>1</v>
      </c>
      <c r="G33" s="45" t="s">
        <v>1</v>
      </c>
      <c r="H33" s="25" t="s">
        <v>1</v>
      </c>
      <c r="I33" s="44" t="s">
        <v>67</v>
      </c>
      <c r="J33" s="43" t="s">
        <v>66</v>
      </c>
      <c r="K33" s="42" t="s">
        <v>2</v>
      </c>
    </row>
    <row r="34" spans="1:11" ht="242.25" customHeight="1">
      <c r="A34" s="30"/>
      <c r="B34" s="43" t="s">
        <v>16</v>
      </c>
      <c r="C34" s="47" t="s">
        <v>65</v>
      </c>
      <c r="D34" s="47" t="s">
        <v>64</v>
      </c>
      <c r="E34" s="46" t="s">
        <v>60</v>
      </c>
      <c r="F34" s="27" t="s">
        <v>2</v>
      </c>
      <c r="G34" s="45" t="s">
        <v>1</v>
      </c>
      <c r="H34" s="25" t="s">
        <v>2</v>
      </c>
      <c r="I34" s="44" t="s">
        <v>43</v>
      </c>
      <c r="J34" s="43" t="s">
        <v>63</v>
      </c>
      <c r="K34" s="42" t="s">
        <v>3</v>
      </c>
    </row>
    <row r="35" spans="1:11" ht="37.5" customHeight="1">
      <c r="A35" s="30"/>
      <c r="B35" s="43" t="s">
        <v>16</v>
      </c>
      <c r="C35" s="47" t="s">
        <v>62</v>
      </c>
      <c r="D35" s="47" t="s">
        <v>61</v>
      </c>
      <c r="E35" s="46" t="s">
        <v>60</v>
      </c>
      <c r="F35" s="49" t="s">
        <v>2</v>
      </c>
      <c r="G35" s="45" t="s">
        <v>1</v>
      </c>
      <c r="H35" s="25" t="s">
        <v>2</v>
      </c>
      <c r="I35" s="44" t="s">
        <v>59</v>
      </c>
      <c r="J35" s="43" t="s">
        <v>21</v>
      </c>
      <c r="K35" s="42" t="s">
        <v>3</v>
      </c>
    </row>
    <row r="36" spans="1:11" ht="154.5" customHeight="1">
      <c r="A36" s="30"/>
      <c r="B36" s="43" t="s">
        <v>42</v>
      </c>
      <c r="C36" s="47" t="s">
        <v>58</v>
      </c>
      <c r="D36" s="47" t="s">
        <v>57</v>
      </c>
      <c r="E36" s="46" t="s">
        <v>56</v>
      </c>
      <c r="F36" s="27" t="s">
        <v>2</v>
      </c>
      <c r="G36" s="45" t="s">
        <v>2</v>
      </c>
      <c r="H36" s="25" t="s">
        <v>2</v>
      </c>
      <c r="I36" s="44" t="s">
        <v>55</v>
      </c>
      <c r="J36" s="43" t="s">
        <v>54</v>
      </c>
      <c r="K36" s="42" t="s">
        <v>3</v>
      </c>
    </row>
    <row r="37" spans="1:11" ht="105" customHeight="1">
      <c r="A37" s="30"/>
      <c r="B37" s="43" t="s">
        <v>53</v>
      </c>
      <c r="C37" s="47" t="s">
        <v>52</v>
      </c>
      <c r="D37" s="47" t="s">
        <v>51</v>
      </c>
      <c r="E37" s="46" t="s">
        <v>50</v>
      </c>
      <c r="F37" s="27" t="s">
        <v>1</v>
      </c>
      <c r="G37" s="45" t="s">
        <v>2</v>
      </c>
      <c r="H37" s="25" t="s">
        <v>2</v>
      </c>
      <c r="I37" s="44" t="s">
        <v>49</v>
      </c>
      <c r="J37" s="43" t="s">
        <v>43</v>
      </c>
      <c r="K37" s="42" t="s">
        <v>2</v>
      </c>
    </row>
    <row r="38" spans="1:11" ht="114.75" customHeight="1">
      <c r="A38" s="30"/>
      <c r="B38" s="43" t="s">
        <v>48</v>
      </c>
      <c r="C38" s="47" t="s">
        <v>47</v>
      </c>
      <c r="D38" s="47" t="s">
        <v>46</v>
      </c>
      <c r="E38" s="46" t="s">
        <v>45</v>
      </c>
      <c r="F38" s="27" t="s">
        <v>1</v>
      </c>
      <c r="G38" s="45" t="s">
        <v>2</v>
      </c>
      <c r="H38" s="25" t="s">
        <v>2</v>
      </c>
      <c r="I38" s="44" t="s">
        <v>44</v>
      </c>
      <c r="J38" s="43" t="s">
        <v>43</v>
      </c>
      <c r="K38" s="42" t="s">
        <v>2</v>
      </c>
    </row>
    <row r="39" spans="1:11" ht="98.25" customHeight="1">
      <c r="A39" s="30"/>
      <c r="B39" s="43" t="s">
        <v>42</v>
      </c>
      <c r="C39" s="47" t="s">
        <v>41</v>
      </c>
      <c r="D39" s="47" t="s">
        <v>40</v>
      </c>
      <c r="E39" s="46" t="s">
        <v>39</v>
      </c>
      <c r="F39" s="27" t="s">
        <v>2</v>
      </c>
      <c r="G39" s="45" t="s">
        <v>2</v>
      </c>
      <c r="H39" s="25" t="s">
        <v>2</v>
      </c>
      <c r="I39" s="44" t="s">
        <v>39</v>
      </c>
      <c r="J39" s="43" t="s">
        <v>38</v>
      </c>
      <c r="K39" s="42" t="s">
        <v>2</v>
      </c>
    </row>
    <row r="40" spans="1:11" ht="276.75" customHeight="1">
      <c r="A40" s="30"/>
      <c r="B40" s="43" t="s">
        <v>32</v>
      </c>
      <c r="C40" s="47" t="s">
        <v>37</v>
      </c>
      <c r="D40" s="47" t="s">
        <v>36</v>
      </c>
      <c r="E40" s="46" t="s">
        <v>35</v>
      </c>
      <c r="F40" s="27" t="s">
        <v>2</v>
      </c>
      <c r="G40" s="45" t="s">
        <v>2</v>
      </c>
      <c r="H40" s="25" t="s">
        <v>2</v>
      </c>
      <c r="I40" s="44" t="s">
        <v>34</v>
      </c>
      <c r="J40" s="48" t="s">
        <v>33</v>
      </c>
      <c r="K40" s="42" t="s">
        <v>3</v>
      </c>
    </row>
    <row r="41" spans="1:11" ht="67.5" customHeight="1">
      <c r="A41" s="30"/>
      <c r="B41" s="43" t="s">
        <v>32</v>
      </c>
      <c r="C41" s="47" t="s">
        <v>31</v>
      </c>
      <c r="D41" s="47" t="s">
        <v>30</v>
      </c>
      <c r="E41" s="46" t="s">
        <v>29</v>
      </c>
      <c r="F41" s="27" t="s">
        <v>2</v>
      </c>
      <c r="G41" s="45" t="s">
        <v>2</v>
      </c>
      <c r="H41" s="25" t="s">
        <v>2</v>
      </c>
      <c r="I41" s="44" t="s">
        <v>28</v>
      </c>
      <c r="J41" s="43" t="s">
        <v>21</v>
      </c>
      <c r="K41" s="42" t="s">
        <v>3</v>
      </c>
    </row>
    <row r="42" spans="1:11" ht="189" customHeight="1">
      <c r="A42" s="30"/>
      <c r="B42" s="43" t="s">
        <v>27</v>
      </c>
      <c r="C42" s="47" t="s">
        <v>21</v>
      </c>
      <c r="D42" s="47" t="s">
        <v>26</v>
      </c>
      <c r="E42" s="46" t="s">
        <v>25</v>
      </c>
      <c r="F42" s="27" t="s">
        <v>2</v>
      </c>
      <c r="G42" s="45" t="s">
        <v>2</v>
      </c>
      <c r="H42" s="25" t="s">
        <v>2</v>
      </c>
      <c r="I42" s="44" t="s">
        <v>24</v>
      </c>
      <c r="J42" s="43" t="s">
        <v>23</v>
      </c>
      <c r="K42" s="42" t="s">
        <v>3</v>
      </c>
    </row>
    <row r="43" spans="1:11" ht="151.5" customHeight="1" thickBot="1">
      <c r="A43" s="30"/>
      <c r="B43" s="23" t="s">
        <v>22</v>
      </c>
      <c r="C43" s="29" t="s">
        <v>21</v>
      </c>
      <c r="D43" s="29" t="s">
        <v>20</v>
      </c>
      <c r="E43" s="28" t="s">
        <v>19</v>
      </c>
      <c r="F43" s="41" t="s">
        <v>2</v>
      </c>
      <c r="G43" s="26" t="s">
        <v>2</v>
      </c>
      <c r="H43" s="40" t="s">
        <v>2</v>
      </c>
      <c r="I43" s="24" t="s">
        <v>18</v>
      </c>
      <c r="J43" s="23" t="s">
        <v>17</v>
      </c>
      <c r="K43" s="22" t="s">
        <v>3</v>
      </c>
    </row>
    <row r="44" spans="1:11" ht="246.75" customHeight="1" thickBot="1" thickTop="1">
      <c r="A44" s="30"/>
      <c r="B44" s="39" t="s">
        <v>16</v>
      </c>
      <c r="C44" s="38" t="s">
        <v>15</v>
      </c>
      <c r="D44" s="38" t="s">
        <v>14</v>
      </c>
      <c r="E44" s="37" t="s">
        <v>13</v>
      </c>
      <c r="F44" s="36" t="s">
        <v>2</v>
      </c>
      <c r="G44" s="35" t="s">
        <v>1</v>
      </c>
      <c r="H44" s="34" t="s">
        <v>2</v>
      </c>
      <c r="I44" s="33" t="s">
        <v>12</v>
      </c>
      <c r="J44" s="32" t="s">
        <v>11</v>
      </c>
      <c r="K44" s="31" t="s">
        <v>3</v>
      </c>
    </row>
    <row r="45" spans="1:11" ht="409.5" customHeight="1" thickBot="1" thickTop="1">
      <c r="A45" s="30"/>
      <c r="B45" s="23" t="s">
        <v>10</v>
      </c>
      <c r="C45" s="29" t="s">
        <v>8</v>
      </c>
      <c r="D45" s="29" t="s">
        <v>9</v>
      </c>
      <c r="E45" s="28" t="s">
        <v>8</v>
      </c>
      <c r="F45" s="27" t="s">
        <v>1</v>
      </c>
      <c r="G45" s="26" t="s">
        <v>1</v>
      </c>
      <c r="H45" s="25" t="s">
        <v>1</v>
      </c>
      <c r="I45" s="24" t="s">
        <v>7</v>
      </c>
      <c r="J45" s="78" t="s">
        <v>138</v>
      </c>
      <c r="K45" s="22" t="s">
        <v>2</v>
      </c>
    </row>
    <row r="46" spans="1:11" ht="52.5" customHeight="1" thickTop="1">
      <c r="A46" s="4"/>
      <c r="B46" s="20"/>
      <c r="C46" s="20"/>
      <c r="D46" s="20"/>
      <c r="E46" s="20"/>
      <c r="F46" s="21"/>
      <c r="G46" s="21"/>
      <c r="H46" s="21"/>
      <c r="I46" s="21"/>
      <c r="J46" s="20"/>
      <c r="K46" s="20"/>
    </row>
    <row r="47" spans="1:11" ht="12.75">
      <c r="A47" s="4"/>
      <c r="B47" s="2"/>
      <c r="C47" s="2"/>
      <c r="D47" s="2"/>
      <c r="E47" s="2"/>
      <c r="F47" s="3"/>
      <c r="G47" s="3"/>
      <c r="H47" s="3"/>
      <c r="I47" s="3"/>
      <c r="J47" s="2"/>
      <c r="K47" s="2"/>
    </row>
    <row r="48" spans="1:11" ht="12.75">
      <c r="A48" s="4"/>
      <c r="B48" s="2"/>
      <c r="C48" s="2"/>
      <c r="D48" s="2"/>
      <c r="E48" s="2"/>
      <c r="F48" s="3"/>
      <c r="G48" s="3"/>
      <c r="H48" s="3"/>
      <c r="I48" s="3"/>
      <c r="J48" s="2"/>
      <c r="K48" s="2"/>
    </row>
    <row r="49" spans="1:11" ht="15.75">
      <c r="A49" s="4"/>
      <c r="B49" s="19" t="s">
        <v>6</v>
      </c>
      <c r="C49" s="16" t="s">
        <v>5</v>
      </c>
      <c r="D49" s="16"/>
      <c r="E49" s="16"/>
      <c r="F49" s="16"/>
      <c r="G49" s="16"/>
      <c r="H49" s="17"/>
      <c r="I49" s="16"/>
      <c r="J49" s="16"/>
      <c r="K49" s="2"/>
    </row>
    <row r="50" spans="1:11" ht="15.75">
      <c r="A50" s="4"/>
      <c r="B50" s="18"/>
      <c r="C50" s="16" t="s">
        <v>4</v>
      </c>
      <c r="D50" s="16"/>
      <c r="E50" s="16"/>
      <c r="F50" s="16"/>
      <c r="G50" s="16"/>
      <c r="H50" s="17"/>
      <c r="I50" s="16"/>
      <c r="J50" s="16"/>
      <c r="K50" s="2"/>
    </row>
    <row r="51" spans="1:11" ht="15.75">
      <c r="A51" s="4"/>
      <c r="B51" s="18"/>
      <c r="C51" s="16"/>
      <c r="D51" s="16"/>
      <c r="E51" s="16"/>
      <c r="F51" s="16"/>
      <c r="G51" s="16"/>
      <c r="H51" s="17"/>
      <c r="I51" s="16"/>
      <c r="J51" s="16"/>
      <c r="K51" s="2"/>
    </row>
    <row r="52" spans="1:11" ht="15.75" hidden="1">
      <c r="A52" s="4"/>
      <c r="B52" s="18"/>
      <c r="C52" s="16"/>
      <c r="D52" s="16"/>
      <c r="E52" s="16"/>
      <c r="F52" s="16"/>
      <c r="G52" s="16"/>
      <c r="H52" s="17"/>
      <c r="I52" s="16"/>
      <c r="J52" s="16"/>
      <c r="K52" s="2"/>
    </row>
    <row r="53" spans="1:11" ht="12.75" hidden="1">
      <c r="A53" s="4"/>
      <c r="B53" s="2"/>
      <c r="C53" s="2"/>
      <c r="D53" s="2"/>
      <c r="E53" s="2"/>
      <c r="F53" s="3"/>
      <c r="G53" s="3"/>
      <c r="H53" s="3"/>
      <c r="I53" s="3"/>
      <c r="J53" s="2"/>
      <c r="K53" s="2"/>
    </row>
    <row r="54" spans="1:11" ht="12.75" hidden="1">
      <c r="A54" s="4"/>
      <c r="B54" s="2"/>
      <c r="C54" s="15" t="s">
        <v>3</v>
      </c>
      <c r="D54" s="15" t="s">
        <v>2</v>
      </c>
      <c r="E54" s="15" t="s">
        <v>1</v>
      </c>
      <c r="F54" s="15" t="s">
        <v>0</v>
      </c>
      <c r="G54" s="3"/>
      <c r="H54" s="3"/>
      <c r="I54" s="3"/>
      <c r="J54" s="2"/>
      <c r="K54" s="2"/>
    </row>
    <row r="55" spans="1:11" ht="12.75" hidden="1">
      <c r="A55" s="4"/>
      <c r="B55" s="14" t="s">
        <v>0</v>
      </c>
      <c r="C55" s="10">
        <v>4</v>
      </c>
      <c r="D55" s="9">
        <v>8</v>
      </c>
      <c r="E55" s="8">
        <v>12</v>
      </c>
      <c r="F55" s="7">
        <v>16</v>
      </c>
      <c r="G55" s="3"/>
      <c r="H55" s="3"/>
      <c r="I55" s="3"/>
      <c r="J55" s="2"/>
      <c r="K55" s="2"/>
    </row>
    <row r="56" spans="1:11" ht="12.75" hidden="1">
      <c r="A56" s="4"/>
      <c r="B56" s="14" t="s">
        <v>1</v>
      </c>
      <c r="C56" s="10">
        <v>3</v>
      </c>
      <c r="D56" s="9">
        <v>6</v>
      </c>
      <c r="E56" s="11">
        <v>9</v>
      </c>
      <c r="F56" s="7">
        <v>12</v>
      </c>
      <c r="G56" s="3"/>
      <c r="H56" s="3"/>
      <c r="I56" s="3"/>
      <c r="J56" s="2"/>
      <c r="K56" s="2"/>
    </row>
    <row r="57" spans="1:11" ht="12.75" hidden="1">
      <c r="A57" s="4"/>
      <c r="B57" s="14" t="s">
        <v>2</v>
      </c>
      <c r="C57" s="10">
        <v>2</v>
      </c>
      <c r="D57" s="10">
        <v>4</v>
      </c>
      <c r="E57" s="11">
        <v>6</v>
      </c>
      <c r="F57" s="9">
        <v>8</v>
      </c>
      <c r="G57" s="3"/>
      <c r="H57" s="3"/>
      <c r="I57" s="3"/>
      <c r="J57" s="2"/>
      <c r="K57" s="2"/>
    </row>
    <row r="58" spans="1:11" ht="12.75" hidden="1">
      <c r="A58" s="4"/>
      <c r="B58" s="14" t="s">
        <v>3</v>
      </c>
      <c r="C58" s="10">
        <v>1</v>
      </c>
      <c r="D58" s="10">
        <v>2</v>
      </c>
      <c r="E58" s="12">
        <v>3</v>
      </c>
      <c r="F58" s="10">
        <v>4</v>
      </c>
      <c r="G58" s="3"/>
      <c r="H58" s="3"/>
      <c r="I58" s="3"/>
      <c r="J58" s="2"/>
      <c r="K58" s="2"/>
    </row>
    <row r="59" spans="1:11" ht="12.75" hidden="1">
      <c r="A59" s="4"/>
      <c r="B59" s="13"/>
      <c r="C59" s="3"/>
      <c r="D59" s="3"/>
      <c r="E59" s="13"/>
      <c r="F59" s="3"/>
      <c r="G59" s="3"/>
      <c r="H59" s="3"/>
      <c r="I59" s="3"/>
      <c r="J59" s="2"/>
      <c r="K59" s="2"/>
    </row>
    <row r="60" spans="1:11" ht="12.75" hidden="1">
      <c r="A60" s="4"/>
      <c r="B60" s="2"/>
      <c r="C60" s="2"/>
      <c r="D60" s="2"/>
      <c r="E60" s="2"/>
      <c r="F60" s="3"/>
      <c r="G60" s="3"/>
      <c r="H60" s="3"/>
      <c r="I60" s="3"/>
      <c r="J60" s="2"/>
      <c r="K60" s="2"/>
    </row>
    <row r="61" spans="1:11" ht="12.75" hidden="1">
      <c r="A61" s="4"/>
      <c r="B61" s="2"/>
      <c r="C61" s="2"/>
      <c r="D61" s="2"/>
      <c r="E61" s="2"/>
      <c r="F61" s="3"/>
      <c r="G61" s="3"/>
      <c r="H61" s="3"/>
      <c r="I61" s="3"/>
      <c r="J61" s="2"/>
      <c r="K61" s="2"/>
    </row>
    <row r="62" spans="1:11" ht="12.75" hidden="1">
      <c r="A62" s="4"/>
      <c r="B62" s="2"/>
      <c r="C62" s="2"/>
      <c r="D62" s="2"/>
      <c r="E62" s="2"/>
      <c r="F62" s="3" t="s">
        <v>3</v>
      </c>
      <c r="G62" s="3"/>
      <c r="H62" s="6" t="e">
        <f>IF(#REF!="",0,IF(#REF!="Very low",1,IF(#REF!="Low",2,IF(#REF!="Medium",3,IF(#REF!="High",4,F42)))))</f>
        <v>#REF!</v>
      </c>
      <c r="I62" s="6" t="e">
        <f>IF(#REF!="",0,IF(#REF!="Very low",1,IF(#REF!="Low",2,IF(#REF!="Medium",3,IF(#REF!="High",4,G42)))))</f>
        <v>#REF!</v>
      </c>
      <c r="J62" s="5" t="e">
        <f aca="true" t="shared" si="0" ref="J62:J81">IF(H62*I62=0,"",IF(H62*I62&gt;0.5,H62*I62))</f>
        <v>#REF!</v>
      </c>
      <c r="K62" s="2" t="e">
        <f aca="true" t="shared" si="1" ref="K62:K81">IF(J62="","",IF(J62&lt;5,"Low",IF(J62&lt;11,"Medium",IF(J62&gt;11,"High"))))</f>
        <v>#REF!</v>
      </c>
    </row>
    <row r="63" spans="1:11" ht="12.75" hidden="1">
      <c r="A63" s="4"/>
      <c r="B63" s="2"/>
      <c r="C63" s="2"/>
      <c r="D63" s="2"/>
      <c r="E63" s="2"/>
      <c r="F63" s="3" t="s">
        <v>2</v>
      </c>
      <c r="G63" s="3"/>
      <c r="H63" s="6">
        <f>IF(F42="",0,IF(F42="Very low",1,IF(F42="Low",2,IF(F42="Medium",3,IF(F42="High",4,#REF!)))))</f>
        <v>2</v>
      </c>
      <c r="I63" s="6">
        <f>IF(G42="",0,IF(G42="Very low",1,IF(G42="Low",2,IF(G42="Medium",3,IF(G42="High",4,#REF!)))))</f>
        <v>2</v>
      </c>
      <c r="J63" s="5">
        <f t="shared" si="0"/>
        <v>4</v>
      </c>
      <c r="K63" s="2" t="str">
        <f t="shared" si="1"/>
        <v>Low</v>
      </c>
    </row>
    <row r="64" spans="1:11" ht="12.75" hidden="1">
      <c r="A64" s="4"/>
      <c r="B64" s="2"/>
      <c r="C64" s="2"/>
      <c r="D64" s="2"/>
      <c r="E64" s="2"/>
      <c r="F64" s="3" t="s">
        <v>1</v>
      </c>
      <c r="G64" s="3"/>
      <c r="H64" s="6" t="e">
        <f>IF(#REF!="",0,IF(#REF!="Very low",1,IF(#REF!="Low",2,IF(#REF!="Medium",3,IF(#REF!="High",4,F28)))))</f>
        <v>#REF!</v>
      </c>
      <c r="I64" s="6" t="e">
        <f>IF(#REF!="",0,IF(#REF!="Very low",1,IF(#REF!="Low",2,IF(#REF!="Medium",3,IF(#REF!="High",4,G28)))))</f>
        <v>#REF!</v>
      </c>
      <c r="J64" s="5" t="e">
        <f t="shared" si="0"/>
        <v>#REF!</v>
      </c>
      <c r="K64" s="2" t="e">
        <f t="shared" si="1"/>
        <v>#REF!</v>
      </c>
    </row>
    <row r="65" spans="1:11" ht="12.75" hidden="1">
      <c r="A65" s="4"/>
      <c r="B65" s="2"/>
      <c r="C65" s="2"/>
      <c r="D65" s="2"/>
      <c r="E65" s="2"/>
      <c r="F65" s="3" t="s">
        <v>0</v>
      </c>
      <c r="G65" s="3"/>
      <c r="H65" s="6">
        <f>IF(F28="",0,IF(F28="Very low",1,IF(F28="Low",2,IF(F28="Medium",3,IF(F28="High",4,F29)))))</f>
        <v>3</v>
      </c>
      <c r="I65" s="6">
        <f>IF(G28="",0,IF(G28="Very low",1,IF(G28="Low",2,IF(G28="Medium",3,IF(G28="High",4,G29)))))</f>
        <v>3</v>
      </c>
      <c r="J65" s="5">
        <f t="shared" si="0"/>
        <v>9</v>
      </c>
      <c r="K65" s="2" t="str">
        <f t="shared" si="1"/>
        <v>Medium</v>
      </c>
    </row>
    <row r="66" spans="1:11" ht="12.75" hidden="1">
      <c r="A66" s="4"/>
      <c r="B66" s="2"/>
      <c r="C66" s="2"/>
      <c r="D66" s="2"/>
      <c r="E66" s="2"/>
      <c r="F66" s="3"/>
      <c r="G66" s="3"/>
      <c r="H66" s="6">
        <f>IF(F29="",0,IF(F29="Very low",1,IF(F29="Low",2,IF(F29="Medium",3,IF(F29="High",4,#REF!)))))</f>
        <v>3</v>
      </c>
      <c r="I66" s="6">
        <f>IF(G29="",0,IF(G29="Very low",1,IF(G29="Low",2,IF(G29="Medium",3,IF(G29="High",4,#REF!)))))</f>
        <v>2</v>
      </c>
      <c r="J66" s="5">
        <f t="shared" si="0"/>
        <v>6</v>
      </c>
      <c r="K66" s="2" t="str">
        <f t="shared" si="1"/>
        <v>Medium</v>
      </c>
    </row>
    <row r="67" spans="1:11" ht="12.75" hidden="1">
      <c r="A67" s="4"/>
      <c r="B67" s="2"/>
      <c r="C67" s="2"/>
      <c r="D67" s="2"/>
      <c r="E67" s="2"/>
      <c r="F67" s="3"/>
      <c r="G67" s="3"/>
      <c r="H67" s="6" t="e">
        <f>IF(#REF!="",0,IF(#REF!="Very low",1,IF(#REF!="Low",2,IF(#REF!="Medium",3,IF(#REF!="High",4,F31)))))</f>
        <v>#REF!</v>
      </c>
      <c r="I67" s="6" t="e">
        <f>IF(#REF!="",0,IF(#REF!="Very low",1,IF(#REF!="Low",2,IF(#REF!="Medium",3,IF(#REF!="High",4,G31)))))</f>
        <v>#REF!</v>
      </c>
      <c r="J67" s="5" t="e">
        <f t="shared" si="0"/>
        <v>#REF!</v>
      </c>
      <c r="K67" s="2" t="e">
        <f t="shared" si="1"/>
        <v>#REF!</v>
      </c>
    </row>
    <row r="68" spans="1:11" ht="12.75" hidden="1">
      <c r="A68" s="4"/>
      <c r="B68" s="2"/>
      <c r="C68" s="2"/>
      <c r="D68" s="2"/>
      <c r="E68" s="2"/>
      <c r="F68" s="3"/>
      <c r="G68" s="3"/>
      <c r="H68" s="6">
        <f>IF(F31="",0,IF(F31="Very low",1,IF(F31="Low",2,IF(F31="Medium",3,IF(F31="High",4,F32)))))</f>
        <v>3</v>
      </c>
      <c r="I68" s="6">
        <f>IF(G31="",0,IF(G31="Very low",1,IF(G31="Low",2,IF(G31="Medium",3,IF(G31="High",4,G32)))))</f>
        <v>3</v>
      </c>
      <c r="J68" s="5">
        <f t="shared" si="0"/>
        <v>9</v>
      </c>
      <c r="K68" s="2" t="str">
        <f t="shared" si="1"/>
        <v>Medium</v>
      </c>
    </row>
    <row r="69" spans="1:11" ht="12.75" hidden="1">
      <c r="A69" s="4"/>
      <c r="B69" s="2"/>
      <c r="C69" s="2"/>
      <c r="D69" s="2"/>
      <c r="E69" s="2"/>
      <c r="F69" s="3"/>
      <c r="G69" s="3"/>
      <c r="H69" s="6">
        <f>IF(F32="",0,IF(F32="Very low",1,IF(F32="Low",2,IF(F32="Medium",3,IF(F32="High",4,#REF!)))))</f>
        <v>2</v>
      </c>
      <c r="I69" s="6">
        <f>IF(G32="",0,IF(G32="Very low",1,IF(G32="Low",2,IF(G32="Medium",3,IF(G32="High",4,#REF!)))))</f>
        <v>2</v>
      </c>
      <c r="J69" s="5">
        <f t="shared" si="0"/>
        <v>4</v>
      </c>
      <c r="K69" s="2" t="str">
        <f t="shared" si="1"/>
        <v>Low</v>
      </c>
    </row>
    <row r="70" spans="1:11" ht="12.75" hidden="1">
      <c r="A70" s="4"/>
      <c r="B70" s="2"/>
      <c r="C70" s="3" t="s">
        <v>3</v>
      </c>
      <c r="D70" s="3" t="s">
        <v>2</v>
      </c>
      <c r="E70" s="3" t="s">
        <v>1</v>
      </c>
      <c r="F70" s="3" t="s">
        <v>0</v>
      </c>
      <c r="G70" s="3"/>
      <c r="H70" s="6" t="e">
        <f>IF(#REF!="",0,IF(#REF!="Very low",1,IF(#REF!="Low",2,IF(#REF!="Medium",3,IF(#REF!="High",4,#REF!)))))</f>
        <v>#REF!</v>
      </c>
      <c r="I70" s="6" t="e">
        <f>IF(#REF!="",0,IF(#REF!="Very low",1,IF(#REF!="Low",2,IF(#REF!="Medium",3,IF(#REF!="High",4,#REF!)))))</f>
        <v>#REF!</v>
      </c>
      <c r="J70" s="5" t="e">
        <f t="shared" si="0"/>
        <v>#REF!</v>
      </c>
      <c r="K70" s="2" t="e">
        <f t="shared" si="1"/>
        <v>#REF!</v>
      </c>
    </row>
    <row r="71" spans="1:11" ht="12.75" hidden="1">
      <c r="A71" s="4"/>
      <c r="B71" s="3" t="s">
        <v>3</v>
      </c>
      <c r="C71" s="10">
        <v>1</v>
      </c>
      <c r="D71" s="10">
        <v>2</v>
      </c>
      <c r="E71" s="12">
        <v>3</v>
      </c>
      <c r="F71" s="10">
        <v>4</v>
      </c>
      <c r="G71" s="3"/>
      <c r="H71" s="6" t="e">
        <f>IF(#REF!="",0,IF(#REF!="Very low",1,IF(#REF!="Low",2,IF(#REF!="Medium",3,IF(#REF!="High",4,F34)))))</f>
        <v>#REF!</v>
      </c>
      <c r="I71" s="6" t="e">
        <f>IF(#REF!="",0,IF(#REF!="Very low",1,IF(#REF!="Low",2,IF(#REF!="Medium",3,IF(#REF!="High",4,G34)))))</f>
        <v>#REF!</v>
      </c>
      <c r="J71" s="5" t="e">
        <f t="shared" si="0"/>
        <v>#REF!</v>
      </c>
      <c r="K71" s="2" t="e">
        <f t="shared" si="1"/>
        <v>#REF!</v>
      </c>
    </row>
    <row r="72" spans="1:11" ht="12.75" hidden="1">
      <c r="A72" s="4"/>
      <c r="B72" s="3" t="s">
        <v>2</v>
      </c>
      <c r="C72" s="10">
        <v>2</v>
      </c>
      <c r="D72" s="10">
        <v>4</v>
      </c>
      <c r="E72" s="11">
        <v>6</v>
      </c>
      <c r="F72" s="9">
        <v>8</v>
      </c>
      <c r="G72" s="3"/>
      <c r="H72" s="6">
        <f>IF(F34="",0,IF(F34="Very low",1,IF(F34="Low",2,IF(F34="Medium",3,IF(F34="High",4,#REF!)))))</f>
        <v>2</v>
      </c>
      <c r="I72" s="6">
        <f>IF(G34="",0,IF(G34="Very low",1,IF(G34="Low",2,IF(G34="Medium",3,IF(G34="High",4,#REF!)))))</f>
        <v>3</v>
      </c>
      <c r="J72" s="5">
        <f t="shared" si="0"/>
        <v>6</v>
      </c>
      <c r="K72" s="2" t="str">
        <f t="shared" si="1"/>
        <v>Medium</v>
      </c>
    </row>
    <row r="73" spans="1:11" ht="12.75" hidden="1">
      <c r="A73" s="4"/>
      <c r="B73" s="3" t="s">
        <v>1</v>
      </c>
      <c r="C73" s="10">
        <v>3</v>
      </c>
      <c r="D73" s="9">
        <v>6</v>
      </c>
      <c r="E73" s="11">
        <v>9</v>
      </c>
      <c r="F73" s="7">
        <v>12</v>
      </c>
      <c r="G73" s="3"/>
      <c r="H73" s="6" t="e">
        <f>IF(#REF!="",0,IF(#REF!="Very low",1,IF(#REF!="Low",2,IF(#REF!="Medium",3,IF(#REF!="High",4,#REF!)))))</f>
        <v>#REF!</v>
      </c>
      <c r="I73" s="6" t="e">
        <f>IF(#REF!="",0,IF(#REF!="Very low",1,IF(#REF!="Low",2,IF(#REF!="Medium",3,IF(#REF!="High",4,#REF!)))))</f>
        <v>#REF!</v>
      </c>
      <c r="J73" s="5" t="e">
        <f t="shared" si="0"/>
        <v>#REF!</v>
      </c>
      <c r="K73" s="2" t="e">
        <f t="shared" si="1"/>
        <v>#REF!</v>
      </c>
    </row>
    <row r="74" spans="1:11" ht="12.75" hidden="1">
      <c r="A74" s="4"/>
      <c r="B74" s="3" t="s">
        <v>0</v>
      </c>
      <c r="C74" s="10">
        <v>4</v>
      </c>
      <c r="D74" s="9">
        <v>8</v>
      </c>
      <c r="E74" s="8">
        <v>12</v>
      </c>
      <c r="F74" s="7">
        <v>16</v>
      </c>
      <c r="G74" s="3"/>
      <c r="H74" s="6" t="e">
        <f>IF(#REF!="",0,IF(#REF!="Very low",1,IF(#REF!="Low",2,IF(#REF!="Medium",3,IF(#REF!="High",4,#REF!)))))</f>
        <v>#REF!</v>
      </c>
      <c r="I74" s="6" t="e">
        <f>IF(#REF!="",0,IF(#REF!="Very low",1,IF(#REF!="Low",2,IF(#REF!="Medium",3,IF(#REF!="High",4,#REF!)))))</f>
        <v>#REF!</v>
      </c>
      <c r="J74" s="5" t="e">
        <f t="shared" si="0"/>
        <v>#REF!</v>
      </c>
      <c r="K74" s="2" t="e">
        <f t="shared" si="1"/>
        <v>#REF!</v>
      </c>
    </row>
    <row r="75" spans="1:11" ht="12.75" hidden="1">
      <c r="A75" s="4"/>
      <c r="B75" s="3"/>
      <c r="C75" s="3"/>
      <c r="D75" s="3"/>
      <c r="F75" s="3"/>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low",1,IF(#REF!="Low",2,IF(#REF!="Medium",3,IF(#REF!="High",4,#REF!)))))</f>
        <v>#REF!</v>
      </c>
      <c r="I80" s="6" t="e">
        <f>IF(#REF!="",0,IF(#REF!="Very low",1,IF(#REF!="Low",2,IF(#REF!="Medium",3,IF(#REF!="High",4,#REF!)))))</f>
        <v>#REF!</v>
      </c>
      <c r="J80" s="5" t="e">
        <f t="shared" si="0"/>
        <v>#REF!</v>
      </c>
      <c r="K80" s="2" t="e">
        <f t="shared" si="1"/>
        <v>#REF!</v>
      </c>
    </row>
    <row r="81" spans="1:11" ht="12.75" hidden="1">
      <c r="A81" s="4"/>
      <c r="B81" s="2"/>
      <c r="C81" s="2"/>
      <c r="D81" s="2"/>
      <c r="E81" s="2"/>
      <c r="F81" s="3"/>
      <c r="G81" s="3"/>
      <c r="H81" s="6" t="e">
        <f>IF(#REF!="",0,IF(#REF!="Very low",1,IF(#REF!="Low",2,IF(#REF!="Medium",3,IF(#REF!="High",4,F46)))))</f>
        <v>#REF!</v>
      </c>
      <c r="I81" s="6" t="e">
        <f>IF(#REF!="",0,IF(#REF!="Very low",1,IF(#REF!="Low",2,IF(#REF!="Medium",3,IF(#REF!="High",4,G46)))))</f>
        <v>#REF!</v>
      </c>
      <c r="J81" s="5" t="e">
        <f t="shared" si="0"/>
        <v>#REF!</v>
      </c>
      <c r="K81" s="2" t="e">
        <f t="shared" si="1"/>
        <v>#REF!</v>
      </c>
    </row>
    <row r="82" spans="1:11" ht="12.75" hidden="1">
      <c r="A82" s="4"/>
      <c r="B82" s="2"/>
      <c r="C82" s="2"/>
      <c r="D82" s="2"/>
      <c r="E82" s="2"/>
      <c r="F82" s="3"/>
      <c r="G82" s="3"/>
      <c r="H82" s="3"/>
      <c r="I82" s="3"/>
      <c r="J82" s="2"/>
      <c r="K82" s="2"/>
    </row>
    <row r="83" spans="1:11" ht="12.75" hidden="1">
      <c r="A83" s="2"/>
      <c r="B83" s="2"/>
      <c r="C83" s="2"/>
      <c r="D83" s="2"/>
      <c r="E83" s="2"/>
      <c r="F83" s="3"/>
      <c r="G83" s="3"/>
      <c r="H83" s="3"/>
      <c r="I83" s="3"/>
      <c r="J83" s="2"/>
      <c r="K83" s="2"/>
    </row>
    <row r="84" spans="1:11" ht="12.75" hidden="1">
      <c r="A84" s="2"/>
      <c r="B84" s="2"/>
      <c r="C84" s="2"/>
      <c r="D84" s="2"/>
      <c r="E84" s="2"/>
      <c r="F84" s="3"/>
      <c r="G84" s="3"/>
      <c r="H84" s="3"/>
      <c r="I84" s="3"/>
      <c r="J84" s="2"/>
      <c r="K84" s="2"/>
    </row>
    <row r="85" spans="1:11" ht="12.75" hidden="1">
      <c r="A85" s="2"/>
      <c r="B85" s="2"/>
      <c r="C85" s="2"/>
      <c r="D85" s="2"/>
      <c r="E85" s="2"/>
      <c r="F85" s="3"/>
      <c r="G85" s="3"/>
      <c r="H85" s="3"/>
      <c r="I85" s="3"/>
      <c r="J85" s="2"/>
      <c r="K85" s="2"/>
    </row>
    <row r="119" ht="13.5" customHeight="1"/>
  </sheetData>
  <sheetProtection selectLockedCells="1"/>
  <mergeCells count="13">
    <mergeCell ref="F12:J12"/>
    <mergeCell ref="D15:K15"/>
    <mergeCell ref="F4:J4"/>
    <mergeCell ref="F6:J6"/>
    <mergeCell ref="F8:J8"/>
    <mergeCell ref="F10:J10"/>
    <mergeCell ref="D23:K23"/>
    <mergeCell ref="D18:K18"/>
    <mergeCell ref="D19:K20"/>
    <mergeCell ref="C19:C20"/>
    <mergeCell ref="D21:K22"/>
    <mergeCell ref="C14:K14"/>
    <mergeCell ref="D17:K17"/>
  </mergeCells>
  <dataValidations count="2">
    <dataValidation type="list" allowBlank="1" showInputMessage="1" showErrorMessage="1" sqref="F35:G35">
      <formula1>$F$61:$F$66</formula1>
    </dataValidation>
    <dataValidation type="list" allowBlank="1" showInputMessage="1" showErrorMessage="1" sqref="F28:G34 F36:G45">
      <formula1>$F$62:$F$66</formula1>
    </dataValidation>
  </dataValidations>
  <printOptions/>
  <pageMargins left="0.7480314960629921" right="0.7480314960629921" top="0.75" bottom="0.5" header="0.5118110236220472" footer="0.5118110236220472"/>
  <pageSetup fitToHeight="0" fitToWidth="1" horizontalDpi="600" verticalDpi="600" orientation="landscape" paperSize="8"/>
  <headerFooter alignWithMargins="0">
    <oddHeader>&amp;C&amp;F</oddHeader>
    <oddFooter>&amp;CPage &amp;P</oddFooter>
  </headerFooter>
  <rowBreaks count="5" manualBreakCount="5">
    <brk id="28" max="12" man="1"/>
    <brk id="33" max="12" man="1"/>
    <brk id="36" max="12" man="1"/>
    <brk id="39" max="12" man="1"/>
    <brk id="44" max="1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hstephens</cp:lastModifiedBy>
  <dcterms:created xsi:type="dcterms:W3CDTF">2012-05-22T09:52:41Z</dcterms:created>
  <dcterms:modified xsi:type="dcterms:W3CDTF">2012-05-31T10:31:03Z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-529596548</vt:i4>
  </property>
  <property fmtid="{D5CDD505-2E9C-101B-9397-08002B2CF9AE}" pid="4" name="_NewReviewCyc">
    <vt:lpwstr/>
  </property>
  <property fmtid="{D5CDD505-2E9C-101B-9397-08002B2CF9AE}" pid="5" name="_EmailSubje">
    <vt:lpwstr>batch addition / removal</vt:lpwstr>
  </property>
  <property fmtid="{D5CDD505-2E9C-101B-9397-08002B2CF9AE}" pid="6" name="_AuthorEma">
    <vt:lpwstr>Document-Management.Bristol4.HO@environment-agency.gov.uk</vt:lpwstr>
  </property>
  <property fmtid="{D5CDD505-2E9C-101B-9397-08002B2CF9AE}" pid="7" name="_AuthorEmailDisplayNa">
    <vt:lpwstr>Document-Management</vt:lpwstr>
  </property>
</Properties>
</file>