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4500" windowHeight="4515" activeTab="0"/>
  </bookViews>
  <sheets>
    <sheet name="Sheet1" sheetId="1" r:id="rId1"/>
    <sheet name="Sheet2" sheetId="2" r:id="rId2"/>
    <sheet name="Sheet3" sheetId="3" r:id="rId3"/>
  </sheets>
  <externalReferences>
    <externalReference r:id="rId6"/>
    <externalReference r:id="rId7"/>
  </externalReferences>
  <definedNames>
    <definedName name="_xlnm.Print_Area" localSheetId="0">'Sheet1'!$A$1:$G$106</definedName>
  </definedNames>
  <calcPr fullCalcOnLoad="1"/>
</workbook>
</file>

<file path=xl/sharedStrings.xml><?xml version="1.0" encoding="utf-8"?>
<sst xmlns="http://schemas.openxmlformats.org/spreadsheetml/2006/main" count="122" uniqueCount="115">
  <si>
    <r>
      <rPr>
        <b/>
        <sz val="24"/>
        <rFont val="Cambria"/>
        <family val="1"/>
      </rPr>
      <t>Spending data</t>
    </r>
    <r>
      <rPr>
        <sz val="24"/>
        <rFont val="Cambria"/>
        <family val="1"/>
      </rPr>
      <t xml:space="preserve">
</t>
    </r>
    <r>
      <rPr>
        <sz val="18"/>
        <rFont val="Cambria"/>
        <family val="1"/>
      </rPr>
      <t>(in £m)</t>
    </r>
  </si>
  <si>
    <t>Actual</t>
  </si>
  <si>
    <t>Comments</t>
  </si>
  <si>
    <t>Total Spend</t>
  </si>
  <si>
    <t>(A) Spend 
By Budget Type</t>
  </si>
  <si>
    <t>(A1) Organisation's own budget (DEL), Sub-Total</t>
  </si>
  <si>
    <t>Of which</t>
  </si>
  <si>
    <t>(A2) Expenditure managed by the organisation (AME), Sub-Total</t>
  </si>
  <si>
    <t>Of which the main components are:</t>
  </si>
  <si>
    <t xml:space="preserve">(A3) Other expenditure outside DEL and AME </t>
  </si>
  <si>
    <t>(A1 + A2 + A3) Total Spend</t>
  </si>
  <si>
    <t>(B) Spend 
by type of internal operation</t>
  </si>
  <si>
    <t>(B1) Cost of running the estate, Sub-Total</t>
  </si>
  <si>
    <t>Of which, major components are:</t>
  </si>
  <si>
    <r>
      <t xml:space="preserve">Size in m2 </t>
    </r>
    <r>
      <rPr>
        <b/>
        <sz val="12"/>
        <color indexed="8"/>
        <rFont val="Calibri"/>
        <family val="2"/>
      </rPr>
      <t>*</t>
    </r>
  </si>
  <si>
    <t>(B2) Cost of running IT, Sub-Total</t>
  </si>
  <si>
    <r>
      <t>Desktop</t>
    </r>
    <r>
      <rPr>
        <sz val="11"/>
        <color indexed="8"/>
        <rFont val="Calibri"/>
        <family val="2"/>
      </rPr>
      <t xml:space="preserve"> </t>
    </r>
    <r>
      <rPr>
        <b/>
        <sz val="12"/>
        <color indexed="8"/>
        <rFont val="Calibri"/>
        <family val="2"/>
      </rPr>
      <t>*</t>
    </r>
  </si>
  <si>
    <t>Back office systems</t>
  </si>
  <si>
    <t>Telecommunications</t>
  </si>
  <si>
    <t>(B3) Cost of corporate services, Sub-Total</t>
  </si>
  <si>
    <r>
      <t>HR</t>
    </r>
    <r>
      <rPr>
        <sz val="11"/>
        <color indexed="8"/>
        <rFont val="Calibri"/>
        <family val="2"/>
      </rPr>
      <t xml:space="preserve"> </t>
    </r>
    <r>
      <rPr>
        <b/>
        <sz val="12"/>
        <color indexed="8"/>
        <rFont val="Calibri"/>
        <family val="2"/>
      </rPr>
      <t>*</t>
    </r>
  </si>
  <si>
    <r>
      <t>Finance</t>
    </r>
    <r>
      <rPr>
        <sz val="11"/>
        <color indexed="8"/>
        <rFont val="Calibri"/>
        <family val="2"/>
      </rPr>
      <t xml:space="preserve"> </t>
    </r>
    <r>
      <rPr>
        <b/>
        <sz val="12"/>
        <color indexed="8"/>
        <rFont val="Calibri"/>
        <family val="2"/>
      </rPr>
      <t>*</t>
    </r>
  </si>
  <si>
    <r>
      <t>Procurement</t>
    </r>
    <r>
      <rPr>
        <sz val="11"/>
        <color indexed="8"/>
        <rFont val="Calibri"/>
        <family val="2"/>
      </rPr>
      <t xml:space="preserve"> </t>
    </r>
    <r>
      <rPr>
        <b/>
        <sz val="12"/>
        <color indexed="8"/>
        <rFont val="Calibri"/>
        <family val="2"/>
      </rPr>
      <t>*</t>
    </r>
  </si>
  <si>
    <t>Other</t>
  </si>
  <si>
    <t>(B4) Policy and policy implementation, Sub-Total</t>
  </si>
  <si>
    <t>(B1 + B2 + B3 + B4 + B5)  Total Spend</t>
  </si>
  <si>
    <t>(C)  Spend 
by type of transaction</t>
  </si>
  <si>
    <t>(C1) Procurement Costs, Sub-Total</t>
  </si>
  <si>
    <t>Of which, major component categories are:</t>
  </si>
  <si>
    <t>Total Goods &amp; Services spend by major component categories</t>
  </si>
  <si>
    <t>Of which, spend through Govt Procurement Service</t>
  </si>
  <si>
    <t>Of which, by supplier type:</t>
  </si>
  <si>
    <t>(C2) People costs, Sub-Total</t>
  </si>
  <si>
    <t>Of which, major component costs are:</t>
  </si>
  <si>
    <t>Payroll Paybill Costs*</t>
  </si>
  <si>
    <t>Paid exits</t>
  </si>
  <si>
    <t>(C3) Grants, Sub-Total</t>
  </si>
  <si>
    <t xml:space="preserve">Total by main components (equal to the total by recipient sectors) </t>
  </si>
  <si>
    <t>Of which the recipient sectors are:</t>
  </si>
  <si>
    <t xml:space="preserve">Total by recipient sectors (equal to the total by main components) </t>
  </si>
  <si>
    <t>(C1 + C2 + C3 + C4) Total Spend</t>
  </si>
  <si>
    <t xml:space="preserve">* - Items covered by a centrally agreed strategy for which there is cabinet consensus. </t>
  </si>
  <si>
    <t>Department for Work and Pensions</t>
  </si>
  <si>
    <t>HR expenditure not covered within the Cabinet Office definition of corporate services</t>
  </si>
  <si>
    <t>Cost of Department's Desktop PC solution</t>
  </si>
  <si>
    <t>Spend related to fixed and mobile telecoms including equipment and call charges, but excluding voice networks.</t>
  </si>
  <si>
    <t>IT expenditure not covered in Desktop or Telecommunications definitions.</t>
  </si>
  <si>
    <t>(B5) Other Costs</t>
  </si>
  <si>
    <t>(C4) Other Costs</t>
  </si>
  <si>
    <t>Benchmarked Estates Cost</t>
  </si>
  <si>
    <t>Resource (excl. depreciation)*</t>
  </si>
  <si>
    <t>Capital*</t>
  </si>
  <si>
    <t>These figures represent the costs of staff and their associated overheads who undertake specific functions defined in the Common Areas of spend document.  They do not represent the totality of corporate support costs in DWP.  The remaining corporate costs are detailed within section B4 below.</t>
  </si>
  <si>
    <t>Excluding Finance and Procurement detailed at B3 above and proportion of Estates at B1</t>
  </si>
  <si>
    <t>Excluding Marketing and Media above</t>
  </si>
  <si>
    <t>Figures produced in line with Property benchmarking guidance. By Agreement with cabinet office; only includes offices exceeding 500 sqm in size and also excludes all jobcentres.</t>
  </si>
  <si>
    <t>Less proportion of accomodation cost at B1</t>
  </si>
  <si>
    <t>Quarterly Data Summary Quarter 3 2013/14</t>
  </si>
  <si>
    <t>State Pension - contributory</t>
  </si>
  <si>
    <t>Rent Allowance - DWP subsidised</t>
  </si>
  <si>
    <t>Disability Living Allowance</t>
  </si>
  <si>
    <t>Pension Credit</t>
  </si>
  <si>
    <t>Employment and Support Allowance - non contributory</t>
  </si>
  <si>
    <t>Rent Rebate - DWP subsidised</t>
  </si>
  <si>
    <t>Attendance Allowance</t>
  </si>
  <si>
    <t>Jobseekers Allowance - non contributory</t>
  </si>
  <si>
    <t>Income Support</t>
  </si>
  <si>
    <t>Employment and Support Allowance - contributory</t>
  </si>
  <si>
    <t>Statutory Sick Pay and Statutory Maternity Pay</t>
  </si>
  <si>
    <t>Carer's Allowance</t>
  </si>
  <si>
    <t>Incapacity Benefit</t>
  </si>
  <si>
    <t>Severe Disablement Allowance</t>
  </si>
  <si>
    <t>Remaining AME Expenditure</t>
  </si>
  <si>
    <t>Consultancy &amp; Contingent Labour *</t>
  </si>
  <si>
    <t>Construction *</t>
  </si>
  <si>
    <t>Marketing and media *</t>
  </si>
  <si>
    <t>Employment Programmes - excl ESF</t>
  </si>
  <si>
    <t>IS/IT</t>
  </si>
  <si>
    <t>Accomodation &amp; Estates</t>
  </si>
  <si>
    <t>Office Services &amp; Expenses</t>
  </si>
  <si>
    <t>Pension Programmes</t>
  </si>
  <si>
    <t>Medical Evidence</t>
  </si>
  <si>
    <t>Capital</t>
  </si>
  <si>
    <t>General Office Expenses</t>
  </si>
  <si>
    <t>Staff Related Expenses</t>
  </si>
  <si>
    <t>Other External Income</t>
  </si>
  <si>
    <t xml:space="preserve">Other Goods and Services </t>
  </si>
  <si>
    <t>SME suppliers *3</t>
  </si>
  <si>
    <t>Voluntary and Charity Sector suppliers *3</t>
  </si>
  <si>
    <t>Annually Managed Expenditure</t>
  </si>
  <si>
    <t>Housing Benefit</t>
  </si>
  <si>
    <t>Independent Living Fund</t>
  </si>
  <si>
    <t>Remploy</t>
  </si>
  <si>
    <t>Pension Protection Fund</t>
  </si>
  <si>
    <t>Financial Assistance Scheme</t>
  </si>
  <si>
    <t>EU Grants to Central Government</t>
  </si>
  <si>
    <t>Central Govt</t>
  </si>
  <si>
    <t>Local Govt</t>
  </si>
  <si>
    <t>Public corporations</t>
  </si>
  <si>
    <t>Voluntary sector</t>
  </si>
  <si>
    <t>Private sector</t>
  </si>
  <si>
    <t>Operations (less depn.)</t>
  </si>
  <si>
    <t>CMG (less depn.)</t>
  </si>
  <si>
    <t>Strategy (less depn.)</t>
  </si>
  <si>
    <t>Prof Services Group (less depn.)</t>
  </si>
  <si>
    <t>Finance Group (less depn.)</t>
  </si>
  <si>
    <t>HR (less depn.)</t>
  </si>
  <si>
    <t>Comms Group (less depn.)</t>
  </si>
  <si>
    <t>Private Office (less depn.)</t>
  </si>
  <si>
    <t>Shared Services (less depn.)</t>
  </si>
  <si>
    <t>Corporate Costs &amp; Recoveries (less depn.)</t>
  </si>
  <si>
    <t>Change (less depn.)</t>
  </si>
  <si>
    <t>PMU (less depn.)</t>
  </si>
  <si>
    <t>HSE (less depn.)</t>
  </si>
  <si>
    <t>ILF (less depn.)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</si>
</sst>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quot;m&quot;"/>
    <numFmt numFmtId="165" formatCode="&quot;£&quot;#,##0.00"/>
    <numFmt numFmtId="166" formatCode="#,##0&quot;m2&quot;"/>
    <numFmt numFmtId="167" formatCode="[$-409]mmm\-yy;@"/>
  </numFmts>
  <fonts count="42">
    <font>
      <sz val="11"/>
      <color indexed="8"/>
      <name val="Calibri"/>
      <family val="2"/>
    </font>
    <font>
      <b/>
      <sz val="24"/>
      <color indexed="8"/>
      <name val="Cambria"/>
      <family val="1"/>
    </font>
    <font>
      <sz val="24"/>
      <name val="Cambria"/>
      <family val="1"/>
    </font>
    <font>
      <b/>
      <sz val="24"/>
      <name val="Cambria"/>
      <family val="1"/>
    </font>
    <font>
      <sz val="18"/>
      <name val="Cambria"/>
      <family val="1"/>
    </font>
    <font>
      <sz val="12"/>
      <color indexed="8"/>
      <name val="Cambria"/>
      <family val="1"/>
    </font>
    <font>
      <i/>
      <sz val="18"/>
      <name val="Cambria"/>
      <family val="1"/>
    </font>
    <font>
      <i/>
      <sz val="18"/>
      <color indexed="8"/>
      <name val="Cambria"/>
      <family val="1"/>
    </font>
    <font>
      <sz val="22"/>
      <name val="Cambria"/>
      <family val="1"/>
    </font>
    <font>
      <b/>
      <sz val="22"/>
      <name val="Cambria"/>
      <family val="1"/>
    </font>
    <font>
      <sz val="12"/>
      <color indexed="9"/>
      <name val="Cambria"/>
      <family val="1"/>
    </font>
    <font>
      <b/>
      <sz val="12"/>
      <color indexed="9"/>
      <name val="Calibri"/>
      <family val="2"/>
    </font>
    <font>
      <b/>
      <sz val="22"/>
      <color indexed="9"/>
      <name val="Cambria"/>
      <family val="1"/>
    </font>
    <font>
      <b/>
      <sz val="14"/>
      <color indexed="9"/>
      <name val="Cambria"/>
      <family val="1"/>
    </font>
    <font>
      <b/>
      <sz val="18"/>
      <color indexed="9"/>
      <name val="Cambria"/>
      <family val="1"/>
    </font>
    <font>
      <sz val="18"/>
      <color indexed="9"/>
      <name val="Cambria"/>
      <family val="1"/>
    </font>
    <font>
      <sz val="14"/>
      <color indexed="9"/>
      <name val="Calibri"/>
      <family val="2"/>
    </font>
    <font>
      <i/>
      <sz val="12"/>
      <color indexed="8"/>
      <name val="Cambria"/>
      <family val="1"/>
    </font>
    <font>
      <sz val="14"/>
      <color indexed="8"/>
      <name val="Calibri"/>
      <family val="2"/>
    </font>
    <font>
      <b/>
      <sz val="20"/>
      <color indexed="9"/>
      <name val="Cambria"/>
      <family val="1"/>
    </font>
    <font>
      <b/>
      <sz val="12"/>
      <color indexed="9"/>
      <name val="Cambria"/>
      <family val="1"/>
    </font>
    <font>
      <sz val="12"/>
      <color indexed="9"/>
      <name val="Calibri"/>
      <family val="2"/>
    </font>
    <font>
      <b/>
      <sz val="12"/>
      <color indexed="8"/>
      <name val="Calibri"/>
      <family val="2"/>
    </font>
    <font>
      <b/>
      <sz val="18"/>
      <color indexed="9"/>
      <name val="Calibri"/>
      <family val="2"/>
    </font>
    <font>
      <i/>
      <sz val="12"/>
      <color indexed="8"/>
      <name val="Calibri"/>
      <family val="2"/>
    </font>
    <font>
      <b/>
      <sz val="20"/>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6"/>
        <bgColor indexed="64"/>
      </patternFill>
    </fill>
    <fill>
      <patternFill patternType="solid">
        <fgColor indexed="16"/>
        <bgColor indexed="64"/>
      </patternFill>
    </fill>
  </fills>
  <borders count="8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hair">
        <color indexed="23"/>
      </right>
      <top/>
      <bottom style="hair">
        <color indexed="23"/>
      </bottom>
    </border>
    <border>
      <left style="medium"/>
      <right style="hair">
        <color indexed="23"/>
      </right>
      <top style="hair">
        <color indexed="23"/>
      </top>
      <bottom/>
    </border>
    <border>
      <left style="hair">
        <color indexed="23"/>
      </left>
      <right style="medium"/>
      <top/>
      <bottom/>
    </border>
    <border>
      <left style="medium"/>
      <right/>
      <top style="medium"/>
      <bottom style="medium"/>
    </border>
    <border>
      <left/>
      <right/>
      <top style="medium"/>
      <bottom style="medium"/>
    </border>
    <border>
      <left style="medium"/>
      <right style="medium"/>
      <top style="medium"/>
      <bottom style="medium"/>
    </border>
    <border>
      <left/>
      <right style="medium"/>
      <top style="medium"/>
      <bottom style="medium"/>
    </border>
    <border>
      <left/>
      <right/>
      <top style="medium"/>
      <bottom style="dashed"/>
    </border>
    <border>
      <left style="medium"/>
      <right style="hair"/>
      <top style="medium"/>
      <bottom style="dashed"/>
    </border>
    <border>
      <left style="hair">
        <color indexed="23"/>
      </left>
      <right style="medium"/>
      <top style="medium"/>
      <bottom style="dashed"/>
    </border>
    <border>
      <left/>
      <right style="hair">
        <color indexed="23"/>
      </right>
      <top/>
      <bottom style="hair"/>
    </border>
    <border>
      <left style="hair">
        <color indexed="23"/>
      </left>
      <right style="hair">
        <color indexed="23"/>
      </right>
      <top/>
      <bottom style="hair"/>
    </border>
    <border>
      <left style="medium"/>
      <right/>
      <top style="hair"/>
      <bottom style="hair"/>
    </border>
    <border>
      <left style="hair">
        <color indexed="23"/>
      </left>
      <right style="medium"/>
      <top/>
      <bottom style="hair"/>
    </border>
    <border>
      <left/>
      <right style="hair">
        <color indexed="23"/>
      </right>
      <top style="hair"/>
      <bottom/>
    </border>
    <border>
      <left style="hair">
        <color indexed="23"/>
      </left>
      <right style="hair">
        <color indexed="23"/>
      </right>
      <top style="hair"/>
      <bottom/>
    </border>
    <border>
      <left style="hair">
        <color indexed="23"/>
      </left>
      <right style="medium"/>
      <top style="hair"/>
      <bottom/>
    </border>
    <border>
      <left/>
      <right/>
      <top style="dashed"/>
      <bottom style="dashed"/>
    </border>
    <border>
      <left style="medium"/>
      <right/>
      <top style="dashed"/>
      <bottom style="dashed"/>
    </border>
    <border>
      <left style="hair">
        <color indexed="23"/>
      </left>
      <right style="medium"/>
      <top style="dashed"/>
      <bottom style="dashed"/>
    </border>
    <border>
      <left style="hair">
        <color indexed="23"/>
      </left>
      <right/>
      <top/>
      <bottom style="hair"/>
    </border>
    <border>
      <left style="medium"/>
      <right/>
      <top/>
      <bottom style="hair"/>
    </border>
    <border>
      <left style="hair">
        <color indexed="23"/>
      </left>
      <right style="hair">
        <color indexed="23"/>
      </right>
      <top style="hair"/>
      <bottom style="hair"/>
    </border>
    <border>
      <left style="hair">
        <color indexed="23"/>
      </left>
      <right style="medium"/>
      <top style="hair"/>
      <bottom style="hair"/>
    </border>
    <border>
      <left/>
      <right style="hair">
        <color indexed="23"/>
      </right>
      <top style="hair"/>
      <bottom style="hair"/>
    </border>
    <border>
      <left/>
      <right/>
      <top style="dashed"/>
      <bottom style="medium"/>
    </border>
    <border>
      <left style="medium"/>
      <right/>
      <top style="dashed"/>
      <bottom style="medium"/>
    </border>
    <border>
      <left style="hair">
        <color indexed="23"/>
      </left>
      <right style="medium"/>
      <top style="dashed"/>
      <bottom style="medium"/>
    </border>
    <border>
      <left style="medium"/>
      <right/>
      <top style="medium"/>
      <bottom style="dashed"/>
    </border>
    <border>
      <left style="hair"/>
      <right style="medium"/>
      <top style="medium"/>
      <bottom style="dashed"/>
    </border>
    <border>
      <left/>
      <right style="hair">
        <color indexed="23"/>
      </right>
      <top/>
      <bottom/>
    </border>
    <border>
      <left style="hair">
        <color indexed="23"/>
      </left>
      <right/>
      <top/>
      <bottom/>
    </border>
    <border>
      <left style="hair"/>
      <right style="medium"/>
      <top/>
      <bottom style="hair"/>
    </border>
    <border>
      <left style="hair">
        <color indexed="23"/>
      </left>
      <right/>
      <top style="hair"/>
      <bottom/>
    </border>
    <border>
      <left style="medium"/>
      <right/>
      <top style="hair"/>
      <bottom/>
    </border>
    <border>
      <left style="hair"/>
      <right style="medium"/>
      <top style="hair"/>
      <bottom/>
    </border>
    <border>
      <left style="hair"/>
      <right style="medium"/>
      <top style="dashed"/>
      <bottom style="dashed"/>
    </border>
    <border>
      <left/>
      <right style="hair"/>
      <top/>
      <bottom style="hair"/>
    </border>
    <border>
      <left style="hair"/>
      <right style="hair"/>
      <top/>
      <bottom style="hair"/>
    </border>
    <border>
      <left/>
      <right style="hair"/>
      <top style="hair"/>
      <bottom style="hair"/>
    </border>
    <border>
      <left style="hair"/>
      <right style="hair"/>
      <top style="hair"/>
      <bottom style="hair"/>
    </border>
    <border>
      <left style="hair"/>
      <right style="medium"/>
      <top style="hair"/>
      <bottom style="hair"/>
    </border>
    <border>
      <left/>
      <right style="hair"/>
      <top style="hair"/>
      <bottom/>
    </border>
    <border>
      <left style="hair"/>
      <right style="hair"/>
      <top style="hair"/>
      <bottom/>
    </border>
    <border>
      <left style="hair"/>
      <right/>
      <top/>
      <bottom style="hair"/>
    </border>
    <border>
      <left style="hair"/>
      <right/>
      <top style="hair"/>
      <bottom style="hair"/>
    </border>
    <border>
      <left style="hair"/>
      <right/>
      <top style="hair"/>
      <bottom/>
    </border>
    <border>
      <left/>
      <right/>
      <top/>
      <bottom style="medium"/>
    </border>
    <border>
      <left style="hair"/>
      <right style="medium"/>
      <top style="medium"/>
      <bottom style="medium"/>
    </border>
    <border>
      <left/>
      <right style="hair"/>
      <top style="dashed"/>
      <bottom style="dashed"/>
    </border>
    <border>
      <left style="hair"/>
      <right style="hair"/>
      <top style="dashed"/>
      <bottom style="dashed"/>
    </border>
    <border>
      <left style="hair">
        <color indexed="23"/>
      </left>
      <right style="medium"/>
      <top style="medium"/>
      <bottom style="medium"/>
    </border>
    <border>
      <left style="hair"/>
      <right style="medium"/>
      <top style="dashed"/>
      <bottom style="hair"/>
    </border>
    <border>
      <left style="hair"/>
      <right style="medium"/>
      <top style="dashed"/>
      <bottom style="medium"/>
    </border>
    <border>
      <left/>
      <right style="hair">
        <color indexed="23"/>
      </right>
      <top style="hair"/>
      <bottom>
        <color indexed="63"/>
      </bottom>
    </border>
    <border>
      <left style="hair">
        <color indexed="23"/>
      </left>
      <right style="hair">
        <color indexed="23"/>
      </right>
      <top style="hair"/>
      <bottom>
        <color indexed="63"/>
      </bottom>
    </border>
    <border>
      <left style="hair">
        <color indexed="23"/>
      </left>
      <right style="medium"/>
      <top style="hair"/>
      <bottom>
        <color indexed="63"/>
      </bottom>
    </border>
    <border>
      <left style="hair"/>
      <right style="hair"/>
      <top style="hair"/>
      <bottom>
        <color indexed="63"/>
      </bottom>
    </border>
    <border>
      <left style="hair"/>
      <right/>
      <top style="hair"/>
      <bottom>
        <color indexed="63"/>
      </bottom>
    </border>
    <border>
      <left style="hair"/>
      <right style="medium"/>
      <top style="hair"/>
      <bottom>
        <color indexed="63"/>
      </bottom>
    </border>
    <border>
      <left/>
      <right>
        <color indexed="63"/>
      </right>
      <top style="medium"/>
      <bottom style="dashed"/>
    </border>
    <border>
      <left style="hair"/>
      <right>
        <color indexed="63"/>
      </right>
      <top/>
      <bottom style="hair"/>
    </border>
    <border>
      <left style="hair"/>
      <right>
        <color indexed="63"/>
      </right>
      <top style="hair"/>
      <bottom style="hair"/>
    </border>
    <border>
      <left/>
      <right>
        <color indexed="63"/>
      </right>
      <top/>
      <bottom style="hair"/>
    </border>
    <border>
      <left style="hair">
        <color indexed="23"/>
      </left>
      <right>
        <color indexed="63"/>
      </right>
      <top/>
      <bottom style="hair"/>
    </border>
    <border>
      <left/>
      <right>
        <color indexed="63"/>
      </right>
      <top style="hair"/>
      <bottom style="hair"/>
    </border>
    <border>
      <left/>
      <right>
        <color indexed="63"/>
      </right>
      <top style="dashed"/>
      <bottom style="dashed"/>
    </border>
    <border>
      <left style="hair"/>
      <right>
        <color indexed="63"/>
      </right>
      <top style="hair"/>
      <bottom/>
    </border>
    <border>
      <left/>
      <right>
        <color indexed="63"/>
      </right>
      <top style="hair"/>
      <bottom/>
    </border>
    <border>
      <left/>
      <right>
        <color indexed="63"/>
      </right>
      <top style="dashed"/>
      <bottom style="medium"/>
    </border>
    <border>
      <left style="medium"/>
      <right/>
      <top/>
      <bottom style="medium"/>
    </border>
    <border>
      <left style="medium"/>
      <right/>
      <top style="medium"/>
      <bottom/>
    </border>
    <border>
      <left style="medium"/>
      <right/>
      <top/>
      <bottom/>
    </border>
    <border>
      <left style="hair"/>
      <right style="medium"/>
      <top style="dashed"/>
      <bottom/>
    </border>
    <border>
      <left style="hair"/>
      <right style="medium"/>
      <top/>
      <bottom/>
    </border>
    <border>
      <left style="hair"/>
      <right style="medium"/>
      <top/>
      <bottom style="dashed"/>
    </border>
    <border>
      <left style="hair"/>
      <right style="medium"/>
      <top style="dashed"/>
      <bottom>
        <color indexed="63"/>
      </bottom>
    </border>
    <border>
      <left style="hair"/>
      <right style="medium"/>
      <top>
        <color indexed="63"/>
      </top>
      <bottom style="dashed"/>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31" fillId="3" borderId="0" applyNumberFormat="0" applyBorder="0" applyAlignment="0" applyProtection="0"/>
    <xf numFmtId="0" fontId="35" fillId="20" borderId="1" applyNumberFormat="0" applyAlignment="0" applyProtection="0"/>
    <xf numFmtId="0" fontId="3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30"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3" fillId="7" borderId="1" applyNumberFormat="0" applyAlignment="0" applyProtection="0"/>
    <xf numFmtId="0" fontId="36" fillId="0" borderId="6" applyNumberFormat="0" applyFill="0" applyAlignment="0" applyProtection="0"/>
    <xf numFmtId="0" fontId="32" fillId="22" borderId="0" applyNumberFormat="0" applyBorder="0" applyAlignment="0" applyProtection="0"/>
    <xf numFmtId="0" fontId="0" fillId="23" borderId="7" applyNumberFormat="0" applyFont="0" applyAlignment="0" applyProtection="0"/>
    <xf numFmtId="0" fontId="34"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cellStyleXfs>
  <cellXfs count="175">
    <xf numFmtId="0" fontId="0" fillId="0" borderId="0" xfId="0" applyAlignment="1">
      <alignment/>
    </xf>
    <xf numFmtId="0" fontId="5" fillId="0" borderId="0" xfId="0" applyFont="1" applyAlignment="1">
      <alignment/>
    </xf>
    <xf numFmtId="0" fontId="6" fillId="21" borderId="10" xfId="0" applyFont="1" applyFill="1" applyBorder="1" applyAlignment="1">
      <alignment horizontal="center" wrapText="1"/>
    </xf>
    <xf numFmtId="0" fontId="0" fillId="0" borderId="11" xfId="0" applyBorder="1" applyAlignment="1">
      <alignment wrapText="1"/>
    </xf>
    <xf numFmtId="0" fontId="0" fillId="0" borderId="12" xfId="0" applyBorder="1" applyAlignment="1">
      <alignment wrapText="1"/>
    </xf>
    <xf numFmtId="0" fontId="8" fillId="24" borderId="13" xfId="0" applyFont="1" applyFill="1" applyBorder="1" applyAlignment="1">
      <alignment vertical="center"/>
    </xf>
    <xf numFmtId="0" fontId="8" fillId="24" borderId="14" xfId="0" applyFont="1" applyFill="1" applyBorder="1" applyAlignment="1">
      <alignment vertical="center"/>
    </xf>
    <xf numFmtId="0" fontId="9" fillId="24" borderId="14" xfId="0" applyFont="1" applyFill="1" applyBorder="1" applyAlignment="1">
      <alignment horizontal="right" vertical="center"/>
    </xf>
    <xf numFmtId="164" fontId="9" fillId="24" borderId="15" xfId="0" applyNumberFormat="1" applyFont="1" applyFill="1" applyBorder="1" applyAlignment="1">
      <alignment vertical="center"/>
    </xf>
    <xf numFmtId="49" fontId="9" fillId="24" borderId="16" xfId="0" applyNumberFormat="1" applyFont="1" applyFill="1" applyBorder="1" applyAlignment="1">
      <alignment horizontal="center" vertical="center" wrapText="1"/>
    </xf>
    <xf numFmtId="0" fontId="10" fillId="24" borderId="0" xfId="0" applyFont="1" applyFill="1" applyBorder="1" applyAlignment="1">
      <alignment/>
    </xf>
    <xf numFmtId="165" fontId="11" fillId="24" borderId="0" xfId="0" applyNumberFormat="1" applyFont="1" applyFill="1" applyBorder="1" applyAlignment="1">
      <alignment/>
    </xf>
    <xf numFmtId="0" fontId="13" fillId="16" borderId="17" xfId="0" applyFont="1" applyFill="1" applyBorder="1" applyAlignment="1">
      <alignment vertical="center"/>
    </xf>
    <xf numFmtId="0" fontId="14" fillId="16" borderId="17" xfId="0" applyFont="1" applyFill="1" applyBorder="1" applyAlignment="1">
      <alignment horizontal="right" vertical="center"/>
    </xf>
    <xf numFmtId="164" fontId="15" fillId="16" borderId="18" xfId="0" applyNumberFormat="1" applyFont="1" applyFill="1" applyBorder="1" applyAlignment="1">
      <alignment vertical="center"/>
    </xf>
    <xf numFmtId="49" fontId="16" fillId="16" borderId="19" xfId="0" applyNumberFormat="1" applyFont="1" applyFill="1" applyBorder="1" applyAlignment="1">
      <alignment horizontal="left" vertical="center"/>
    </xf>
    <xf numFmtId="0" fontId="17" fillId="24" borderId="20" xfId="0" applyFont="1" applyFill="1" applyBorder="1" applyAlignment="1">
      <alignment horizontal="right" vertical="center"/>
    </xf>
    <xf numFmtId="0" fontId="17" fillId="24" borderId="21" xfId="0" applyFont="1" applyFill="1" applyBorder="1" applyAlignment="1">
      <alignment horizontal="right" vertical="center"/>
    </xf>
    <xf numFmtId="164" fontId="0" fillId="24" borderId="22" xfId="0" applyNumberFormat="1" applyFill="1" applyBorder="1" applyAlignment="1" applyProtection="1">
      <alignment vertical="center"/>
      <protection locked="0"/>
    </xf>
    <xf numFmtId="49" fontId="0" fillId="24" borderId="23" xfId="0" applyNumberFormat="1" applyFill="1" applyBorder="1" applyAlignment="1" applyProtection="1">
      <alignment horizontal="left" vertical="center"/>
      <protection locked="0"/>
    </xf>
    <xf numFmtId="0" fontId="5" fillId="24" borderId="24" xfId="0" applyFont="1" applyFill="1" applyBorder="1" applyAlignment="1">
      <alignment vertical="center"/>
    </xf>
    <xf numFmtId="0" fontId="5" fillId="24" borderId="25" xfId="0" applyFont="1" applyFill="1" applyBorder="1" applyAlignment="1">
      <alignment vertical="center"/>
    </xf>
    <xf numFmtId="49" fontId="0" fillId="24" borderId="26" xfId="0" applyNumberFormat="1" applyFill="1" applyBorder="1" applyAlignment="1" applyProtection="1">
      <alignment horizontal="left" vertical="center"/>
      <protection locked="0"/>
    </xf>
    <xf numFmtId="0" fontId="13" fillId="16" borderId="27" xfId="0" applyFont="1" applyFill="1" applyBorder="1" applyAlignment="1">
      <alignment horizontal="right" vertical="center"/>
    </xf>
    <xf numFmtId="0" fontId="13" fillId="16" borderId="27" xfId="0" applyFont="1" applyFill="1" applyBorder="1" applyAlignment="1">
      <alignment vertical="center"/>
    </xf>
    <xf numFmtId="0" fontId="14" fillId="16" borderId="27" xfId="0" applyFont="1" applyFill="1" applyBorder="1" applyAlignment="1">
      <alignment horizontal="right" vertical="center"/>
    </xf>
    <xf numFmtId="164" fontId="15" fillId="16" borderId="28" xfId="0" applyNumberFormat="1" applyFont="1" applyFill="1" applyBorder="1" applyAlignment="1">
      <alignment vertical="center"/>
    </xf>
    <xf numFmtId="49" fontId="16" fillId="16" borderId="29" xfId="0" applyNumberFormat="1" applyFont="1" applyFill="1" applyBorder="1" applyAlignment="1">
      <alignment horizontal="left" vertical="center"/>
    </xf>
    <xf numFmtId="0" fontId="0" fillId="24" borderId="30" xfId="0" applyFill="1" applyBorder="1" applyAlignment="1" applyProtection="1">
      <alignment horizontal="right" vertical="center"/>
      <protection locked="0"/>
    </xf>
    <xf numFmtId="164" fontId="0" fillId="24" borderId="31" xfId="0" applyNumberFormat="1" applyFill="1" applyBorder="1" applyAlignment="1" applyProtection="1">
      <alignment vertical="center"/>
      <protection locked="0"/>
    </xf>
    <xf numFmtId="0" fontId="17" fillId="24" borderId="32" xfId="0" applyFont="1" applyFill="1" applyBorder="1" applyAlignment="1">
      <alignment horizontal="right" vertical="center"/>
    </xf>
    <xf numFmtId="0" fontId="0" fillId="0" borderId="0" xfId="0" applyAlignment="1">
      <alignment vertical="center"/>
    </xf>
    <xf numFmtId="49" fontId="0" fillId="24" borderId="33" xfId="0" applyNumberFormat="1" applyFill="1" applyBorder="1" applyAlignment="1" applyProtection="1">
      <alignment horizontal="left" vertical="center"/>
      <protection locked="0"/>
    </xf>
    <xf numFmtId="0" fontId="5" fillId="24" borderId="32" xfId="0" applyFont="1" applyFill="1" applyBorder="1" applyAlignment="1">
      <alignment vertical="center"/>
    </xf>
    <xf numFmtId="0" fontId="17" fillId="24" borderId="34" xfId="0" applyFont="1" applyFill="1" applyBorder="1" applyAlignment="1">
      <alignment horizontal="right" vertical="center"/>
    </xf>
    <xf numFmtId="0" fontId="5" fillId="24" borderId="34" xfId="0" applyFont="1" applyFill="1" applyBorder="1" applyAlignment="1">
      <alignment vertical="center"/>
    </xf>
    <xf numFmtId="0" fontId="17" fillId="24" borderId="24" xfId="0" applyFont="1" applyFill="1" applyBorder="1" applyAlignment="1">
      <alignment horizontal="right" vertical="center"/>
    </xf>
    <xf numFmtId="0" fontId="17" fillId="24" borderId="25" xfId="0" applyFont="1" applyFill="1" applyBorder="1" applyAlignment="1">
      <alignment horizontal="right" vertical="center"/>
    </xf>
    <xf numFmtId="0" fontId="13" fillId="16" borderId="35" xfId="0" applyFont="1" applyFill="1" applyBorder="1" applyAlignment="1">
      <alignment horizontal="right" vertical="center"/>
    </xf>
    <xf numFmtId="0" fontId="13" fillId="16" borderId="35" xfId="0" applyFont="1" applyFill="1" applyBorder="1" applyAlignment="1">
      <alignment vertical="center"/>
    </xf>
    <xf numFmtId="0" fontId="14" fillId="16" borderId="35" xfId="0" applyFont="1" applyFill="1" applyBorder="1" applyAlignment="1" applyProtection="1">
      <alignment horizontal="right" vertical="center"/>
      <protection/>
    </xf>
    <xf numFmtId="164" fontId="15" fillId="16" borderId="36" xfId="0" applyNumberFormat="1" applyFont="1" applyFill="1" applyBorder="1" applyAlignment="1" applyProtection="1">
      <alignment vertical="center"/>
      <protection locked="0"/>
    </xf>
    <xf numFmtId="49" fontId="18" fillId="16" borderId="37" xfId="0" applyNumberFormat="1" applyFont="1" applyFill="1" applyBorder="1" applyAlignment="1" applyProtection="1">
      <alignment horizontal="left" vertical="center"/>
      <protection locked="0"/>
    </xf>
    <xf numFmtId="0" fontId="19" fillId="25" borderId="14" xfId="0" applyFont="1" applyFill="1" applyBorder="1" applyAlignment="1">
      <alignment vertical="center"/>
    </xf>
    <xf numFmtId="0" fontId="12" fillId="25" borderId="16" xfId="0" applyFont="1" applyFill="1" applyBorder="1" applyAlignment="1" applyProtection="1">
      <alignment horizontal="right" vertical="center"/>
      <protection/>
    </xf>
    <xf numFmtId="164" fontId="12" fillId="25" borderId="13" xfId="0" applyNumberFormat="1" applyFont="1" applyFill="1" applyBorder="1" applyAlignment="1">
      <alignment vertical="center"/>
    </xf>
    <xf numFmtId="49" fontId="19" fillId="25" borderId="16" xfId="0" applyNumberFormat="1" applyFont="1" applyFill="1" applyBorder="1" applyAlignment="1" applyProtection="1">
      <alignment horizontal="left" vertical="center"/>
      <protection locked="0"/>
    </xf>
    <xf numFmtId="0" fontId="10" fillId="24" borderId="0" xfId="0" applyFont="1" applyFill="1" applyBorder="1" applyAlignment="1">
      <alignment vertical="center" textRotation="90" wrapText="1"/>
    </xf>
    <xf numFmtId="0" fontId="5" fillId="24" borderId="0" xfId="0" applyFont="1" applyFill="1" applyBorder="1" applyAlignment="1">
      <alignment/>
    </xf>
    <xf numFmtId="0" fontId="5" fillId="24" borderId="0" xfId="0" applyFont="1" applyFill="1" applyBorder="1" applyAlignment="1">
      <alignment horizontal="right"/>
    </xf>
    <xf numFmtId="165" fontId="0" fillId="24" borderId="0" xfId="0" applyNumberFormat="1" applyFill="1" applyBorder="1" applyAlignment="1">
      <alignment/>
    </xf>
    <xf numFmtId="49" fontId="0" fillId="24" borderId="0" xfId="0" applyNumberFormat="1" applyFill="1" applyBorder="1" applyAlignment="1">
      <alignment horizontal="left"/>
    </xf>
    <xf numFmtId="0" fontId="20" fillId="17" borderId="17" xfId="0" applyFont="1" applyFill="1" applyBorder="1" applyAlignment="1">
      <alignment/>
    </xf>
    <xf numFmtId="0" fontId="14" fillId="17" borderId="17" xfId="0" applyFont="1" applyFill="1" applyBorder="1" applyAlignment="1">
      <alignment horizontal="right" vertical="center"/>
    </xf>
    <xf numFmtId="164" fontId="15" fillId="17" borderId="38" xfId="0" applyNumberFormat="1" applyFont="1" applyFill="1" applyBorder="1" applyAlignment="1">
      <alignment vertical="center"/>
    </xf>
    <xf numFmtId="49" fontId="21" fillId="17" borderId="39" xfId="0" applyNumberFormat="1" applyFont="1" applyFill="1" applyBorder="1" applyAlignment="1">
      <alignment horizontal="left"/>
    </xf>
    <xf numFmtId="0" fontId="17" fillId="24" borderId="40" xfId="0" applyFont="1" applyFill="1" applyBorder="1" applyAlignment="1">
      <alignment horizontal="right"/>
    </xf>
    <xf numFmtId="0" fontId="17" fillId="24" borderId="21" xfId="0" applyFont="1" applyFill="1" applyBorder="1" applyAlignment="1">
      <alignment horizontal="right"/>
    </xf>
    <xf numFmtId="0" fontId="0" fillId="24" borderId="41" xfId="0" applyFill="1" applyBorder="1" applyAlignment="1">
      <alignment horizontal="right"/>
    </xf>
    <xf numFmtId="49" fontId="0" fillId="24" borderId="42" xfId="0" applyNumberFormat="1" applyFill="1" applyBorder="1" applyAlignment="1" applyProtection="1">
      <alignment horizontal="left" wrapText="1"/>
      <protection locked="0"/>
    </xf>
    <xf numFmtId="0" fontId="5" fillId="24" borderId="24" xfId="0" applyFont="1" applyFill="1" applyBorder="1" applyAlignment="1">
      <alignment/>
    </xf>
    <xf numFmtId="0" fontId="5" fillId="24" borderId="25" xfId="0" applyFont="1" applyFill="1" applyBorder="1" applyAlignment="1">
      <alignment/>
    </xf>
    <xf numFmtId="0" fontId="0" fillId="24" borderId="43" xfId="0" applyFont="1" applyFill="1" applyBorder="1" applyAlignment="1">
      <alignment horizontal="right"/>
    </xf>
    <xf numFmtId="166" fontId="0" fillId="24" borderId="44" xfId="0" applyNumberFormat="1" applyFill="1" applyBorder="1" applyAlignment="1" applyProtection="1">
      <alignment vertical="center"/>
      <protection locked="0"/>
    </xf>
    <xf numFmtId="49" fontId="0" fillId="24" borderId="45" xfId="0" applyNumberFormat="1" applyFill="1" applyBorder="1" applyAlignment="1" applyProtection="1">
      <alignment horizontal="left"/>
      <protection locked="0"/>
    </xf>
    <xf numFmtId="0" fontId="20" fillId="17" borderId="27" xfId="0" applyFont="1" applyFill="1" applyBorder="1" applyAlignment="1">
      <alignment/>
    </xf>
    <xf numFmtId="0" fontId="14" fillId="17" borderId="27" xfId="0" applyFont="1" applyFill="1" applyBorder="1" applyAlignment="1">
      <alignment horizontal="right" vertical="center"/>
    </xf>
    <xf numFmtId="164" fontId="15" fillId="17" borderId="28" xfId="0" applyNumberFormat="1" applyFont="1" applyFill="1" applyBorder="1" applyAlignment="1">
      <alignment vertical="center"/>
    </xf>
    <xf numFmtId="49" fontId="21" fillId="17" borderId="46" xfId="0" applyNumberFormat="1" applyFont="1" applyFill="1" applyBorder="1" applyAlignment="1">
      <alignment horizontal="left"/>
    </xf>
    <xf numFmtId="0" fontId="17" fillId="24" borderId="47" xfId="0" applyFont="1" applyFill="1" applyBorder="1" applyAlignment="1">
      <alignment horizontal="right"/>
    </xf>
    <xf numFmtId="0" fontId="17" fillId="24" borderId="48" xfId="0" applyFont="1" applyFill="1" applyBorder="1" applyAlignment="1">
      <alignment horizontal="right"/>
    </xf>
    <xf numFmtId="0" fontId="0" fillId="24" borderId="42" xfId="0" applyFont="1" applyFill="1" applyBorder="1" applyAlignment="1">
      <alignment horizontal="right"/>
    </xf>
    <xf numFmtId="0" fontId="5" fillId="24" borderId="49" xfId="0" applyFont="1" applyFill="1" applyBorder="1" applyAlignment="1">
      <alignment/>
    </xf>
    <xf numFmtId="0" fontId="5" fillId="24" borderId="50" xfId="0" applyFont="1" applyFill="1" applyBorder="1" applyAlignment="1">
      <alignment/>
    </xf>
    <xf numFmtId="0" fontId="0" fillId="24" borderId="51" xfId="0" applyFont="1" applyFill="1" applyBorder="1" applyAlignment="1">
      <alignment horizontal="right"/>
    </xf>
    <xf numFmtId="49" fontId="0" fillId="24" borderId="51" xfId="0" applyNumberFormat="1" applyFill="1" applyBorder="1" applyAlignment="1" applyProtection="1">
      <alignment horizontal="left" wrapText="1"/>
      <protection locked="0"/>
    </xf>
    <xf numFmtId="0" fontId="17" fillId="24" borderId="52" xfId="0" applyFont="1" applyFill="1" applyBorder="1" applyAlignment="1">
      <alignment horizontal="right"/>
    </xf>
    <xf numFmtId="0" fontId="17" fillId="24" borderId="53" xfId="0" applyFont="1" applyFill="1" applyBorder="1" applyAlignment="1">
      <alignment horizontal="right"/>
    </xf>
    <xf numFmtId="0" fontId="0" fillId="24" borderId="45" xfId="0" applyFont="1" applyFill="1" applyBorder="1" applyAlignment="1">
      <alignment horizontal="right"/>
    </xf>
    <xf numFmtId="164" fontId="0" fillId="24" borderId="44" xfId="0" applyNumberFormat="1" applyFill="1" applyBorder="1" applyAlignment="1" applyProtection="1">
      <alignment vertical="center"/>
      <protection locked="0"/>
    </xf>
    <xf numFmtId="0" fontId="23" fillId="17" borderId="27" xfId="0" applyFont="1" applyFill="1" applyBorder="1" applyAlignment="1">
      <alignment horizontal="right" vertical="center"/>
    </xf>
    <xf numFmtId="0" fontId="0" fillId="24" borderId="54" xfId="0" applyFont="1" applyFill="1" applyBorder="1" applyAlignment="1">
      <alignment horizontal="right"/>
    </xf>
    <xf numFmtId="0" fontId="17" fillId="24" borderId="49" xfId="0" applyFont="1" applyFill="1" applyBorder="1" applyAlignment="1">
      <alignment horizontal="right"/>
    </xf>
    <xf numFmtId="0" fontId="17" fillId="24" borderId="50" xfId="0" applyFont="1" applyFill="1" applyBorder="1" applyAlignment="1">
      <alignment horizontal="right"/>
    </xf>
    <xf numFmtId="0" fontId="0" fillId="24" borderId="55" xfId="0" applyFont="1" applyFill="1" applyBorder="1" applyAlignment="1">
      <alignment horizontal="right"/>
    </xf>
    <xf numFmtId="0" fontId="0" fillId="24" borderId="56" xfId="0" applyFill="1" applyBorder="1" applyAlignment="1">
      <alignment horizontal="right"/>
    </xf>
    <xf numFmtId="49" fontId="0" fillId="24" borderId="45" xfId="0" applyNumberFormat="1" applyFill="1" applyBorder="1" applyAlignment="1" applyProtection="1">
      <alignment horizontal="left" wrapText="1"/>
      <protection locked="0"/>
    </xf>
    <xf numFmtId="0" fontId="0" fillId="24" borderId="54" xfId="0" applyFill="1" applyBorder="1" applyAlignment="1" applyProtection="1">
      <alignment horizontal="right"/>
      <protection locked="0"/>
    </xf>
    <xf numFmtId="0" fontId="0" fillId="24" borderId="55" xfId="0" applyFill="1" applyBorder="1" applyAlignment="1" applyProtection="1">
      <alignment horizontal="right"/>
      <protection locked="0"/>
    </xf>
    <xf numFmtId="0" fontId="0" fillId="24" borderId="56" xfId="0" applyFill="1" applyBorder="1" applyAlignment="1" applyProtection="1">
      <alignment horizontal="right"/>
      <protection locked="0"/>
    </xf>
    <xf numFmtId="0" fontId="5" fillId="24" borderId="53" xfId="0" applyFont="1" applyFill="1" applyBorder="1" applyAlignment="1">
      <alignment horizontal="right"/>
    </xf>
    <xf numFmtId="0" fontId="20" fillId="17" borderId="35" xfId="0" applyFont="1" applyFill="1" applyBorder="1" applyAlignment="1">
      <alignment/>
    </xf>
    <xf numFmtId="0" fontId="14" fillId="17" borderId="35" xfId="0" applyFont="1" applyFill="1" applyBorder="1" applyAlignment="1">
      <alignment horizontal="right" vertical="center"/>
    </xf>
    <xf numFmtId="164" fontId="15" fillId="17" borderId="36" xfId="0" applyNumberFormat="1" applyFont="1" applyFill="1" applyBorder="1" applyAlignment="1" applyProtection="1">
      <alignment vertical="center"/>
      <protection locked="0"/>
    </xf>
    <xf numFmtId="0" fontId="19" fillId="26" borderId="57" xfId="0" applyFont="1" applyFill="1" applyBorder="1" applyAlignment="1">
      <alignment vertical="center"/>
    </xf>
    <xf numFmtId="0" fontId="12" fillId="26" borderId="57" xfId="0" applyFont="1" applyFill="1" applyBorder="1" applyAlignment="1">
      <alignment horizontal="right" vertical="center"/>
    </xf>
    <xf numFmtId="49" fontId="21" fillId="26" borderId="58" xfId="0" applyNumberFormat="1" applyFont="1" applyFill="1" applyBorder="1" applyAlignment="1" applyProtection="1">
      <alignment horizontal="left"/>
      <protection locked="0"/>
    </xf>
    <xf numFmtId="49" fontId="0" fillId="24" borderId="0" xfId="0" applyNumberFormat="1" applyFill="1" applyBorder="1" applyAlignment="1" applyProtection="1">
      <alignment horizontal="left"/>
      <protection locked="0"/>
    </xf>
    <xf numFmtId="0" fontId="20" fillId="18" borderId="17" xfId="0" applyFont="1" applyFill="1" applyBorder="1" applyAlignment="1">
      <alignment/>
    </xf>
    <xf numFmtId="164" fontId="15" fillId="18" borderId="38" xfId="0" applyNumberFormat="1" applyFont="1" applyFill="1" applyBorder="1" applyAlignment="1">
      <alignment horizontal="right" vertical="center"/>
    </xf>
    <xf numFmtId="49" fontId="11" fillId="18" borderId="19" xfId="0" applyNumberFormat="1" applyFont="1" applyFill="1" applyBorder="1" applyAlignment="1" applyProtection="1">
      <alignment horizontal="left"/>
      <protection locked="0"/>
    </xf>
    <xf numFmtId="164" fontId="0" fillId="24" borderId="22" xfId="0" applyNumberFormat="1" applyFill="1" applyBorder="1" applyAlignment="1" applyProtection="1">
      <alignment horizontal="right"/>
      <protection locked="0"/>
    </xf>
    <xf numFmtId="49" fontId="0" fillId="24" borderId="51" xfId="0" applyNumberFormat="1" applyFill="1" applyBorder="1" applyAlignment="1" applyProtection="1">
      <alignment horizontal="left"/>
      <protection locked="0"/>
    </xf>
    <xf numFmtId="164" fontId="24" fillId="24" borderId="22" xfId="0" applyNumberFormat="1" applyFont="1" applyFill="1" applyBorder="1" applyAlignment="1" applyProtection="1">
      <alignment horizontal="right"/>
      <protection/>
    </xf>
    <xf numFmtId="49" fontId="0" fillId="24" borderId="51" xfId="0" applyNumberFormat="1" applyFill="1" applyBorder="1" applyAlignment="1" applyProtection="1" quotePrefix="1">
      <alignment horizontal="left"/>
      <protection locked="0"/>
    </xf>
    <xf numFmtId="164" fontId="24" fillId="24" borderId="22" xfId="0" applyNumberFormat="1" applyFont="1" applyFill="1" applyBorder="1" applyAlignment="1" applyProtection="1">
      <alignment horizontal="right"/>
      <protection locked="0"/>
    </xf>
    <xf numFmtId="0" fontId="0" fillId="0" borderId="22" xfId="0" applyBorder="1" applyAlignment="1">
      <alignment/>
    </xf>
    <xf numFmtId="164" fontId="24" fillId="24" borderId="44" xfId="0" applyNumberFormat="1" applyFont="1" applyFill="1" applyBorder="1" applyAlignment="1" applyProtection="1">
      <alignment/>
      <protection/>
    </xf>
    <xf numFmtId="0" fontId="20" fillId="18" borderId="59" xfId="0" applyFont="1" applyFill="1" applyBorder="1" applyAlignment="1">
      <alignment/>
    </xf>
    <xf numFmtId="0" fontId="20" fillId="18" borderId="60" xfId="0" applyFont="1" applyFill="1" applyBorder="1" applyAlignment="1">
      <alignment/>
    </xf>
    <xf numFmtId="164" fontId="15" fillId="18" borderId="28" xfId="0" applyNumberFormat="1" applyFont="1" applyFill="1" applyBorder="1" applyAlignment="1">
      <alignment vertical="center"/>
    </xf>
    <xf numFmtId="49" fontId="11" fillId="18" borderId="46" xfId="0" applyNumberFormat="1" applyFont="1" applyFill="1" applyBorder="1" applyAlignment="1" applyProtection="1">
      <alignment horizontal="left"/>
      <protection locked="0"/>
    </xf>
    <xf numFmtId="164" fontId="0" fillId="24" borderId="31" xfId="0" applyNumberFormat="1" applyFill="1" applyBorder="1" applyAlignment="1" applyProtection="1">
      <alignment/>
      <protection locked="0"/>
    </xf>
    <xf numFmtId="49" fontId="0" fillId="24" borderId="42" xfId="0" applyNumberFormat="1" applyFill="1" applyBorder="1" applyAlignment="1" applyProtection="1">
      <alignment horizontal="left"/>
      <protection locked="0"/>
    </xf>
    <xf numFmtId="164" fontId="0" fillId="24" borderId="22" xfId="0" applyNumberFormat="1" applyFill="1" applyBorder="1" applyAlignment="1" applyProtection="1">
      <alignment/>
      <protection locked="0"/>
    </xf>
    <xf numFmtId="165" fontId="0" fillId="24" borderId="44" xfId="0" applyNumberFormat="1" applyFill="1" applyBorder="1" applyAlignment="1" applyProtection="1">
      <alignment/>
      <protection locked="0"/>
    </xf>
    <xf numFmtId="165" fontId="15" fillId="18" borderId="28" xfId="0" applyNumberFormat="1" applyFont="1" applyFill="1" applyBorder="1" applyAlignment="1">
      <alignment vertical="center"/>
    </xf>
    <xf numFmtId="164" fontId="24" fillId="24" borderId="22" xfId="0" applyNumberFormat="1" applyFont="1" applyFill="1" applyBorder="1" applyAlignment="1" applyProtection="1">
      <alignment/>
      <protection/>
    </xf>
    <xf numFmtId="165" fontId="0" fillId="24" borderId="22" xfId="0" applyNumberFormat="1" applyFill="1" applyBorder="1" applyAlignment="1" applyProtection="1">
      <alignment/>
      <protection locked="0"/>
    </xf>
    <xf numFmtId="0" fontId="20" fillId="18" borderId="35" xfId="0" applyFont="1" applyFill="1" applyBorder="1" applyAlignment="1">
      <alignment/>
    </xf>
    <xf numFmtId="164" fontId="15" fillId="18" borderId="36" xfId="0" applyNumberFormat="1" applyFont="1" applyFill="1" applyBorder="1" applyAlignment="1" applyProtection="1">
      <alignment vertical="center"/>
      <protection locked="0"/>
    </xf>
    <xf numFmtId="49" fontId="11" fillId="18" borderId="37" xfId="0" applyNumberFormat="1" applyFont="1" applyFill="1" applyBorder="1" applyAlignment="1" applyProtection="1">
      <alignment horizontal="left"/>
      <protection locked="0"/>
    </xf>
    <xf numFmtId="0" fontId="19" fillId="18" borderId="57" xfId="0" applyFont="1" applyFill="1" applyBorder="1" applyAlignment="1">
      <alignment vertical="center"/>
    </xf>
    <xf numFmtId="0" fontId="12" fillId="18" borderId="57" xfId="0" applyFont="1" applyFill="1" applyBorder="1" applyAlignment="1">
      <alignment horizontal="right" vertical="center"/>
    </xf>
    <xf numFmtId="164" fontId="12" fillId="18" borderId="13" xfId="0" applyNumberFormat="1" applyFont="1" applyFill="1" applyBorder="1" applyAlignment="1">
      <alignment vertical="center"/>
    </xf>
    <xf numFmtId="49" fontId="25" fillId="18" borderId="61" xfId="0" applyNumberFormat="1" applyFont="1" applyFill="1" applyBorder="1" applyAlignment="1" applyProtection="1">
      <alignment horizontal="left" vertical="center"/>
      <protection locked="0"/>
    </xf>
    <xf numFmtId="0" fontId="7" fillId="21" borderId="42" xfId="0" applyFont="1" applyFill="1" applyBorder="1" applyAlignment="1">
      <alignment horizontal="center" wrapText="1"/>
    </xf>
    <xf numFmtId="167" fontId="0" fillId="0" borderId="62" xfId="0" applyNumberFormat="1" applyBorder="1" applyAlignment="1" applyProtection="1">
      <alignment horizontal="left" wrapText="1"/>
      <protection locked="0"/>
    </xf>
    <xf numFmtId="49" fontId="21" fillId="17" borderId="63" xfId="0" applyNumberFormat="1" applyFont="1" applyFill="1" applyBorder="1" applyAlignment="1">
      <alignment horizontal="left"/>
    </xf>
    <xf numFmtId="0" fontId="5" fillId="24" borderId="64" xfId="0" applyFont="1" applyFill="1" applyBorder="1" applyAlignment="1">
      <alignment vertical="center"/>
    </xf>
    <xf numFmtId="0" fontId="5" fillId="24" borderId="65" xfId="0" applyFont="1" applyFill="1" applyBorder="1" applyAlignment="1">
      <alignment vertical="center"/>
    </xf>
    <xf numFmtId="49" fontId="0" fillId="24" borderId="66" xfId="0" applyNumberFormat="1" applyFill="1" applyBorder="1" applyAlignment="1" applyProtection="1">
      <alignment horizontal="left" vertical="center"/>
      <protection locked="0"/>
    </xf>
    <xf numFmtId="0" fontId="0" fillId="24" borderId="30" xfId="0" applyFill="1" applyBorder="1" applyAlignment="1">
      <alignment horizontal="right" vertical="center"/>
    </xf>
    <xf numFmtId="0" fontId="0" fillId="24" borderId="43" xfId="0" applyFill="1" applyBorder="1" applyAlignment="1">
      <alignment horizontal="right" vertical="center"/>
    </xf>
    <xf numFmtId="49" fontId="0" fillId="24" borderId="26" xfId="0" applyNumberFormat="1" applyFill="1" applyBorder="1" applyAlignment="1" applyProtection="1">
      <alignment horizontal="left" vertical="center" wrapText="1"/>
      <protection locked="0"/>
    </xf>
    <xf numFmtId="0" fontId="5" fillId="24" borderId="67" xfId="0" applyFont="1" applyFill="1" applyBorder="1" applyAlignment="1">
      <alignment/>
    </xf>
    <xf numFmtId="0" fontId="0" fillId="24" borderId="68" xfId="0" applyFill="1" applyBorder="1" applyAlignment="1" applyProtection="1">
      <alignment horizontal="right"/>
      <protection locked="0"/>
    </xf>
    <xf numFmtId="49" fontId="0" fillId="24" borderId="69" xfId="0" applyNumberFormat="1" applyFill="1" applyBorder="1" applyAlignment="1" applyProtection="1">
      <alignment horizontal="left" wrapText="1"/>
      <protection locked="0"/>
    </xf>
    <xf numFmtId="0" fontId="0" fillId="24" borderId="51" xfId="0" applyNumberFormat="1" applyFill="1" applyBorder="1" applyAlignment="1" applyProtection="1">
      <alignment horizontal="left" wrapText="1"/>
      <protection locked="0"/>
    </xf>
    <xf numFmtId="0" fontId="14" fillId="18" borderId="70" xfId="0" applyFont="1" applyFill="1" applyBorder="1" applyAlignment="1">
      <alignment horizontal="right" vertical="center"/>
    </xf>
    <xf numFmtId="0" fontId="0" fillId="24" borderId="71" xfId="0" applyFont="1" applyFill="1" applyBorder="1" applyAlignment="1">
      <alignment horizontal="right"/>
    </xf>
    <xf numFmtId="0" fontId="0" fillId="24" borderId="72" xfId="0" applyFont="1" applyFill="1" applyBorder="1" applyAlignment="1">
      <alignment horizontal="right"/>
    </xf>
    <xf numFmtId="0" fontId="0" fillId="24" borderId="73" xfId="0" applyFill="1" applyBorder="1" applyAlignment="1">
      <alignment horizontal="right"/>
    </xf>
    <xf numFmtId="0" fontId="0" fillId="24" borderId="74" xfId="0" applyFill="1" applyBorder="1" applyAlignment="1" applyProtection="1">
      <alignment horizontal="right" vertical="center"/>
      <protection locked="0"/>
    </xf>
    <xf numFmtId="0" fontId="17" fillId="24" borderId="75" xfId="0" applyFont="1" applyFill="1" applyBorder="1" applyAlignment="1">
      <alignment horizontal="right"/>
    </xf>
    <xf numFmtId="0" fontId="24" fillId="24" borderId="72" xfId="0" applyFont="1" applyFill="1" applyBorder="1" applyAlignment="1">
      <alignment horizontal="right"/>
    </xf>
    <xf numFmtId="0" fontId="5" fillId="0" borderId="72" xfId="0" applyFont="1" applyBorder="1" applyAlignment="1">
      <alignment/>
    </xf>
    <xf numFmtId="0" fontId="0" fillId="24" borderId="72" xfId="0" applyFill="1" applyBorder="1" applyAlignment="1">
      <alignment horizontal="right"/>
    </xf>
    <xf numFmtId="0" fontId="14" fillId="18" borderId="76" xfId="0" applyFont="1" applyFill="1" applyBorder="1" applyAlignment="1">
      <alignment horizontal="right" vertical="center"/>
    </xf>
    <xf numFmtId="0" fontId="0" fillId="24" borderId="71" xfId="0" applyFill="1" applyBorder="1" applyAlignment="1">
      <alignment horizontal="right"/>
    </xf>
    <xf numFmtId="0" fontId="0" fillId="24" borderId="77" xfId="0" applyFont="1" applyFill="1" applyBorder="1" applyAlignment="1">
      <alignment horizontal="right"/>
    </xf>
    <xf numFmtId="0" fontId="0" fillId="24" borderId="77" xfId="0" applyFill="1" applyBorder="1" applyAlignment="1">
      <alignment horizontal="right"/>
    </xf>
    <xf numFmtId="0" fontId="17" fillId="24" borderId="78" xfId="0" applyFont="1" applyFill="1" applyBorder="1" applyAlignment="1">
      <alignment horizontal="right"/>
    </xf>
    <xf numFmtId="0" fontId="14" fillId="18" borderId="79" xfId="0" applyFont="1" applyFill="1" applyBorder="1" applyAlignment="1">
      <alignment horizontal="right" vertical="center"/>
    </xf>
    <xf numFmtId="0" fontId="0" fillId="24" borderId="31" xfId="0" applyFill="1" applyBorder="1" applyAlignment="1" applyProtection="1">
      <alignment horizontal="right" vertical="center"/>
      <protection locked="0"/>
    </xf>
    <xf numFmtId="164" fontId="12" fillId="26" borderId="80" xfId="0" applyNumberFormat="1" applyFont="1" applyFill="1" applyBorder="1" applyAlignment="1">
      <alignment vertical="center"/>
    </xf>
    <xf numFmtId="0" fontId="12" fillId="18" borderId="81" xfId="0" applyFont="1" applyFill="1" applyBorder="1" applyAlignment="1">
      <alignment vertical="center" textRotation="90" wrapText="1"/>
    </xf>
    <xf numFmtId="0" fontId="12" fillId="18" borderId="82" xfId="0" applyFont="1" applyFill="1" applyBorder="1" applyAlignment="1">
      <alignment vertical="center" textRotation="90" wrapText="1"/>
    </xf>
    <xf numFmtId="0" fontId="12" fillId="18" borderId="80" xfId="0" applyFont="1" applyFill="1" applyBorder="1" applyAlignment="1">
      <alignment vertical="center" textRotation="90" wrapText="1"/>
    </xf>
    <xf numFmtId="0" fontId="2" fillId="24" borderId="13" xfId="0" applyFont="1" applyFill="1" applyBorder="1" applyAlignment="1">
      <alignment horizontal="center" vertical="center" wrapText="1"/>
    </xf>
    <xf numFmtId="0" fontId="0" fillId="0" borderId="16" xfId="0"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6" xfId="0" applyFont="1" applyBorder="1" applyAlignment="1">
      <alignment horizontal="center" vertical="center" wrapText="1"/>
    </xf>
    <xf numFmtId="0" fontId="12" fillId="25" borderId="81" xfId="0" applyFont="1" applyFill="1" applyBorder="1" applyAlignment="1">
      <alignment vertical="center" textRotation="90" wrapText="1"/>
    </xf>
    <xf numFmtId="0" fontId="12" fillId="25" borderId="82" xfId="0" applyFont="1" applyFill="1" applyBorder="1" applyAlignment="1">
      <alignment vertical="center" textRotation="90" wrapText="1"/>
    </xf>
    <xf numFmtId="0" fontId="12" fillId="25" borderId="80" xfId="0" applyFont="1" applyFill="1" applyBorder="1" applyAlignment="1">
      <alignment vertical="center" textRotation="90" wrapText="1"/>
    </xf>
    <xf numFmtId="0" fontId="12" fillId="26" borderId="81" xfId="0" applyFont="1" applyFill="1" applyBorder="1" applyAlignment="1">
      <alignment vertical="center" textRotation="90" wrapText="1"/>
    </xf>
    <xf numFmtId="0" fontId="12" fillId="26" borderId="82" xfId="0" applyFont="1" applyFill="1" applyBorder="1" applyAlignment="1">
      <alignment vertical="center" textRotation="90" wrapText="1"/>
    </xf>
    <xf numFmtId="0" fontId="12" fillId="26" borderId="80" xfId="0" applyFont="1" applyFill="1" applyBorder="1" applyAlignment="1">
      <alignment vertical="center" textRotation="90" wrapText="1"/>
    </xf>
    <xf numFmtId="0" fontId="0" fillId="24" borderId="83" xfId="0" applyNumberFormat="1" applyFill="1" applyBorder="1" applyAlignment="1" applyProtection="1">
      <alignment horizontal="left" wrapText="1"/>
      <protection locked="0"/>
    </xf>
    <xf numFmtId="0" fontId="0" fillId="24" borderId="84" xfId="0" applyNumberFormat="1" applyFill="1" applyBorder="1" applyAlignment="1" applyProtection="1">
      <alignment horizontal="left" wrapText="1"/>
      <protection locked="0"/>
    </xf>
    <xf numFmtId="0" fontId="0" fillId="24" borderId="85" xfId="0" applyNumberFormat="1" applyFill="1" applyBorder="1" applyAlignment="1" applyProtection="1">
      <alignment horizontal="left" wrapText="1"/>
      <protection locked="0"/>
    </xf>
    <xf numFmtId="49" fontId="0" fillId="24" borderId="86" xfId="0" applyNumberFormat="1" applyFill="1" applyBorder="1" applyAlignment="1" applyProtection="1">
      <alignment horizontal="left" wrapText="1"/>
      <protection locked="0"/>
    </xf>
    <xf numFmtId="49" fontId="0" fillId="24" borderId="87" xfId="0" applyNumberFormat="1" applyFill="1" applyBorder="1" applyAlignment="1" applyProtection="1">
      <alignment horizontal="left"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fz70871\folders\BUSINESS%20INTELLIGENCE\QDS\QDS\QDS%20-%202013-14\Q2\DWP%20QDS%20Q2%2013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fz70871\folders\BUSINESS%20INTELLIGENCE\QDS\QDS\QDS%20-%202013-14\Q3\Sent%20to%20CO\DWP%20QDS%20Q3%201314%20v.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Q2"/>
      <sheetName val="Q1Locked"/>
      <sheetName val="FDQ1ForQ2"/>
      <sheetName val="UpliftQ2"/>
      <sheetName val="Q3"/>
      <sheetName val="Q4"/>
      <sheetName val="1. Current Quarter"/>
      <sheetName val="2. Year to Date"/>
      <sheetName val="3. Full Year Forecast"/>
      <sheetName val="DeptLU"/>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
      <sheetName val="Q1Locked"/>
      <sheetName val="Q2Locked"/>
      <sheetName val="Q3"/>
      <sheetName val="FDQ1ForQ2"/>
      <sheetName val="FDQ2ForQ3"/>
      <sheetName val="UpliftQ3"/>
      <sheetName val="1. Current Quarter"/>
      <sheetName val="2. Year to Date"/>
      <sheetName val="3. Full Year Forecast"/>
      <sheetName val="DeptLU"/>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G106"/>
  <sheetViews>
    <sheetView tabSelected="1" zoomScale="75" zoomScaleNormal="75" zoomScalePageLayoutView="0" workbookViewId="0" topLeftCell="A1">
      <selection activeCell="F9" sqref="F9"/>
    </sheetView>
  </sheetViews>
  <sheetFormatPr defaultColWidth="9.140625" defaultRowHeight="15"/>
  <cols>
    <col min="1" max="1" width="4.00390625" style="0" customWidth="1"/>
    <col min="2" max="2" width="12.57421875" style="0" customWidth="1"/>
    <col min="3" max="3" width="26.7109375" style="0" customWidth="1"/>
    <col min="4" max="4" width="37.57421875" style="0" customWidth="1"/>
    <col min="5" max="5" width="40.140625" style="0" customWidth="1"/>
    <col min="6" max="6" width="27.00390625" style="0" customWidth="1"/>
    <col min="7" max="7" width="84.28125" style="0" customWidth="1"/>
  </cols>
  <sheetData>
    <row r="1" ht="15.75" thickBot="1"/>
    <row r="2" spans="2:7" ht="30.75" thickBot="1">
      <c r="B2" s="161" t="s">
        <v>42</v>
      </c>
      <c r="C2" s="162"/>
      <c r="D2" s="162"/>
      <c r="E2" s="163"/>
      <c r="F2" s="159" t="s">
        <v>0</v>
      </c>
      <c r="G2" s="160"/>
    </row>
    <row r="3" spans="2:7" ht="30.75" customHeight="1" thickBot="1">
      <c r="B3" s="161" t="s">
        <v>57</v>
      </c>
      <c r="C3" s="162"/>
      <c r="D3" s="162"/>
      <c r="E3" s="163"/>
      <c r="F3" s="2" t="s">
        <v>1</v>
      </c>
      <c r="G3" s="126" t="s">
        <v>2</v>
      </c>
    </row>
    <row r="4" spans="2:7" ht="16.5" thickBot="1">
      <c r="B4" s="1"/>
      <c r="C4" s="1"/>
      <c r="D4" s="1"/>
      <c r="E4" s="1"/>
      <c r="F4" s="3"/>
      <c r="G4" s="4"/>
    </row>
    <row r="5" spans="2:7" ht="27.75" thickBot="1">
      <c r="B5" s="5"/>
      <c r="C5" s="6"/>
      <c r="D5" s="6"/>
      <c r="E5" s="7" t="s">
        <v>3</v>
      </c>
      <c r="F5" s="8">
        <f>F27</f>
        <v>44962.20498190136</v>
      </c>
      <c r="G5" s="9"/>
    </row>
    <row r="6" spans="2:7" ht="16.5" thickBot="1">
      <c r="B6" s="10"/>
      <c r="C6" s="10"/>
      <c r="D6" s="10"/>
      <c r="E6" s="10"/>
      <c r="F6" s="11"/>
      <c r="G6" s="11"/>
    </row>
    <row r="7" spans="2:7" ht="22.5">
      <c r="B7" s="164" t="s">
        <v>4</v>
      </c>
      <c r="C7" s="12"/>
      <c r="D7" s="12"/>
      <c r="E7" s="13" t="s">
        <v>5</v>
      </c>
      <c r="F7" s="14">
        <f>SUM(F8:F9)</f>
        <v>1828.095981901361</v>
      </c>
      <c r="G7" s="15"/>
    </row>
    <row r="8" spans="2:7" ht="15.75">
      <c r="B8" s="165"/>
      <c r="C8" s="16"/>
      <c r="D8" s="17" t="s">
        <v>6</v>
      </c>
      <c r="E8" s="132" t="s">
        <v>50</v>
      </c>
      <c r="F8" s="18">
        <v>1782.3294983031792</v>
      </c>
      <c r="G8" s="19"/>
    </row>
    <row r="9" spans="2:7" ht="15.75">
      <c r="B9" s="165"/>
      <c r="C9" s="20"/>
      <c r="D9" s="21"/>
      <c r="E9" s="133" t="s">
        <v>51</v>
      </c>
      <c r="F9" s="18">
        <v>45.76648359818181</v>
      </c>
      <c r="G9" s="22"/>
    </row>
    <row r="10" spans="2:7" ht="22.5">
      <c r="B10" s="165"/>
      <c r="C10" s="23"/>
      <c r="D10" s="24"/>
      <c r="E10" s="25" t="s">
        <v>7</v>
      </c>
      <c r="F10" s="26">
        <f>SUM(F11:F25)</f>
        <v>43134.109000000004</v>
      </c>
      <c r="G10" s="27"/>
    </row>
    <row r="11" spans="2:7" ht="15.75">
      <c r="B11" s="165"/>
      <c r="C11" s="16"/>
      <c r="D11" s="17" t="s">
        <v>8</v>
      </c>
      <c r="E11" s="28" t="s">
        <v>58</v>
      </c>
      <c r="F11" s="29">
        <v>21087.534999999996</v>
      </c>
      <c r="G11" s="19"/>
    </row>
    <row r="12" spans="2:7" ht="15.75">
      <c r="B12" s="165"/>
      <c r="C12" s="30"/>
      <c r="D12" s="31"/>
      <c r="E12" s="28" t="s">
        <v>59</v>
      </c>
      <c r="F12" s="29">
        <v>4535.217999999999</v>
      </c>
      <c r="G12" s="32"/>
    </row>
    <row r="13" spans="2:7" ht="15.75">
      <c r="B13" s="165"/>
      <c r="C13" s="33"/>
      <c r="D13" s="30"/>
      <c r="E13" s="28" t="s">
        <v>60</v>
      </c>
      <c r="F13" s="29">
        <v>3470.044999999999</v>
      </c>
      <c r="G13" s="32"/>
    </row>
    <row r="14" spans="2:7" ht="15.75">
      <c r="B14" s="165"/>
      <c r="C14" s="34"/>
      <c r="D14" s="30"/>
      <c r="E14" s="28" t="s">
        <v>61</v>
      </c>
      <c r="F14" s="29">
        <v>1811.406</v>
      </c>
      <c r="G14" s="32"/>
    </row>
    <row r="15" spans="2:7" ht="15.75">
      <c r="B15" s="165"/>
      <c r="C15" s="35"/>
      <c r="D15" s="33"/>
      <c r="E15" s="28" t="s">
        <v>62</v>
      </c>
      <c r="F15" s="29">
        <v>1814.4389999999999</v>
      </c>
      <c r="G15" s="32"/>
    </row>
    <row r="16" spans="2:7" ht="15.75">
      <c r="B16" s="165"/>
      <c r="C16" s="129"/>
      <c r="D16" s="130"/>
      <c r="E16" s="28" t="s">
        <v>63</v>
      </c>
      <c r="F16" s="29">
        <v>1458.473</v>
      </c>
      <c r="G16" s="131"/>
    </row>
    <row r="17" spans="2:7" ht="15.75">
      <c r="B17" s="165"/>
      <c r="C17" s="129"/>
      <c r="D17" s="130"/>
      <c r="E17" s="28" t="s">
        <v>64</v>
      </c>
      <c r="F17" s="29">
        <v>1355.9739999999997</v>
      </c>
      <c r="G17" s="131"/>
    </row>
    <row r="18" spans="2:7" ht="15.75">
      <c r="B18" s="165"/>
      <c r="C18" s="129"/>
      <c r="D18" s="130"/>
      <c r="E18" s="28" t="s">
        <v>65</v>
      </c>
      <c r="F18" s="29">
        <v>895.5230000000001</v>
      </c>
      <c r="G18" s="131"/>
    </row>
    <row r="19" spans="2:7" ht="15.75">
      <c r="B19" s="165"/>
      <c r="C19" s="129"/>
      <c r="D19" s="130"/>
      <c r="E19" s="28" t="s">
        <v>66</v>
      </c>
      <c r="F19" s="29">
        <v>854.642</v>
      </c>
      <c r="G19" s="131"/>
    </row>
    <row r="20" spans="2:7" ht="15.75">
      <c r="B20" s="165"/>
      <c r="C20" s="129"/>
      <c r="D20" s="130"/>
      <c r="E20" s="28" t="s">
        <v>67</v>
      </c>
      <c r="F20" s="29">
        <v>910.6879999999999</v>
      </c>
      <c r="G20" s="131"/>
    </row>
    <row r="21" spans="2:7" ht="15.75">
      <c r="B21" s="165"/>
      <c r="C21" s="129"/>
      <c r="D21" s="130"/>
      <c r="E21" s="28" t="s">
        <v>68</v>
      </c>
      <c r="F21" s="29">
        <v>645.6379999999999</v>
      </c>
      <c r="G21" s="131"/>
    </row>
    <row r="22" spans="2:7" ht="15.75">
      <c r="B22" s="165"/>
      <c r="C22" s="129"/>
      <c r="D22" s="130"/>
      <c r="E22" s="28" t="s">
        <v>69</v>
      </c>
      <c r="F22" s="29">
        <v>531.4920000000002</v>
      </c>
      <c r="G22" s="131"/>
    </row>
    <row r="23" spans="2:7" ht="15.75">
      <c r="B23" s="165"/>
      <c r="C23" s="129"/>
      <c r="D23" s="130"/>
      <c r="E23" s="28" t="s">
        <v>70</v>
      </c>
      <c r="F23" s="29">
        <v>252.44600000000003</v>
      </c>
      <c r="G23" s="131"/>
    </row>
    <row r="24" spans="2:7" ht="15.75">
      <c r="B24" s="165"/>
      <c r="C24" s="129"/>
      <c r="D24" s="130"/>
      <c r="E24" s="28" t="s">
        <v>71</v>
      </c>
      <c r="F24" s="29">
        <v>216.127</v>
      </c>
      <c r="G24" s="131"/>
    </row>
    <row r="25" spans="2:7" ht="15.75">
      <c r="B25" s="165"/>
      <c r="C25" s="36"/>
      <c r="D25" s="37"/>
      <c r="E25" s="28" t="s">
        <v>72</v>
      </c>
      <c r="F25" s="29">
        <v>3294.4630000000034</v>
      </c>
      <c r="G25" s="134"/>
    </row>
    <row r="26" spans="2:7" ht="23.25" thickBot="1">
      <c r="B26" s="165"/>
      <c r="C26" s="38"/>
      <c r="D26" s="39"/>
      <c r="E26" s="40" t="s">
        <v>9</v>
      </c>
      <c r="F26" s="41">
        <v>0</v>
      </c>
      <c r="G26" s="42"/>
    </row>
    <row r="27" spans="2:7" ht="27.75" thickBot="1">
      <c r="B27" s="166"/>
      <c r="C27" s="43"/>
      <c r="D27" s="43"/>
      <c r="E27" s="44" t="s">
        <v>10</v>
      </c>
      <c r="F27" s="45">
        <f>F7+F10+F26</f>
        <v>44962.20498190136</v>
      </c>
      <c r="G27" s="46"/>
    </row>
    <row r="28" spans="2:7" ht="16.5" thickBot="1">
      <c r="B28" s="47"/>
      <c r="C28" s="48"/>
      <c r="D28" s="48"/>
      <c r="E28" s="49"/>
      <c r="F28" s="50"/>
      <c r="G28" s="51"/>
    </row>
    <row r="29" spans="2:7" ht="22.5">
      <c r="B29" s="167" t="s">
        <v>11</v>
      </c>
      <c r="C29" s="52"/>
      <c r="D29" s="52"/>
      <c r="E29" s="53" t="s">
        <v>12</v>
      </c>
      <c r="F29" s="54">
        <f>F30</f>
        <v>57.857223250000004</v>
      </c>
      <c r="G29" s="55"/>
    </row>
    <row r="30" spans="2:7" ht="15.75">
      <c r="B30" s="168"/>
      <c r="C30" s="56"/>
      <c r="D30" s="57" t="s">
        <v>13</v>
      </c>
      <c r="E30" s="58" t="s">
        <v>49</v>
      </c>
      <c r="F30" s="29">
        <v>57.857223250000004</v>
      </c>
      <c r="G30" s="173" t="s">
        <v>55</v>
      </c>
    </row>
    <row r="31" spans="2:7" ht="15.75">
      <c r="B31" s="168"/>
      <c r="C31" s="60"/>
      <c r="D31" s="61"/>
      <c r="E31" s="62" t="s">
        <v>14</v>
      </c>
      <c r="F31" s="63">
        <v>673515</v>
      </c>
      <c r="G31" s="174"/>
    </row>
    <row r="32" spans="2:7" ht="22.5">
      <c r="B32" s="168"/>
      <c r="C32" s="65"/>
      <c r="D32" s="65"/>
      <c r="E32" s="66" t="s">
        <v>15</v>
      </c>
      <c r="F32" s="67">
        <f>SUM(F33:F35)</f>
        <v>124.39447481999993</v>
      </c>
      <c r="G32" s="68"/>
    </row>
    <row r="33" spans="2:7" ht="15.75">
      <c r="B33" s="168"/>
      <c r="C33" s="69"/>
      <c r="D33" s="70" t="s">
        <v>13</v>
      </c>
      <c r="E33" s="71" t="s">
        <v>16</v>
      </c>
      <c r="F33" s="29">
        <v>6.7</v>
      </c>
      <c r="G33" s="127" t="s">
        <v>44</v>
      </c>
    </row>
    <row r="34" spans="2:7" ht="15.75">
      <c r="B34" s="168"/>
      <c r="C34" s="72"/>
      <c r="D34" s="73"/>
      <c r="E34" s="74" t="s">
        <v>17</v>
      </c>
      <c r="F34" s="18">
        <v>104.07447481999992</v>
      </c>
      <c r="G34" s="75" t="s">
        <v>46</v>
      </c>
    </row>
    <row r="35" spans="2:7" ht="31.5" customHeight="1">
      <c r="B35" s="168"/>
      <c r="C35" s="76"/>
      <c r="D35" s="77"/>
      <c r="E35" s="78" t="s">
        <v>18</v>
      </c>
      <c r="F35" s="79">
        <v>13.62</v>
      </c>
      <c r="G35" s="86" t="s">
        <v>45</v>
      </c>
    </row>
    <row r="36" spans="2:7" ht="23.25">
      <c r="B36" s="168"/>
      <c r="C36" s="65"/>
      <c r="D36" s="65"/>
      <c r="E36" s="80" t="s">
        <v>19</v>
      </c>
      <c r="F36" s="67">
        <f>SUM(F37:F40)</f>
        <v>45.86380937501441</v>
      </c>
      <c r="G36" s="68"/>
    </row>
    <row r="37" spans="2:7" ht="15.75" customHeight="1">
      <c r="B37" s="168"/>
      <c r="C37" s="69"/>
      <c r="D37" s="70" t="s">
        <v>13</v>
      </c>
      <c r="E37" s="81" t="s">
        <v>20</v>
      </c>
      <c r="F37" s="29">
        <v>14.062729840944119</v>
      </c>
      <c r="G37" s="170" t="s">
        <v>52</v>
      </c>
    </row>
    <row r="38" spans="2:7" ht="15.75" customHeight="1">
      <c r="B38" s="168"/>
      <c r="C38" s="82"/>
      <c r="D38" s="83"/>
      <c r="E38" s="84" t="s">
        <v>21</v>
      </c>
      <c r="F38" s="29">
        <v>16.17780024373112</v>
      </c>
      <c r="G38" s="171"/>
    </row>
    <row r="39" spans="2:7" ht="15.75" customHeight="1">
      <c r="B39" s="168"/>
      <c r="C39" s="72"/>
      <c r="D39" s="73"/>
      <c r="E39" s="84" t="s">
        <v>22</v>
      </c>
      <c r="F39" s="29">
        <v>5.801229784402334</v>
      </c>
      <c r="G39" s="171"/>
    </row>
    <row r="40" spans="2:7" ht="15.75" customHeight="1">
      <c r="B40" s="168"/>
      <c r="C40" s="76"/>
      <c r="D40" s="77"/>
      <c r="E40" s="85" t="s">
        <v>23</v>
      </c>
      <c r="F40" s="29">
        <v>9.822049505936842</v>
      </c>
      <c r="G40" s="172"/>
    </row>
    <row r="41" spans="2:7" ht="22.5">
      <c r="B41" s="168"/>
      <c r="C41" s="65"/>
      <c r="D41" s="65"/>
      <c r="E41" s="66" t="s">
        <v>24</v>
      </c>
      <c r="F41" s="67">
        <f>SUM(F42:F56)</f>
        <v>44734.08947445634</v>
      </c>
      <c r="G41" s="68"/>
    </row>
    <row r="42" spans="2:7" ht="15.75">
      <c r="B42" s="168"/>
      <c r="C42" s="69"/>
      <c r="D42" s="70" t="s">
        <v>13</v>
      </c>
      <c r="E42" s="49" t="s">
        <v>101</v>
      </c>
      <c r="F42" s="29">
        <v>1066.2357248799988</v>
      </c>
      <c r="G42" s="59" t="s">
        <v>56</v>
      </c>
    </row>
    <row r="43" spans="2:7" ht="15.75">
      <c r="B43" s="168"/>
      <c r="C43" s="69"/>
      <c r="D43" s="70"/>
      <c r="E43" s="87" t="s">
        <v>102</v>
      </c>
      <c r="F43" s="29">
        <v>113.87907986999991</v>
      </c>
      <c r="G43" s="75"/>
    </row>
    <row r="44" spans="2:7" ht="15.75">
      <c r="B44" s="168"/>
      <c r="C44" s="69"/>
      <c r="D44" s="70"/>
      <c r="E44" s="87" t="s">
        <v>103</v>
      </c>
      <c r="F44" s="29">
        <v>88.92708663473358</v>
      </c>
      <c r="G44" s="75"/>
    </row>
    <row r="45" spans="2:7" ht="15.75">
      <c r="B45" s="168"/>
      <c r="C45" s="69"/>
      <c r="D45" s="70"/>
      <c r="E45" s="87" t="s">
        <v>104</v>
      </c>
      <c r="F45" s="29">
        <v>1.3660418769999891</v>
      </c>
      <c r="G45" s="75"/>
    </row>
    <row r="46" spans="2:7" ht="18" customHeight="1">
      <c r="B46" s="168"/>
      <c r="C46" s="69"/>
      <c r="D46" s="70"/>
      <c r="E46" s="87" t="s">
        <v>105</v>
      </c>
      <c r="F46" s="29">
        <v>43.35311816186657</v>
      </c>
      <c r="G46" s="75" t="s">
        <v>53</v>
      </c>
    </row>
    <row r="47" spans="2:7" ht="17.25" customHeight="1">
      <c r="B47" s="168"/>
      <c r="C47" s="69"/>
      <c r="D47" s="70"/>
      <c r="E47" s="87" t="s">
        <v>106</v>
      </c>
      <c r="F47" s="29">
        <v>73.88511353905588</v>
      </c>
      <c r="G47" s="86" t="s">
        <v>43</v>
      </c>
    </row>
    <row r="48" spans="2:7" ht="15.75">
      <c r="B48" s="168"/>
      <c r="C48" s="82"/>
      <c r="D48" s="73"/>
      <c r="E48" s="88" t="s">
        <v>107</v>
      </c>
      <c r="F48" s="29">
        <v>1.5464488870631632</v>
      </c>
      <c r="G48" s="86"/>
    </row>
    <row r="49" spans="2:7" ht="15.75">
      <c r="B49" s="168"/>
      <c r="C49" s="82"/>
      <c r="D49" s="135"/>
      <c r="E49" s="136" t="s">
        <v>108</v>
      </c>
      <c r="F49" s="29">
        <v>0.7500587299999998</v>
      </c>
      <c r="G49" s="137"/>
    </row>
    <row r="50" spans="2:7" ht="15.75">
      <c r="B50" s="168"/>
      <c r="C50" s="82"/>
      <c r="D50" s="135"/>
      <c r="E50" s="136" t="s">
        <v>109</v>
      </c>
      <c r="F50" s="29">
        <v>0</v>
      </c>
      <c r="G50" s="137"/>
    </row>
    <row r="51" spans="2:7" ht="15.75">
      <c r="B51" s="168"/>
      <c r="C51" s="82"/>
      <c r="D51" s="77"/>
      <c r="E51" s="89" t="s">
        <v>110</v>
      </c>
      <c r="F51" s="29">
        <v>-0.9629459099999959</v>
      </c>
      <c r="G51" s="75"/>
    </row>
    <row r="52" spans="2:7" ht="15.75">
      <c r="B52" s="168"/>
      <c r="C52" s="82"/>
      <c r="D52" s="30"/>
      <c r="E52" s="88" t="s">
        <v>111</v>
      </c>
      <c r="F52" s="29">
        <v>102.82316494662615</v>
      </c>
      <c r="G52" s="75"/>
    </row>
    <row r="53" spans="2:7" ht="15.75">
      <c r="B53" s="168"/>
      <c r="C53" s="72"/>
      <c r="D53" s="33"/>
      <c r="E53" s="88" t="s">
        <v>112</v>
      </c>
      <c r="F53" s="29">
        <v>1.15881259</v>
      </c>
      <c r="G53" s="75"/>
    </row>
    <row r="54" spans="2:7" ht="15.75">
      <c r="B54" s="168"/>
      <c r="C54" s="76"/>
      <c r="D54" s="90"/>
      <c r="E54" s="89" t="s">
        <v>113</v>
      </c>
      <c r="F54" s="29">
        <v>33.59593819</v>
      </c>
      <c r="G54" s="86"/>
    </row>
    <row r="55" spans="2:7" ht="15.75">
      <c r="B55" s="168"/>
      <c r="C55" s="76"/>
      <c r="D55" s="90"/>
      <c r="E55" s="89" t="s">
        <v>114</v>
      </c>
      <c r="F55" s="29">
        <v>73.42283206000003</v>
      </c>
      <c r="G55" s="86"/>
    </row>
    <row r="56" spans="2:7" ht="15.75">
      <c r="B56" s="168"/>
      <c r="C56" s="76"/>
      <c r="D56" s="90"/>
      <c r="E56" s="89" t="s">
        <v>89</v>
      </c>
      <c r="F56" s="29">
        <v>43134.109</v>
      </c>
      <c r="G56" s="86"/>
    </row>
    <row r="57" spans="2:7" ht="23.25" thickBot="1">
      <c r="B57" s="168"/>
      <c r="C57" s="91"/>
      <c r="D57" s="91"/>
      <c r="E57" s="92" t="s">
        <v>47</v>
      </c>
      <c r="F57" s="93">
        <v>0</v>
      </c>
      <c r="G57" s="128"/>
    </row>
    <row r="58" spans="2:7" ht="27.75" thickBot="1">
      <c r="B58" s="169"/>
      <c r="C58" s="94"/>
      <c r="D58" s="94"/>
      <c r="E58" s="95" t="s">
        <v>25</v>
      </c>
      <c r="F58" s="155">
        <f>F29+F32+F36+F41+F57</f>
        <v>44962.204981901355</v>
      </c>
      <c r="G58" s="96"/>
    </row>
    <row r="59" spans="2:7" ht="16.5" thickBot="1">
      <c r="B59" s="47"/>
      <c r="C59" s="48"/>
      <c r="D59" s="48"/>
      <c r="E59" s="49"/>
      <c r="F59" s="50"/>
      <c r="G59" s="97"/>
    </row>
    <row r="60" spans="2:7" ht="22.5">
      <c r="B60" s="156" t="s">
        <v>26</v>
      </c>
      <c r="C60" s="98"/>
      <c r="D60" s="98"/>
      <c r="E60" s="139" t="s">
        <v>27</v>
      </c>
      <c r="F60" s="99">
        <f>F75</f>
        <v>758.7372438643564</v>
      </c>
      <c r="G60" s="100"/>
    </row>
    <row r="61" spans="2:7" ht="15.75">
      <c r="B61" s="157"/>
      <c r="C61" s="69"/>
      <c r="D61" s="70" t="s">
        <v>28</v>
      </c>
      <c r="E61" s="140" t="s">
        <v>73</v>
      </c>
      <c r="F61" s="29">
        <v>7.33096879</v>
      </c>
      <c r="G61" s="59"/>
    </row>
    <row r="62" spans="2:7" ht="15.75">
      <c r="B62" s="157"/>
      <c r="C62" s="82"/>
      <c r="D62" s="83"/>
      <c r="E62" s="141" t="s">
        <v>74</v>
      </c>
      <c r="F62" s="29">
        <v>-1E-15</v>
      </c>
      <c r="G62" s="75"/>
    </row>
    <row r="63" spans="2:7" ht="15.75">
      <c r="B63" s="157"/>
      <c r="C63" s="82"/>
      <c r="D63" s="83"/>
      <c r="E63" s="141" t="s">
        <v>75</v>
      </c>
      <c r="F63" s="29">
        <v>3.98012942</v>
      </c>
      <c r="G63" s="75"/>
    </row>
    <row r="64" spans="2:7" ht="15.75">
      <c r="B64" s="157"/>
      <c r="C64" s="82"/>
      <c r="D64" s="83"/>
      <c r="E64" s="141" t="s">
        <v>76</v>
      </c>
      <c r="F64" s="29">
        <v>230.0523705400002</v>
      </c>
      <c r="G64" s="75"/>
    </row>
    <row r="65" spans="2:7" ht="15.75">
      <c r="B65" s="157"/>
      <c r="C65" s="82"/>
      <c r="D65" s="83"/>
      <c r="E65" s="141" t="s">
        <v>77</v>
      </c>
      <c r="F65" s="29">
        <v>163.199469324166</v>
      </c>
      <c r="G65" s="75"/>
    </row>
    <row r="66" spans="2:7" ht="15.75">
      <c r="B66" s="157"/>
      <c r="C66" s="82"/>
      <c r="D66" s="83"/>
      <c r="E66" s="141" t="s">
        <v>78</v>
      </c>
      <c r="F66" s="29">
        <v>159.14833750840603</v>
      </c>
      <c r="G66" s="75"/>
    </row>
    <row r="67" spans="2:7" ht="15.75">
      <c r="B67" s="157"/>
      <c r="C67" s="82"/>
      <c r="D67" s="83"/>
      <c r="E67" s="141" t="s">
        <v>79</v>
      </c>
      <c r="F67" s="29">
        <v>44.65183703000004</v>
      </c>
      <c r="G67" s="75" t="s">
        <v>54</v>
      </c>
    </row>
    <row r="68" spans="2:7" ht="15.75">
      <c r="B68" s="157"/>
      <c r="C68" s="82"/>
      <c r="D68" s="83"/>
      <c r="E68" s="141" t="s">
        <v>80</v>
      </c>
      <c r="F68" s="29">
        <v>39.87989536000002</v>
      </c>
      <c r="G68" s="75"/>
    </row>
    <row r="69" spans="2:7" ht="15.75">
      <c r="B69" s="157"/>
      <c r="C69" s="82"/>
      <c r="D69" s="83"/>
      <c r="E69" s="141" t="s">
        <v>81</v>
      </c>
      <c r="F69" s="29">
        <v>34.33763118999997</v>
      </c>
      <c r="G69" s="75"/>
    </row>
    <row r="70" spans="2:7" ht="15.75">
      <c r="B70" s="157"/>
      <c r="C70" s="82"/>
      <c r="D70" s="83"/>
      <c r="E70" s="141" t="s">
        <v>82</v>
      </c>
      <c r="F70" s="29">
        <v>45.76648359818181</v>
      </c>
      <c r="G70" s="75"/>
    </row>
    <row r="71" spans="2:7" ht="15.75">
      <c r="B71" s="157"/>
      <c r="C71" s="82"/>
      <c r="D71" s="83"/>
      <c r="E71" s="142" t="s">
        <v>83</v>
      </c>
      <c r="F71" s="29">
        <v>34.91128587943293</v>
      </c>
      <c r="G71" s="75"/>
    </row>
    <row r="72" spans="2:7" ht="15.75">
      <c r="B72" s="157"/>
      <c r="C72" s="82"/>
      <c r="D72" s="83"/>
      <c r="E72" s="142" t="s">
        <v>84</v>
      </c>
      <c r="F72" s="29">
        <v>18.672661374117133</v>
      </c>
      <c r="G72" s="75"/>
    </row>
    <row r="73" spans="2:7" ht="15.75">
      <c r="B73" s="157"/>
      <c r="C73" s="82"/>
      <c r="D73" s="83"/>
      <c r="E73" s="143" t="s">
        <v>85</v>
      </c>
      <c r="F73" s="29">
        <v>-66.73785706</v>
      </c>
      <c r="G73" s="102"/>
    </row>
    <row r="74" spans="2:7" ht="15.75">
      <c r="B74" s="157"/>
      <c r="C74" s="82"/>
      <c r="D74" s="83"/>
      <c r="E74" s="143" t="s">
        <v>86</v>
      </c>
      <c r="F74" s="29">
        <v>43.54403091005224</v>
      </c>
      <c r="G74" s="75"/>
    </row>
    <row r="75" spans="2:7" ht="15.75">
      <c r="B75" s="157"/>
      <c r="C75" s="82"/>
      <c r="E75" s="144" t="s">
        <v>29</v>
      </c>
      <c r="F75" s="103">
        <f>SUM(F61:F74)</f>
        <v>758.7372438643564</v>
      </c>
      <c r="G75" s="75"/>
    </row>
    <row r="76" spans="2:7" ht="15.75">
      <c r="B76" s="157"/>
      <c r="C76" s="72"/>
      <c r="D76" s="83"/>
      <c r="E76" s="143"/>
      <c r="F76" s="29"/>
      <c r="G76" s="104"/>
    </row>
    <row r="77" spans="2:7" ht="15.75">
      <c r="B77" s="157"/>
      <c r="C77" s="72"/>
      <c r="D77" s="72"/>
      <c r="E77" s="145" t="s">
        <v>30</v>
      </c>
      <c r="F77" s="105">
        <v>171.67</v>
      </c>
      <c r="G77" s="102"/>
    </row>
    <row r="78" spans="2:7" ht="15.75">
      <c r="B78" s="157"/>
      <c r="C78" s="72"/>
      <c r="D78" s="72"/>
      <c r="E78" s="146"/>
      <c r="F78" s="106"/>
      <c r="G78" s="102"/>
    </row>
    <row r="79" spans="2:7" ht="15.75">
      <c r="B79" s="157"/>
      <c r="C79" s="82"/>
      <c r="D79" s="83" t="s">
        <v>31</v>
      </c>
      <c r="E79" s="147" t="s">
        <v>87</v>
      </c>
      <c r="F79" s="101">
        <v>102.77040888323563</v>
      </c>
      <c r="G79" s="102"/>
    </row>
    <row r="80" spans="2:7" ht="15.75">
      <c r="B80" s="157"/>
      <c r="C80" s="76"/>
      <c r="D80" s="76"/>
      <c r="E80" s="147" t="s">
        <v>88</v>
      </c>
      <c r="F80" s="107">
        <v>38.22</v>
      </c>
      <c r="G80" s="64"/>
    </row>
    <row r="81" spans="2:7" ht="22.5">
      <c r="B81" s="157"/>
      <c r="C81" s="108"/>
      <c r="D81" s="109"/>
      <c r="E81" s="148" t="s">
        <v>32</v>
      </c>
      <c r="F81" s="110">
        <f>SUM(F82:F83)</f>
        <v>776.723738037002</v>
      </c>
      <c r="G81" s="111"/>
    </row>
    <row r="82" spans="2:7" ht="15.75">
      <c r="B82" s="157"/>
      <c r="C82" s="69"/>
      <c r="D82" s="70" t="s">
        <v>33</v>
      </c>
      <c r="E82" s="149" t="s">
        <v>34</v>
      </c>
      <c r="F82" s="112">
        <v>704.847979917002</v>
      </c>
      <c r="G82" s="113"/>
    </row>
    <row r="83" spans="2:7" ht="15.75">
      <c r="B83" s="157"/>
      <c r="C83" s="82"/>
      <c r="D83" s="83"/>
      <c r="E83" s="141" t="s">
        <v>35</v>
      </c>
      <c r="F83" s="112">
        <v>71.87575812</v>
      </c>
      <c r="G83" s="102"/>
    </row>
    <row r="84" spans="2:7" ht="15.75">
      <c r="B84" s="157"/>
      <c r="C84" s="76"/>
      <c r="D84" s="77"/>
      <c r="E84" s="150"/>
      <c r="F84" s="115"/>
      <c r="G84" s="64"/>
    </row>
    <row r="85" spans="2:7" ht="22.5">
      <c r="B85" s="157"/>
      <c r="C85" s="108"/>
      <c r="D85" s="109"/>
      <c r="E85" s="148" t="s">
        <v>36</v>
      </c>
      <c r="F85" s="116">
        <f>SUM(F86:F93)</f>
        <v>43426.744</v>
      </c>
      <c r="G85" s="111"/>
    </row>
    <row r="86" spans="2:7" ht="15.75">
      <c r="B86" s="157"/>
      <c r="C86" s="69"/>
      <c r="D86" s="70" t="s">
        <v>8</v>
      </c>
      <c r="E86" s="143" t="s">
        <v>89</v>
      </c>
      <c r="F86" s="112">
        <v>43134.109</v>
      </c>
      <c r="G86" s="113"/>
    </row>
    <row r="87" spans="2:7" ht="15.75">
      <c r="B87" s="157"/>
      <c r="C87" s="69"/>
      <c r="E87" s="143" t="s">
        <v>90</v>
      </c>
      <c r="F87" s="112">
        <v>113.32799999999997</v>
      </c>
      <c r="G87" s="113"/>
    </row>
    <row r="88" spans="2:7" ht="15.75">
      <c r="B88" s="157"/>
      <c r="C88" s="82"/>
      <c r="D88" s="83"/>
      <c r="E88" s="143" t="s">
        <v>91</v>
      </c>
      <c r="F88" s="112">
        <v>70.638</v>
      </c>
      <c r="G88" s="138"/>
    </row>
    <row r="89" spans="2:7" ht="15.75">
      <c r="B89" s="157"/>
      <c r="C89" s="82"/>
      <c r="D89" s="83"/>
      <c r="E89" s="143" t="s">
        <v>92</v>
      </c>
      <c r="F89" s="112">
        <v>7.81</v>
      </c>
      <c r="G89" s="138"/>
    </row>
    <row r="90" spans="2:7" ht="15.75">
      <c r="B90" s="157"/>
      <c r="C90" s="82"/>
      <c r="D90" s="83"/>
      <c r="E90" s="143" t="s">
        <v>93</v>
      </c>
      <c r="F90" s="112">
        <v>5.927</v>
      </c>
      <c r="G90" s="138"/>
    </row>
    <row r="91" spans="2:7" ht="15.75">
      <c r="B91" s="157"/>
      <c r="C91" s="82"/>
      <c r="D91" s="72"/>
      <c r="E91" s="143" t="s">
        <v>94</v>
      </c>
      <c r="F91" s="112">
        <v>42.617999999999995</v>
      </c>
      <c r="G91" s="138"/>
    </row>
    <row r="92" spans="2:7" ht="15.75">
      <c r="B92" s="157"/>
      <c r="C92" s="82"/>
      <c r="D92" s="72"/>
      <c r="E92" s="143" t="s">
        <v>95</v>
      </c>
      <c r="F92" s="112">
        <v>32.581</v>
      </c>
      <c r="G92" s="138"/>
    </row>
    <row r="93" spans="2:7" ht="15.75">
      <c r="B93" s="157"/>
      <c r="C93" s="82"/>
      <c r="D93" s="72"/>
      <c r="E93" s="143" t="s">
        <v>23</v>
      </c>
      <c r="F93" s="154">
        <v>19.73300000000006</v>
      </c>
      <c r="G93" s="102"/>
    </row>
    <row r="94" spans="2:7" ht="15.75">
      <c r="B94" s="157"/>
      <c r="C94" s="82"/>
      <c r="D94" s="72"/>
      <c r="E94" s="144" t="s">
        <v>37</v>
      </c>
      <c r="F94" s="117">
        <f>SUM(F86:F93)</f>
        <v>43426.744</v>
      </c>
      <c r="G94" s="102"/>
    </row>
    <row r="95" spans="2:7" ht="15.75">
      <c r="B95" s="157"/>
      <c r="C95" s="82"/>
      <c r="D95" s="72"/>
      <c r="E95" s="144"/>
      <c r="F95" s="118"/>
      <c r="G95" s="102"/>
    </row>
    <row r="96" spans="2:7" ht="15.75">
      <c r="B96" s="157"/>
      <c r="C96" s="82"/>
      <c r="D96" s="83" t="s">
        <v>38</v>
      </c>
      <c r="E96" s="147" t="s">
        <v>96</v>
      </c>
      <c r="F96" s="114">
        <v>30.948999999999998</v>
      </c>
      <c r="G96" s="75"/>
    </row>
    <row r="97" spans="2:7" ht="15.75">
      <c r="B97" s="157"/>
      <c r="C97" s="82"/>
      <c r="D97" s="83"/>
      <c r="E97" s="141" t="s">
        <v>97</v>
      </c>
      <c r="F97" s="114">
        <v>116.37200000000001</v>
      </c>
      <c r="G97" s="102"/>
    </row>
    <row r="98" spans="2:7" ht="15.75">
      <c r="B98" s="157"/>
      <c r="C98" s="82"/>
      <c r="D98" s="83"/>
      <c r="E98" s="141" t="s">
        <v>98</v>
      </c>
      <c r="F98" s="114">
        <v>17.634</v>
      </c>
      <c r="G98" s="102"/>
    </row>
    <row r="99" spans="2:7" ht="15.75">
      <c r="B99" s="157"/>
      <c r="C99" s="82"/>
      <c r="D99" s="83"/>
      <c r="E99" s="147" t="s">
        <v>99</v>
      </c>
      <c r="F99" s="114">
        <v>0</v>
      </c>
      <c r="G99" s="102"/>
    </row>
    <row r="100" spans="2:7" ht="15.75">
      <c r="B100" s="157"/>
      <c r="C100" s="76"/>
      <c r="D100" s="77"/>
      <c r="E100" s="151" t="s">
        <v>100</v>
      </c>
      <c r="F100" s="114">
        <v>127.68</v>
      </c>
      <c r="G100" s="64"/>
    </row>
    <row r="101" spans="2:7" ht="15.75">
      <c r="B101" s="157"/>
      <c r="C101" s="76"/>
      <c r="D101" s="77"/>
      <c r="E101" s="151" t="s">
        <v>23</v>
      </c>
      <c r="F101" s="114">
        <v>43134.109</v>
      </c>
      <c r="G101" s="64"/>
    </row>
    <row r="102" spans="2:7" ht="15.75">
      <c r="B102" s="157"/>
      <c r="C102" s="76"/>
      <c r="D102" s="77"/>
      <c r="E102" s="152" t="s">
        <v>39</v>
      </c>
      <c r="F102" s="107">
        <f>SUM(F96:F101)</f>
        <v>43426.744</v>
      </c>
      <c r="G102" s="64"/>
    </row>
    <row r="103" spans="2:7" ht="23.25" thickBot="1">
      <c r="B103" s="157"/>
      <c r="C103" s="119"/>
      <c r="D103" s="119"/>
      <c r="E103" s="153" t="s">
        <v>48</v>
      </c>
      <c r="F103" s="120">
        <v>0</v>
      </c>
      <c r="G103" s="121"/>
    </row>
    <row r="104" spans="2:7" ht="27.75" thickBot="1">
      <c r="B104" s="158"/>
      <c r="C104" s="122"/>
      <c r="D104" s="122"/>
      <c r="E104" s="123" t="s">
        <v>40</v>
      </c>
      <c r="F104" s="124">
        <f>F60+F81+F85+F103</f>
        <v>44962.204981901355</v>
      </c>
      <c r="G104" s="125"/>
    </row>
    <row r="106" ht="15.75">
      <c r="C106" s="1" t="s">
        <v>41</v>
      </c>
    </row>
  </sheetData>
  <sheetProtection/>
  <mergeCells count="8">
    <mergeCell ref="B60:B104"/>
    <mergeCell ref="F2:G2"/>
    <mergeCell ref="B3:E3"/>
    <mergeCell ref="B2:E2"/>
    <mergeCell ref="B7:B27"/>
    <mergeCell ref="B29:B58"/>
    <mergeCell ref="G37:G40"/>
    <mergeCell ref="G30:G31"/>
  </mergeCells>
  <dataValidations count="1">
    <dataValidation errorStyle="information" type="custom" allowBlank="1" showInputMessage="1" showErrorMessage="1" errorTitle="Expected sum" error="This should equal the value in the grants sub-total above" sqref="F94">
      <formula1>F85</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8" scale="5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rogcfmunday</dc:creator>
  <cp:keywords/>
  <dc:description/>
  <cp:lastModifiedBy>Hurren</cp:lastModifiedBy>
  <cp:lastPrinted>2013-09-09T08:47:16Z</cp:lastPrinted>
  <dcterms:created xsi:type="dcterms:W3CDTF">2013-02-12T13:25:33Z</dcterms:created>
  <dcterms:modified xsi:type="dcterms:W3CDTF">2014-03-05T08:09:52Z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1d094fd4-01e3-4d34-b090-4c96ecd2045d</vt:lpwstr>
  </property>
  <property fmtid="{D5CDD505-2E9C-101B-9397-08002B2CF9AE}" pid="15" name="_AdHocReviewCycleID">
    <vt:i4>-1176839666</vt:i4>
  </property>
  <property fmtid="{D5CDD505-2E9C-101B-9397-08002B2CF9AE}" pid="16" name="_NewReviewCycle">
    <vt:lpwstr/>
  </property>
  <property fmtid="{D5CDD505-2E9C-101B-9397-08002B2CF9AE}" pid="17" name="_EmailSubject">
    <vt:lpwstr>Q3 QDS External Publication</vt:lpwstr>
  </property>
  <property fmtid="{D5CDD505-2E9C-101B-9397-08002B2CF9AE}" pid="18" name="_AuthorEmail">
    <vt:lpwstr>LAWRIE.HURREN@DWP.GSI.GOV.UK</vt:lpwstr>
  </property>
  <property fmtid="{D5CDD505-2E9C-101B-9397-08002B2CF9AE}" pid="19" name="_AuthorEmailDisplayName">
    <vt:lpwstr>Hurren Lawrie DWP F&amp;C BUSINESS INTELLIGENCE</vt:lpwstr>
  </property>
</Properties>
</file>