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Table'!$B$6:$O$47</definedName>
    <definedName name="ExternalData_1" localSheetId="2">'Table 1'!$A$6:$I$158</definedName>
    <definedName name="ExternalData_1" localSheetId="3">'Table 2'!$A$4:$H$22</definedName>
  </definedNames>
  <calcPr calcId="145621"/>
</workbook>
</file>

<file path=xl/calcChain.xml><?xml version="1.0" encoding="utf-8"?>
<calcChain xmlns="http://schemas.openxmlformats.org/spreadsheetml/2006/main">
  <c r="O46" i="1" l="1"/>
  <c r="O44" i="1"/>
  <c r="O47" i="1" s="1"/>
  <c r="O28" i="1"/>
  <c r="O26" i="1"/>
  <c r="O24" i="1"/>
  <c r="O22" i="1"/>
  <c r="O20" i="1"/>
  <c r="O18" i="1"/>
  <c r="O16" i="1"/>
  <c r="E23" i="3"/>
  <c r="D23" i="3"/>
  <c r="E12" i="3"/>
  <c r="D12" i="3"/>
  <c r="O29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8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8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85"/>
  </connection>
</connections>
</file>

<file path=xl/sharedStrings.xml><?xml version="1.0" encoding="utf-8"?>
<sst xmlns="http://schemas.openxmlformats.org/spreadsheetml/2006/main" count="256" uniqueCount="202">
  <si>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</si>
  <si>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</si>
  <si>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</si>
  <si>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</si>
  <si>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</si>
  <si>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</si>
  <si>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</si>
  <si>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</si>
  <si>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</si>
  <si>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Worcestershire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</si>
  <si>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</si>
  <si>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</si>
  <si>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</si>
  <si>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</si>
  <si>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</si>
  <si>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</si>
  <si>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</si>
  <si>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</si>
  <si>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</si>
  <si>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</si>
  <si>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</si>
  <si>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</si>
  <si>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</si>
  <si>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</si>
  <si>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</si>
  <si>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</si>
  <si>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</si>
  <si>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</si>
  <si>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</si>
  <si>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</si>
  <si>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</si>
  <si>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</si>
  <si>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</si>
  <si>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</si>
  <si>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</si>
  <si>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</si>
  <si>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</si>
  <si>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</si>
  <si>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</si>
  <si>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</si>
  <si>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</si>
  <si>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</si>
  <si>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</si>
  <si>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</si>
  <si>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</si>
  <si>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</si>
  <si>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</si>
  <si>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</si>
  <si>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</si>
  <si>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</si>
  <si>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</si>
  <si>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</si>
  <si>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</si>
  <si>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</si>
  <si>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</si>
  <si>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</si>
  <si>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</si>
  <si>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</si>
  <si>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</si>
  <si>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</si>
  <si>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</si>
  <si>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</si>
  <si>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</si>
  <si>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</si>
  <si>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</si>
  <si>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</si>
  <si>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</si>
  <si>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</si>
  <si>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</si>
  <si>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</si>
  <si>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</si>
  <si>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</si>
  <si>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</si>
  <si>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</si>
  <si>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</si>
  <si>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</si>
  <si>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</si>
  <si>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</si>
  <si>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</si>
  <si>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</si>
  <si>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</si>
  <si>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</si>
  <si>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</si>
  <si>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</si>
  <si>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</si>
  <si>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</si>
  <si>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</si>
  <si>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</si>
  <si>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</si>
  <si>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</si>
  <si>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</si>
  <si>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</si>
  <si>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</si>
  <si>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</si>
  <si>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</si>
  <si>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</si>
  <si>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</si>
  <si>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</si>
  <si>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</si>
  <si>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</si>
  <si>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</si>
  <si>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</si>
  <si>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</si>
  <si>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</si>
  <si>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</si>
  <si>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</si>
  <si>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</si>
  <si>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</si>
  <si>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</si>
  <si>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</si>
  <si>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</si>
  <si>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</si>
  <si>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</si>
  <si>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</si>
  <si>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</si>
  <si>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</si>
  <si>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</si>
  <si>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Perryfields Primary Short-Stay School</t>
  </si>
  <si>
    <t/>
  </si>
  <si>
    <t>The Beacon Primary Short Stay School</t>
  </si>
  <si>
    <t>Forest Oak School</t>
  </si>
  <si>
    <t>Newbridge Short Stay Secondary School</t>
  </si>
  <si>
    <t>The Forge Secondary Short Stay School</t>
  </si>
  <si>
    <t>Rigby Hall Day Special School</t>
  </si>
  <si>
    <t>Pitcheroak School</t>
  </si>
  <si>
    <t>Vale of Evesham School</t>
  </si>
  <si>
    <t>Chadsgrove School</t>
  </si>
  <si>
    <t>Riversides School</t>
  </si>
  <si>
    <t>The Kingfisher School</t>
  </si>
  <si>
    <t>Regency High School</t>
  </si>
  <si>
    <t>Fort Royal</t>
  </si>
  <si>
    <t>Wyre Forest School</t>
  </si>
  <si>
    <t>UnitType</t>
  </si>
  <si>
    <t>1. EYSFF (three and four year olds) Base Rate(s) per hour, per provider type</t>
  </si>
  <si>
    <t>Childminder</t>
  </si>
  <si>
    <t>PerHour</t>
  </si>
  <si>
    <t>Independent Nursery</t>
  </si>
  <si>
    <t>Independent School Reception Class</t>
  </si>
  <si>
    <t>Maintained Nursery School Only</t>
  </si>
  <si>
    <t>Maintained School</t>
  </si>
  <si>
    <t>Private Nursery</t>
  </si>
  <si>
    <t>Voluntary Nursery</t>
  </si>
  <si>
    <t>Non-Maintained School Nursery</t>
  </si>
  <si>
    <t>2a. Supplements: Deprivation</t>
  </si>
  <si>
    <t>Factor will use IDACI level 4,5 and 6 based on amount per child with fixed pot of £150,000 spread over the pupil eligiable on January 2013 census</t>
  </si>
  <si>
    <t>LumpSum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</si>
  <si>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</si>
  <si>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</si>
  <si>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</si>
  <si>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</si>
  <si>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</si>
  <si>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</si>
  <si>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</si>
  <si>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</si>
  <si>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</si>
  <si>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</si>
  <si>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</si>
  <si>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</si>
  <si>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Unallocated 2 Yr old base rate funding</t>
  </si>
  <si>
    <t>8. Early years centrally retained spending</t>
  </si>
  <si>
    <t>Early Years Centrally Retained Expenditure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</si>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</sst>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885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189</v>
      </c>
      <c r="F5" s="31"/>
      <c r="G5" s="237"/>
      <c r="H5" s="32"/>
      <c r="I5" s="18" t="s">
        <v>193</v>
      </c>
      <c r="J5" s="31"/>
      <c r="K5" s="32"/>
      <c r="L5" s="18" t="s">
        <v>194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197</v>
      </c>
      <c r="C6" s="33" t="s">
        <v>0</v>
      </c>
      <c r="D6" s="23" t="s">
        <v>190</v>
      </c>
      <c r="E6" s="23" t="s">
        <v>191</v>
      </c>
      <c r="F6" s="23" t="s">
        <v>192</v>
      </c>
      <c r="G6" s="146" t="s">
        <v>132</v>
      </c>
      <c r="H6" s="23" t="s">
        <v>190</v>
      </c>
      <c r="I6" s="23" t="s">
        <v>191</v>
      </c>
      <c r="J6" s="162" t="s">
        <v>192</v>
      </c>
      <c r="K6" s="23" t="s">
        <v>190</v>
      </c>
      <c r="L6" s="23" t="s">
        <v>191</v>
      </c>
      <c r="M6" s="23" t="s">
        <v>192</v>
      </c>
      <c r="N6" s="190" t="s">
        <v>195</v>
      </c>
      <c r="O6" s="207" t="s">
        <v>196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133</v>
      </c>
      <c r="C8" s="38" t="s">
        <v>134</v>
      </c>
      <c r="D8" s="77">
        <v>3.7</v>
      </c>
      <c r="E8" s="77"/>
      <c r="F8" s="78"/>
      <c r="G8" s="148" t="s">
        <v>135</v>
      </c>
      <c r="H8" s="113">
        <v>50396</v>
      </c>
      <c r="I8" s="113"/>
      <c r="J8" s="164"/>
      <c r="K8" s="78">
        <v>186465.2</v>
      </c>
      <c r="L8" s="78"/>
      <c r="M8" s="78"/>
      <c r="N8" s="192">
        <v>186465.2</v>
      </c>
      <c r="O8" s="209"/>
      <c r="P8" s="237"/>
    </row>
    <row r="9" spans="1:42" x14ac:dyDescent="0.25">
      <c r="A9" s="233"/>
      <c r="B9" s="39"/>
      <c r="C9" s="38" t="s">
        <v>136</v>
      </c>
      <c r="D9" s="77">
        <v>3.56</v>
      </c>
      <c r="E9" s="77"/>
      <c r="F9" s="78"/>
      <c r="G9" s="148" t="s">
        <v>135</v>
      </c>
      <c r="H9" s="113">
        <v>195934</v>
      </c>
      <c r="I9" s="113"/>
      <c r="J9" s="164"/>
      <c r="K9" s="78">
        <v>697525.04</v>
      </c>
      <c r="L9" s="78"/>
      <c r="M9" s="78"/>
      <c r="N9" s="192">
        <v>697525.04</v>
      </c>
      <c r="O9" s="209"/>
      <c r="P9" s="237"/>
    </row>
    <row r="10" spans="1:42" x14ac:dyDescent="0.25">
      <c r="A10" s="233"/>
      <c r="B10" s="39"/>
      <c r="C10" s="38" t="s">
        <v>137</v>
      </c>
      <c r="D10" s="77">
        <v>3</v>
      </c>
      <c r="E10" s="77"/>
      <c r="F10" s="78"/>
      <c r="G10" s="148" t="s">
        <v>135</v>
      </c>
      <c r="H10" s="113">
        <v>96670</v>
      </c>
      <c r="I10" s="113"/>
      <c r="J10" s="164"/>
      <c r="K10" s="78">
        <v>290010</v>
      </c>
      <c r="L10" s="78"/>
      <c r="M10" s="78"/>
      <c r="N10" s="192">
        <v>290010</v>
      </c>
      <c r="O10" s="209"/>
      <c r="P10" s="237"/>
    </row>
    <row r="11" spans="1:42" x14ac:dyDescent="0.25">
      <c r="A11" s="233"/>
      <c r="B11" s="39"/>
      <c r="C11" s="38" t="s">
        <v>138</v>
      </c>
      <c r="D11" s="77"/>
      <c r="E11" s="77">
        <v>4.7</v>
      </c>
      <c r="F11" s="78"/>
      <c r="G11" s="148" t="s">
        <v>135</v>
      </c>
      <c r="H11" s="113"/>
      <c r="I11" s="113">
        <v>32455</v>
      </c>
      <c r="J11" s="164"/>
      <c r="K11" s="78"/>
      <c r="L11" s="78">
        <v>152538.5</v>
      </c>
      <c r="M11" s="78"/>
      <c r="N11" s="192">
        <v>152538.5</v>
      </c>
      <c r="O11" s="209"/>
      <c r="P11" s="237"/>
    </row>
    <row r="12" spans="1:42" x14ac:dyDescent="0.25">
      <c r="A12" s="233"/>
      <c r="B12" s="39"/>
      <c r="C12" s="38" t="s">
        <v>139</v>
      </c>
      <c r="D12" s="77"/>
      <c r="E12" s="77"/>
      <c r="F12" s="78">
        <v>3</v>
      </c>
      <c r="G12" s="148" t="s">
        <v>135</v>
      </c>
      <c r="H12" s="113"/>
      <c r="I12" s="113"/>
      <c r="J12" s="164">
        <v>1007584</v>
      </c>
      <c r="K12" s="78"/>
      <c r="L12" s="78"/>
      <c r="M12" s="78">
        <v>3022752</v>
      </c>
      <c r="N12" s="192">
        <v>3022752</v>
      </c>
      <c r="O12" s="209"/>
      <c r="P12" s="237"/>
    </row>
    <row r="13" spans="1:42" x14ac:dyDescent="0.25">
      <c r="A13" s="233"/>
      <c r="B13" s="39"/>
      <c r="C13" s="38" t="s">
        <v>140</v>
      </c>
      <c r="D13" s="77">
        <v>3.54</v>
      </c>
      <c r="E13" s="77"/>
      <c r="F13" s="78"/>
      <c r="G13" s="148" t="s">
        <v>135</v>
      </c>
      <c r="H13" s="113">
        <v>2174910</v>
      </c>
      <c r="I13" s="113"/>
      <c r="J13" s="164"/>
      <c r="K13" s="78">
        <v>7699181.4000000004</v>
      </c>
      <c r="L13" s="78"/>
      <c r="M13" s="78"/>
      <c r="N13" s="192">
        <v>7699181.4000000004</v>
      </c>
      <c r="O13" s="209"/>
      <c r="P13" s="237"/>
    </row>
    <row r="14" spans="1:42" x14ac:dyDescent="0.25">
      <c r="A14" s="233"/>
      <c r="B14" s="39"/>
      <c r="C14" s="38" t="s">
        <v>141</v>
      </c>
      <c r="D14" s="77">
        <v>3.38</v>
      </c>
      <c r="E14" s="77"/>
      <c r="F14" s="78"/>
      <c r="G14" s="148" t="s">
        <v>135</v>
      </c>
      <c r="H14" s="113">
        <v>838213</v>
      </c>
      <c r="I14" s="113"/>
      <c r="J14" s="164"/>
      <c r="K14" s="78">
        <v>2833159.94</v>
      </c>
      <c r="L14" s="78"/>
      <c r="M14" s="78"/>
      <c r="N14" s="192">
        <v>2833159.94</v>
      </c>
      <c r="O14" s="209"/>
      <c r="P14" s="237"/>
    </row>
    <row r="15" spans="1:42" x14ac:dyDescent="0.25">
      <c r="A15" s="233"/>
      <c r="B15" s="39"/>
      <c r="C15" s="38" t="s">
        <v>142</v>
      </c>
      <c r="D15" s="77">
        <v>3.48</v>
      </c>
      <c r="E15" s="77"/>
      <c r="F15" s="78"/>
      <c r="G15" s="148" t="s">
        <v>135</v>
      </c>
      <c r="H15" s="113">
        <v>257686</v>
      </c>
      <c r="I15" s="113"/>
      <c r="J15" s="164"/>
      <c r="K15" s="78">
        <v>896747.28</v>
      </c>
      <c r="L15" s="78"/>
      <c r="M15" s="78"/>
      <c r="N15" s="192">
        <v>896747.28</v>
      </c>
      <c r="O15" s="209"/>
      <c r="P15" s="237"/>
    </row>
    <row r="16" spans="1:42" x14ac:dyDescent="0.25">
      <c r="A16" s="233"/>
      <c r="B16" s="40"/>
      <c r="C16" s="41"/>
      <c r="D16" s="79"/>
      <c r="E16" s="79"/>
      <c r="F16" s="80"/>
      <c r="G16" s="149"/>
      <c r="H16" s="114"/>
      <c r="I16" s="114"/>
      <c r="J16" s="165"/>
      <c r="K16" s="80"/>
      <c r="L16" s="80"/>
      <c r="M16" s="80"/>
      <c r="N16" s="193"/>
      <c r="O16" s="210">
        <f>SUM(N8:N16)/20167511</f>
        <v>0.78236622060104488</v>
      </c>
      <c r="P16" s="237"/>
    </row>
    <row r="17" spans="1:20" ht="40.799999999999997" x14ac:dyDescent="0.25">
      <c r="A17" s="233"/>
      <c r="B17" s="42" t="s">
        <v>143</v>
      </c>
      <c r="C17" s="42" t="s">
        <v>144</v>
      </c>
      <c r="D17" s="81">
        <v>1</v>
      </c>
      <c r="E17" s="81"/>
      <c r="F17" s="82"/>
      <c r="G17" s="150" t="s">
        <v>145</v>
      </c>
      <c r="H17" s="115">
        <v>150000</v>
      </c>
      <c r="I17" s="115"/>
      <c r="J17" s="166"/>
      <c r="K17" s="82">
        <v>150000</v>
      </c>
      <c r="L17" s="82"/>
      <c r="M17" s="82"/>
      <c r="N17" s="194">
        <v>150000</v>
      </c>
      <c r="O17" s="211"/>
      <c r="P17" s="237"/>
    </row>
    <row r="18" spans="1:20" x14ac:dyDescent="0.25">
      <c r="A18" s="233"/>
      <c r="B18" s="39"/>
      <c r="C18" s="42"/>
      <c r="D18" s="81"/>
      <c r="E18" s="81"/>
      <c r="F18" s="82"/>
      <c r="G18" s="150"/>
      <c r="H18" s="115"/>
      <c r="I18" s="115"/>
      <c r="J18" s="166"/>
      <c r="K18" s="82"/>
      <c r="L18" s="82"/>
      <c r="M18" s="82"/>
      <c r="N18" s="194"/>
      <c r="O18" s="211">
        <f>SUM(N17:N18)/20167511</f>
        <v>7.4377051288084086E-3</v>
      </c>
      <c r="P18" s="237"/>
    </row>
    <row r="19" spans="1:20" x14ac:dyDescent="0.25">
      <c r="A19" s="233"/>
      <c r="B19" s="43" t="s">
        <v>146</v>
      </c>
      <c r="C19" s="43" t="s">
        <v>147</v>
      </c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/>
      <c r="P19" s="237"/>
    </row>
    <row r="20" spans="1:20" x14ac:dyDescent="0.25">
      <c r="A20" s="233"/>
      <c r="B20" s="39"/>
      <c r="C20" s="43"/>
      <c r="D20" s="83"/>
      <c r="E20" s="83"/>
      <c r="F20" s="84"/>
      <c r="G20" s="151"/>
      <c r="H20" s="116"/>
      <c r="I20" s="116"/>
      <c r="J20" s="167"/>
      <c r="K20" s="84"/>
      <c r="L20" s="84"/>
      <c r="M20" s="84"/>
      <c r="N20" s="195"/>
      <c r="O20" s="212">
        <f>SUM(N19:N20)/20167511</f>
        <v>0</v>
      </c>
      <c r="P20" s="237"/>
    </row>
    <row r="21" spans="1:20" x14ac:dyDescent="0.25">
      <c r="A21" s="233"/>
      <c r="B21" s="44" t="s">
        <v>148</v>
      </c>
      <c r="C21" s="44" t="s">
        <v>147</v>
      </c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/>
      <c r="P21" s="237"/>
    </row>
    <row r="22" spans="1:20" x14ac:dyDescent="0.25">
      <c r="A22" s="233"/>
      <c r="B22" s="39"/>
      <c r="C22" s="44"/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>
        <f>SUM(N21:N22)/20167511</f>
        <v>0</v>
      </c>
      <c r="P22" s="237"/>
    </row>
    <row r="23" spans="1:20" x14ac:dyDescent="0.25">
      <c r="A23" s="233"/>
      <c r="B23" s="45" t="s">
        <v>149</v>
      </c>
      <c r="C23" s="45" t="s">
        <v>147</v>
      </c>
      <c r="D23" s="87"/>
      <c r="E23" s="87"/>
      <c r="F23" s="88"/>
      <c r="G23" s="153"/>
      <c r="H23" s="118"/>
      <c r="I23" s="118"/>
      <c r="J23" s="169"/>
      <c r="K23" s="88"/>
      <c r="L23" s="88"/>
      <c r="M23" s="88"/>
      <c r="N23" s="197"/>
      <c r="O23" s="214"/>
      <c r="P23" s="237"/>
    </row>
    <row r="24" spans="1:20" x14ac:dyDescent="0.25">
      <c r="A24" s="233"/>
      <c r="B24" s="40"/>
      <c r="C24" s="46"/>
      <c r="D24" s="89"/>
      <c r="E24" s="89"/>
      <c r="F24" s="90"/>
      <c r="G24" s="154"/>
      <c r="H24" s="119"/>
      <c r="I24" s="119"/>
      <c r="J24" s="170"/>
      <c r="K24" s="90"/>
      <c r="L24" s="90"/>
      <c r="M24" s="90"/>
      <c r="N24" s="198"/>
      <c r="O24" s="215">
        <f>SUM(N23:N24)/20167511</f>
        <v>0</v>
      </c>
      <c r="P24" s="237"/>
    </row>
    <row r="25" spans="1:20" x14ac:dyDescent="0.25">
      <c r="A25" s="233"/>
      <c r="B25" s="47" t="s">
        <v>150</v>
      </c>
      <c r="C25" s="47" t="s">
        <v>138</v>
      </c>
      <c r="D25" s="91"/>
      <c r="E25" s="91">
        <v>42000</v>
      </c>
      <c r="F25" s="92"/>
      <c r="G25" s="155" t="s">
        <v>145</v>
      </c>
      <c r="H25" s="120"/>
      <c r="I25" s="120">
        <v>1</v>
      </c>
      <c r="J25" s="171"/>
      <c r="K25" s="92"/>
      <c r="L25" s="92">
        <v>42000</v>
      </c>
      <c r="M25" s="92"/>
      <c r="N25" s="199">
        <v>42000</v>
      </c>
      <c r="O25" s="216"/>
      <c r="P25" s="237"/>
    </row>
    <row r="26" spans="1:20" x14ac:dyDescent="0.25">
      <c r="A26" s="233"/>
      <c r="B26" s="40"/>
      <c r="C26" s="48"/>
      <c r="D26" s="93"/>
      <c r="E26" s="93"/>
      <c r="F26" s="94"/>
      <c r="G26" s="156"/>
      <c r="H26" s="121"/>
      <c r="I26" s="121"/>
      <c r="J26" s="172"/>
      <c r="K26" s="94"/>
      <c r="L26" s="94"/>
      <c r="M26" s="94"/>
      <c r="N26" s="200"/>
      <c r="O26" s="217">
        <f>SUM(N25:N26)/20167511</f>
        <v>2.0825574360663545E-3</v>
      </c>
      <c r="P26" s="237"/>
    </row>
    <row r="27" spans="1:20" x14ac:dyDescent="0.25">
      <c r="A27" s="233"/>
      <c r="B27" s="49" t="s">
        <v>151</v>
      </c>
      <c r="C27" s="49" t="s">
        <v>147</v>
      </c>
      <c r="D27" s="95"/>
      <c r="E27" s="95"/>
      <c r="F27" s="96"/>
      <c r="G27" s="157"/>
      <c r="H27" s="122"/>
      <c r="I27" s="122"/>
      <c r="J27" s="173"/>
      <c r="K27" s="110"/>
      <c r="L27" s="96"/>
      <c r="M27" s="96"/>
      <c r="N27" s="201"/>
      <c r="O27" s="218"/>
      <c r="P27" s="237"/>
    </row>
    <row r="28" spans="1:20" x14ac:dyDescent="0.25">
      <c r="A28" s="233"/>
      <c r="B28" s="40"/>
      <c r="C28" s="50"/>
      <c r="D28" s="97"/>
      <c r="E28" s="97"/>
      <c r="F28" s="98"/>
      <c r="G28" s="158"/>
      <c r="H28" s="123"/>
      <c r="I28" s="123"/>
      <c r="J28" s="174"/>
      <c r="K28" s="111"/>
      <c r="L28" s="98"/>
      <c r="M28" s="98"/>
      <c r="N28" s="202"/>
      <c r="O28" s="219">
        <f>SUM(N27:N28)/20167511</f>
        <v>0</v>
      </c>
      <c r="P28" s="237"/>
    </row>
    <row r="29" spans="1:20" x14ac:dyDescent="0.25">
      <c r="A29" s="233"/>
      <c r="B29" s="51" t="s">
        <v>152</v>
      </c>
      <c r="C29" s="51"/>
      <c r="D29" s="99"/>
      <c r="E29" s="99"/>
      <c r="F29" s="100"/>
      <c r="G29" s="159"/>
      <c r="H29" s="124"/>
      <c r="I29" s="124"/>
      <c r="J29" s="175"/>
      <c r="K29" s="100">
        <v>12753088.859999999</v>
      </c>
      <c r="L29" s="100">
        <v>194538.5</v>
      </c>
      <c r="M29" s="100">
        <v>3022752</v>
      </c>
      <c r="N29" s="203">
        <v>15970379.359999999</v>
      </c>
      <c r="O29" s="220">
        <f>SUM(O8:O28)</f>
        <v>0.79188648316591959</v>
      </c>
      <c r="P29" s="237"/>
    </row>
    <row r="30" spans="1:20" x14ac:dyDescent="0.25">
      <c r="A30" s="20"/>
      <c r="B30" s="52"/>
      <c r="C30" s="52"/>
      <c r="D30" s="132"/>
      <c r="E30" s="132"/>
      <c r="F30" s="133"/>
      <c r="G30" s="160"/>
      <c r="H30" s="134"/>
      <c r="I30" s="134"/>
      <c r="J30" s="176"/>
      <c r="K30" s="132"/>
      <c r="L30" s="132"/>
      <c r="M30" s="132"/>
      <c r="N30" s="204"/>
      <c r="O30" s="231"/>
      <c r="P30" s="237"/>
    </row>
    <row r="31" spans="1:20" ht="31.2" x14ac:dyDescent="0.25">
      <c r="A31" s="20"/>
      <c r="B31" s="243"/>
      <c r="C31" s="243"/>
      <c r="D31" s="135"/>
      <c r="E31" s="136" t="s">
        <v>189</v>
      </c>
      <c r="F31" s="137"/>
      <c r="G31" s="244"/>
      <c r="H31" s="138"/>
      <c r="I31" s="138" t="s">
        <v>193</v>
      </c>
      <c r="J31" s="177"/>
      <c r="K31" s="137"/>
      <c r="L31" s="137" t="s">
        <v>194</v>
      </c>
      <c r="M31" s="137"/>
      <c r="N31" s="245"/>
      <c r="O31" s="246"/>
      <c r="P31" s="237"/>
    </row>
    <row r="32" spans="1:20" s="6" customFormat="1" ht="36" x14ac:dyDescent="0.25">
      <c r="A32" s="234"/>
      <c r="B32" s="21" t="s">
        <v>197</v>
      </c>
      <c r="C32" s="22" t="s">
        <v>0</v>
      </c>
      <c r="D32" s="101" t="s">
        <v>190</v>
      </c>
      <c r="E32" s="101" t="s">
        <v>191</v>
      </c>
      <c r="F32" s="101" t="s">
        <v>192</v>
      </c>
      <c r="G32" s="147"/>
      <c r="H32" s="125" t="s">
        <v>190</v>
      </c>
      <c r="I32" s="125" t="s">
        <v>191</v>
      </c>
      <c r="J32" s="178" t="s">
        <v>192</v>
      </c>
      <c r="K32" s="101" t="s">
        <v>190</v>
      </c>
      <c r="L32" s="101" t="s">
        <v>191</v>
      </c>
      <c r="M32" s="101" t="s">
        <v>192</v>
      </c>
      <c r="N32" s="205" t="s">
        <v>195</v>
      </c>
      <c r="O32" s="207" t="s">
        <v>196</v>
      </c>
      <c r="P32" s="239"/>
      <c r="Q32" s="7"/>
      <c r="R32" s="7"/>
      <c r="S32" s="7"/>
      <c r="T32" s="7"/>
    </row>
    <row r="33" spans="1:20" ht="20.399999999999999" x14ac:dyDescent="0.25">
      <c r="A33" s="233"/>
      <c r="B33" s="53" t="s">
        <v>153</v>
      </c>
      <c r="C33" s="53" t="s">
        <v>147</v>
      </c>
      <c r="D33" s="102"/>
      <c r="E33" s="102"/>
      <c r="F33" s="103"/>
      <c r="G33" s="161"/>
      <c r="H33" s="126"/>
      <c r="I33" s="126"/>
      <c r="J33" s="179"/>
      <c r="K33" s="103"/>
      <c r="L33" s="103"/>
      <c r="M33" s="103"/>
      <c r="N33" s="206"/>
      <c r="O33" s="221"/>
      <c r="P33" s="237"/>
    </row>
    <row r="34" spans="1:20" x14ac:dyDescent="0.25">
      <c r="A34" s="233"/>
      <c r="B34" s="40"/>
      <c r="C34" s="41"/>
      <c r="D34" s="79"/>
      <c r="E34" s="79"/>
      <c r="F34" s="80"/>
      <c r="G34" s="149"/>
      <c r="H34" s="114"/>
      <c r="I34" s="114"/>
      <c r="J34" s="165"/>
      <c r="K34" s="80"/>
      <c r="L34" s="80"/>
      <c r="M34" s="80"/>
      <c r="N34" s="193"/>
      <c r="O34" s="222"/>
      <c r="P34" s="237"/>
    </row>
    <row r="35" spans="1:20" x14ac:dyDescent="0.25">
      <c r="A35" s="233"/>
      <c r="B35" s="43" t="s">
        <v>154</v>
      </c>
      <c r="C35" s="43" t="s">
        <v>147</v>
      </c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3"/>
      <c r="P35" s="237"/>
    </row>
    <row r="36" spans="1:20" x14ac:dyDescent="0.25">
      <c r="A36" s="233"/>
      <c r="B36" s="39"/>
      <c r="C36" s="43"/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3"/>
      <c r="P36" s="237"/>
    </row>
    <row r="37" spans="1:20" x14ac:dyDescent="0.25">
      <c r="A37" s="233"/>
      <c r="B37" s="47" t="s">
        <v>155</v>
      </c>
      <c r="C37" s="47" t="s">
        <v>147</v>
      </c>
      <c r="D37" s="91"/>
      <c r="E37" s="91"/>
      <c r="F37" s="92"/>
      <c r="G37" s="155"/>
      <c r="H37" s="120"/>
      <c r="I37" s="120"/>
      <c r="J37" s="171"/>
      <c r="K37" s="92"/>
      <c r="L37" s="92"/>
      <c r="M37" s="92"/>
      <c r="N37" s="199"/>
      <c r="O37" s="223"/>
      <c r="P37" s="237"/>
    </row>
    <row r="38" spans="1:20" x14ac:dyDescent="0.25">
      <c r="A38" s="233"/>
      <c r="B38" s="40"/>
      <c r="C38" s="48"/>
      <c r="D38" s="93"/>
      <c r="E38" s="93"/>
      <c r="F38" s="94"/>
      <c r="G38" s="156"/>
      <c r="H38" s="121"/>
      <c r="I38" s="121"/>
      <c r="J38" s="172"/>
      <c r="K38" s="94"/>
      <c r="L38" s="94"/>
      <c r="M38" s="94"/>
      <c r="N38" s="200"/>
      <c r="O38" s="222"/>
      <c r="P38" s="237"/>
    </row>
    <row r="39" spans="1:20" x14ac:dyDescent="0.25">
      <c r="A39" s="233"/>
      <c r="B39" s="54" t="s">
        <v>156</v>
      </c>
      <c r="C39" s="54"/>
      <c r="D39" s="104"/>
      <c r="E39" s="104"/>
      <c r="F39" s="104"/>
      <c r="G39" s="55"/>
      <c r="H39" s="124"/>
      <c r="I39" s="124"/>
      <c r="J39" s="124"/>
      <c r="K39" s="182"/>
      <c r="L39" s="100"/>
      <c r="M39" s="100"/>
      <c r="N39" s="100"/>
      <c r="O39" s="224"/>
      <c r="P39" s="237"/>
    </row>
    <row r="40" spans="1:20" x14ac:dyDescent="0.25">
      <c r="A40" s="20"/>
      <c r="B40" s="56"/>
      <c r="C40" s="56"/>
      <c r="D40" s="139"/>
      <c r="E40" s="139"/>
      <c r="F40" s="139"/>
      <c r="G40" s="140"/>
      <c r="H40" s="141"/>
      <c r="I40" s="141"/>
      <c r="J40" s="141"/>
      <c r="K40" s="183"/>
      <c r="L40" s="139"/>
      <c r="M40" s="139"/>
      <c r="N40" s="236"/>
      <c r="O40" s="189"/>
      <c r="P40" s="56"/>
    </row>
    <row r="41" spans="1:20" s="24" customFormat="1" ht="12" x14ac:dyDescent="0.25">
      <c r="A41" s="235"/>
      <c r="B41" s="57"/>
      <c r="C41" s="57"/>
      <c r="D41" s="142"/>
      <c r="E41" s="142"/>
      <c r="F41" s="142"/>
      <c r="G41" s="143"/>
      <c r="H41" s="144"/>
      <c r="I41" s="144"/>
      <c r="J41" s="144"/>
      <c r="K41" s="184"/>
      <c r="L41" s="142"/>
      <c r="M41" s="142"/>
      <c r="N41" s="142"/>
      <c r="O41" s="225"/>
      <c r="P41" s="58"/>
      <c r="Q41" s="59"/>
      <c r="R41" s="59"/>
      <c r="S41" s="59"/>
      <c r="T41" s="59"/>
    </row>
    <row r="42" spans="1:20" s="24" customFormat="1" ht="24" x14ac:dyDescent="0.25">
      <c r="A42" s="235"/>
      <c r="B42" s="60" t="s">
        <v>198</v>
      </c>
      <c r="C42" s="60"/>
      <c r="D42" s="105"/>
      <c r="E42" s="105" t="s">
        <v>199</v>
      </c>
      <c r="F42" s="106"/>
      <c r="G42" s="61"/>
      <c r="H42" s="127"/>
      <c r="I42" s="127"/>
      <c r="J42" s="127"/>
      <c r="K42" s="185"/>
      <c r="L42" s="106" t="s">
        <v>200</v>
      </c>
      <c r="M42" s="106"/>
      <c r="N42" s="106"/>
      <c r="O42" s="226" t="s">
        <v>196</v>
      </c>
      <c r="P42" s="240"/>
      <c r="Q42" s="59"/>
      <c r="R42" s="59"/>
      <c r="S42" s="59"/>
      <c r="T42" s="59"/>
    </row>
    <row r="43" spans="1:20" x14ac:dyDescent="0.25">
      <c r="A43" s="233"/>
      <c r="B43" s="62" t="s">
        <v>157</v>
      </c>
      <c r="C43" s="63" t="s">
        <v>158</v>
      </c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>
        <v>2659050</v>
      </c>
      <c r="O43" s="227"/>
      <c r="P43" s="237"/>
    </row>
    <row r="44" spans="1:20" x14ac:dyDescent="0.25">
      <c r="A44" s="233"/>
      <c r="B44" s="65"/>
      <c r="C44" s="63"/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>
        <f>SUM(N43:N44)/20167511</f>
        <v>0.13184819881838666</v>
      </c>
      <c r="P44" s="237"/>
    </row>
    <row r="45" spans="1:20" ht="20.399999999999999" x14ac:dyDescent="0.25">
      <c r="A45" s="233"/>
      <c r="B45" s="66" t="s">
        <v>159</v>
      </c>
      <c r="C45" s="67" t="s">
        <v>160</v>
      </c>
      <c r="D45" s="108"/>
      <c r="E45" s="108"/>
      <c r="F45" s="108"/>
      <c r="G45" s="68"/>
      <c r="H45" s="129"/>
      <c r="I45" s="129"/>
      <c r="J45" s="129"/>
      <c r="K45" s="187"/>
      <c r="L45" s="112"/>
      <c r="M45" s="112"/>
      <c r="N45" s="112">
        <v>1538082</v>
      </c>
      <c r="O45" s="228"/>
      <c r="P45" s="237"/>
    </row>
    <row r="46" spans="1:20" x14ac:dyDescent="0.25">
      <c r="A46" s="233"/>
      <c r="B46" s="65"/>
      <c r="C46" s="69"/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/>
      <c r="O46" s="229">
        <f>SUM(N45:N46)/20167511</f>
        <v>7.626533586618596E-2</v>
      </c>
      <c r="P46" s="237"/>
    </row>
    <row r="47" spans="1:20" x14ac:dyDescent="0.25">
      <c r="A47" s="233"/>
      <c r="B47" s="54" t="s">
        <v>161</v>
      </c>
      <c r="C47" s="54"/>
      <c r="D47" s="104"/>
      <c r="E47" s="104"/>
      <c r="F47" s="104"/>
      <c r="G47" s="55"/>
      <c r="H47" s="131"/>
      <c r="I47" s="131"/>
      <c r="J47" s="131"/>
      <c r="K47" s="182"/>
      <c r="L47" s="100"/>
      <c r="M47" s="100"/>
      <c r="N47" s="100">
        <v>4197132</v>
      </c>
      <c r="O47" s="220">
        <f>SUM(O43:O46)</f>
        <v>0.20811353468457261</v>
      </c>
      <c r="P47" s="237"/>
    </row>
    <row r="48" spans="1:20" x14ac:dyDescent="0.25">
      <c r="A48" s="1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230"/>
      <c r="P48" s="71"/>
    </row>
    <row r="49" spans="2:15" x14ac:dyDescent="0.25">
      <c r="B49" s="72" t="s">
        <v>201</v>
      </c>
    </row>
    <row r="50" spans="2:15" x14ac:dyDescent="0.25"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</sheetData>
  <mergeCells count="13">
    <mergeCell ref="B48:P48"/>
    <mergeCell ref="B50:O50"/>
    <mergeCell ref="C46:J46"/>
    <mergeCell ref="B47:J47"/>
    <mergeCell ref="B30:O30"/>
    <mergeCell ref="N31:O31"/>
    <mergeCell ref="B40:P40"/>
    <mergeCell ref="C2:E2"/>
    <mergeCell ref="B29:C29"/>
    <mergeCell ref="B39:G39"/>
    <mergeCell ref="C43:J43"/>
    <mergeCell ref="C44:J44"/>
    <mergeCell ref="C45:J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162</v>
      </c>
    </row>
    <row r="2" spans="1:9" ht="15.6" x14ac:dyDescent="0.3">
      <c r="A2" s="3" t="s">
        <v>163</v>
      </c>
      <c r="E2" s="3" t="s">
        <v>164</v>
      </c>
    </row>
    <row r="4" spans="1:9" ht="15.6" x14ac:dyDescent="0.3">
      <c r="A4" s="4" t="s">
        <v>165</v>
      </c>
      <c r="B4" s="5" t="s">
        <v>9</v>
      </c>
      <c r="C4" s="5">
        <v>885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15711928</v>
      </c>
      <c r="C10">
        <v>142168108</v>
      </c>
      <c r="D10">
        <v>152564111</v>
      </c>
      <c r="E10">
        <v>13532000</v>
      </c>
      <c r="G10">
        <v>323976147</v>
      </c>
      <c r="I10">
        <v>323976147</v>
      </c>
    </row>
    <row r="12" spans="1:9" x14ac:dyDescent="0.25">
      <c r="A12" s="1" t="s">
        <v>167</v>
      </c>
    </row>
    <row r="14" spans="1:9" x14ac:dyDescent="0.25">
      <c r="A14" t="s">
        <v>11</v>
      </c>
      <c r="C14">
        <v>149798</v>
      </c>
      <c r="D14">
        <v>50322</v>
      </c>
      <c r="G14">
        <v>200120</v>
      </c>
      <c r="H14">
        <v>0</v>
      </c>
      <c r="I14">
        <v>200120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371295</v>
      </c>
      <c r="D16">
        <v>50976</v>
      </c>
      <c r="G16">
        <v>422271</v>
      </c>
      <c r="H16">
        <v>0</v>
      </c>
      <c r="I16">
        <v>422271</v>
      </c>
    </row>
    <row r="17" spans="1:9" x14ac:dyDescent="0.25">
      <c r="A17" t="s">
        <v>14</v>
      </c>
      <c r="C17">
        <v>19521</v>
      </c>
      <c r="D17">
        <v>4843</v>
      </c>
      <c r="G17">
        <v>24364</v>
      </c>
      <c r="H17">
        <v>0</v>
      </c>
      <c r="I17">
        <v>24364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26538</v>
      </c>
      <c r="D20">
        <v>8914</v>
      </c>
      <c r="G20">
        <v>35452</v>
      </c>
      <c r="H20">
        <v>0</v>
      </c>
      <c r="I20">
        <v>35452</v>
      </c>
    </row>
    <row r="21" spans="1:9" x14ac:dyDescent="0.25">
      <c r="A21" t="s">
        <v>18</v>
      </c>
      <c r="C21">
        <v>136530</v>
      </c>
      <c r="D21">
        <v>45864</v>
      </c>
      <c r="G21">
        <v>182394</v>
      </c>
      <c r="H21">
        <v>0</v>
      </c>
      <c r="I21">
        <v>182394</v>
      </c>
    </row>
    <row r="23" spans="1:9" x14ac:dyDescent="0.25">
      <c r="A23" s="1" t="s">
        <v>168</v>
      </c>
    </row>
    <row r="25" spans="1:9" x14ac:dyDescent="0.25">
      <c r="A25" t="s">
        <v>19</v>
      </c>
      <c r="B25">
        <v>0</v>
      </c>
      <c r="C25">
        <v>1493311</v>
      </c>
      <c r="D25">
        <v>841675</v>
      </c>
      <c r="E25">
        <v>12602054</v>
      </c>
      <c r="F25">
        <v>0</v>
      </c>
      <c r="G25">
        <v>14937040</v>
      </c>
      <c r="H25">
        <v>0</v>
      </c>
      <c r="I25">
        <v>14937040</v>
      </c>
    </row>
    <row r="26" spans="1:9" x14ac:dyDescent="0.25">
      <c r="A26" t="s">
        <v>20</v>
      </c>
      <c r="B26">
        <v>0</v>
      </c>
      <c r="C26">
        <v>364261</v>
      </c>
      <c r="D26">
        <v>416352</v>
      </c>
      <c r="E26">
        <v>10859</v>
      </c>
      <c r="F26">
        <v>0</v>
      </c>
      <c r="G26">
        <v>791472</v>
      </c>
      <c r="H26">
        <v>0</v>
      </c>
      <c r="I26">
        <v>791472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4481927</v>
      </c>
      <c r="F27">
        <v>0</v>
      </c>
      <c r="G27">
        <v>4481927</v>
      </c>
      <c r="H27">
        <v>0</v>
      </c>
      <c r="I27">
        <v>4481927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0</v>
      </c>
      <c r="C29">
        <v>1955134</v>
      </c>
      <c r="D29">
        <v>1056941</v>
      </c>
      <c r="E29">
        <v>58287</v>
      </c>
      <c r="F29">
        <v>0</v>
      </c>
      <c r="G29">
        <v>3070362</v>
      </c>
      <c r="H29">
        <v>17780</v>
      </c>
      <c r="I29">
        <v>3052582</v>
      </c>
    </row>
    <row r="30" spans="1:9" x14ac:dyDescent="0.25">
      <c r="A30" t="s">
        <v>24</v>
      </c>
      <c r="B30">
        <v>0</v>
      </c>
      <c r="C30">
        <v>754633</v>
      </c>
      <c r="D30">
        <v>407953</v>
      </c>
      <c r="E30">
        <v>22497</v>
      </c>
      <c r="F30">
        <v>0</v>
      </c>
      <c r="G30">
        <v>1185083</v>
      </c>
      <c r="H30">
        <v>567</v>
      </c>
      <c r="I30">
        <v>1184516</v>
      </c>
    </row>
    <row r="31" spans="1:9" x14ac:dyDescent="0.25">
      <c r="A31" t="s">
        <v>25</v>
      </c>
      <c r="E31">
        <v>378007</v>
      </c>
      <c r="G31">
        <v>378007</v>
      </c>
      <c r="H31">
        <v>0</v>
      </c>
      <c r="I31">
        <v>378007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169</v>
      </c>
    </row>
    <row r="38" spans="1:9" x14ac:dyDescent="0.25">
      <c r="A38" t="s">
        <v>29</v>
      </c>
      <c r="B38">
        <v>4197132</v>
      </c>
      <c r="G38">
        <v>4197132</v>
      </c>
      <c r="H38">
        <v>0</v>
      </c>
      <c r="I38">
        <v>4197132</v>
      </c>
    </row>
    <row r="40" spans="1:9" x14ac:dyDescent="0.25">
      <c r="A40" s="1" t="s">
        <v>170</v>
      </c>
    </row>
    <row r="42" spans="1:9" x14ac:dyDescent="0.25">
      <c r="A42" t="s">
        <v>30</v>
      </c>
      <c r="B42">
        <v>0</v>
      </c>
      <c r="C42">
        <v>970970</v>
      </c>
      <c r="D42">
        <v>503027</v>
      </c>
      <c r="E42">
        <v>25339</v>
      </c>
      <c r="G42">
        <v>1499336</v>
      </c>
      <c r="H42">
        <v>0</v>
      </c>
      <c r="I42">
        <v>1499336</v>
      </c>
    </row>
    <row r="43" spans="1:9" x14ac:dyDescent="0.25">
      <c r="A43" t="s">
        <v>31</v>
      </c>
      <c r="B43">
        <v>0</v>
      </c>
      <c r="C43">
        <v>548144</v>
      </c>
      <c r="D43">
        <v>283975</v>
      </c>
      <c r="E43">
        <v>14305</v>
      </c>
      <c r="G43">
        <v>846424</v>
      </c>
      <c r="H43">
        <v>0</v>
      </c>
      <c r="I43">
        <v>846424</v>
      </c>
    </row>
    <row r="44" spans="1:9" x14ac:dyDescent="0.25">
      <c r="A44" t="s">
        <v>32</v>
      </c>
      <c r="B44">
        <v>0</v>
      </c>
      <c r="C44">
        <v>35412</v>
      </c>
      <c r="D44">
        <v>18345</v>
      </c>
      <c r="E44">
        <v>924</v>
      </c>
      <c r="G44">
        <v>54681</v>
      </c>
      <c r="H44">
        <v>0</v>
      </c>
      <c r="I44">
        <v>54681</v>
      </c>
    </row>
    <row r="45" spans="1:9" x14ac:dyDescent="0.25">
      <c r="A45" t="s">
        <v>33</v>
      </c>
      <c r="B45">
        <v>0</v>
      </c>
      <c r="C45">
        <v>129520</v>
      </c>
      <c r="D45">
        <v>67100</v>
      </c>
      <c r="E45">
        <v>3380</v>
      </c>
      <c r="G45">
        <v>200000</v>
      </c>
      <c r="H45">
        <v>0</v>
      </c>
      <c r="I45">
        <v>200000</v>
      </c>
    </row>
    <row r="46" spans="1:9" x14ac:dyDescent="0.25">
      <c r="A46" t="s">
        <v>34</v>
      </c>
      <c r="B46">
        <v>0</v>
      </c>
      <c r="C46">
        <v>249326</v>
      </c>
      <c r="D46">
        <v>129168</v>
      </c>
      <c r="E46">
        <v>6507</v>
      </c>
      <c r="G46">
        <v>385001</v>
      </c>
      <c r="H46">
        <v>0</v>
      </c>
      <c r="I46">
        <v>385001</v>
      </c>
    </row>
    <row r="47" spans="1:9" x14ac:dyDescent="0.25">
      <c r="A47" t="s">
        <v>35</v>
      </c>
      <c r="B47">
        <v>0</v>
      </c>
      <c r="C47">
        <v>655806</v>
      </c>
      <c r="D47">
        <v>354527</v>
      </c>
      <c r="E47">
        <v>19551</v>
      </c>
      <c r="G47">
        <v>1029884</v>
      </c>
      <c r="H47">
        <v>0</v>
      </c>
      <c r="I47">
        <v>1029884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129820</v>
      </c>
      <c r="D51">
        <v>70180</v>
      </c>
      <c r="E51">
        <v>0</v>
      </c>
      <c r="G51">
        <v>200000</v>
      </c>
      <c r="H51">
        <v>0</v>
      </c>
      <c r="I51">
        <v>200000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69381</v>
      </c>
      <c r="D53">
        <v>63357</v>
      </c>
      <c r="E53">
        <v>1985</v>
      </c>
      <c r="F53">
        <v>0</v>
      </c>
      <c r="G53">
        <v>134723</v>
      </c>
      <c r="H53">
        <v>0</v>
      </c>
      <c r="I53">
        <v>134723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19909060</v>
      </c>
      <c r="C55">
        <v>150227508</v>
      </c>
      <c r="D55">
        <v>156937630</v>
      </c>
      <c r="E55">
        <v>31157622</v>
      </c>
      <c r="F55">
        <v>0</v>
      </c>
      <c r="G55">
        <v>358231820</v>
      </c>
      <c r="H55">
        <v>18347</v>
      </c>
      <c r="I55">
        <v>358213473</v>
      </c>
    </row>
    <row r="57" spans="1:9" x14ac:dyDescent="0.25">
      <c r="A57" s="1" t="s">
        <v>171</v>
      </c>
    </row>
    <row r="59" spans="1:9" x14ac:dyDescent="0.25">
      <c r="A59" t="s">
        <v>44</v>
      </c>
      <c r="G59">
        <v>350943135</v>
      </c>
    </row>
    <row r="60" spans="1:9" x14ac:dyDescent="0.25">
      <c r="A60" t="s">
        <v>45</v>
      </c>
      <c r="G60">
        <v>300000</v>
      </c>
    </row>
    <row r="61" spans="1:9" x14ac:dyDescent="0.25">
      <c r="A61" t="s">
        <v>46</v>
      </c>
      <c r="G61">
        <v>6970338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358213473</v>
      </c>
    </row>
    <row r="64" spans="1:9" x14ac:dyDescent="0.25">
      <c r="A64" t="s">
        <v>49</v>
      </c>
      <c r="G64">
        <v>-99651950</v>
      </c>
    </row>
    <row r="66" spans="1:9" x14ac:dyDescent="0.25">
      <c r="A66" s="1" t="s">
        <v>172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2137327</v>
      </c>
      <c r="H69">
        <v>1693608</v>
      </c>
      <c r="I69">
        <v>443719</v>
      </c>
    </row>
    <row r="70" spans="1:9" x14ac:dyDescent="0.25">
      <c r="A70" t="s">
        <v>52</v>
      </c>
      <c r="G70">
        <v>594562</v>
      </c>
      <c r="H70">
        <v>0</v>
      </c>
      <c r="I70">
        <v>594562</v>
      </c>
    </row>
    <row r="71" spans="1:9" x14ac:dyDescent="0.25">
      <c r="A71" t="s">
        <v>53</v>
      </c>
      <c r="G71">
        <v>2450352</v>
      </c>
      <c r="H71">
        <v>31025</v>
      </c>
      <c r="I71">
        <v>2419327</v>
      </c>
    </row>
    <row r="72" spans="1:9" x14ac:dyDescent="0.25">
      <c r="A72" t="s">
        <v>54</v>
      </c>
      <c r="G72">
        <v>5537531</v>
      </c>
      <c r="H72">
        <v>4694850</v>
      </c>
      <c r="I72">
        <v>842681</v>
      </c>
    </row>
    <row r="73" spans="1:9" x14ac:dyDescent="0.25">
      <c r="A73" t="s">
        <v>55</v>
      </c>
      <c r="G73">
        <v>3266566</v>
      </c>
      <c r="H73">
        <v>176132</v>
      </c>
      <c r="I73">
        <v>3090434</v>
      </c>
    </row>
    <row r="74" spans="1:9" x14ac:dyDescent="0.25">
      <c r="A74" t="s">
        <v>56</v>
      </c>
      <c r="G74">
        <v>291318</v>
      </c>
      <c r="H74">
        <v>0</v>
      </c>
      <c r="I74">
        <v>291318</v>
      </c>
    </row>
    <row r="75" spans="1:9" x14ac:dyDescent="0.25">
      <c r="A75" t="s">
        <v>57</v>
      </c>
      <c r="G75">
        <v>38200</v>
      </c>
      <c r="H75">
        <v>0</v>
      </c>
      <c r="I75">
        <v>38200</v>
      </c>
    </row>
    <row r="77" spans="1:9" x14ac:dyDescent="0.25">
      <c r="A77" t="s">
        <v>58</v>
      </c>
      <c r="G77">
        <v>1081488</v>
      </c>
      <c r="H77">
        <v>0</v>
      </c>
      <c r="I77">
        <v>1081488</v>
      </c>
    </row>
    <row r="78" spans="1:9" x14ac:dyDescent="0.25">
      <c r="A78" t="s">
        <v>59</v>
      </c>
      <c r="G78">
        <v>1296486</v>
      </c>
      <c r="H78">
        <v>0</v>
      </c>
      <c r="I78">
        <v>1296486</v>
      </c>
    </row>
    <row r="79" spans="1:9" x14ac:dyDescent="0.25">
      <c r="A79" t="s">
        <v>60</v>
      </c>
      <c r="G79">
        <v>137723</v>
      </c>
      <c r="H79">
        <v>0</v>
      </c>
      <c r="I79">
        <v>137723</v>
      </c>
    </row>
    <row r="80" spans="1:9" x14ac:dyDescent="0.25">
      <c r="A80" t="s">
        <v>61</v>
      </c>
      <c r="B80">
        <v>0</v>
      </c>
      <c r="C80">
        <v>684799</v>
      </c>
      <c r="D80">
        <v>908914</v>
      </c>
      <c r="E80">
        <v>3869007</v>
      </c>
      <c r="F80">
        <v>0</v>
      </c>
      <c r="G80">
        <v>5462720</v>
      </c>
      <c r="H80">
        <v>0</v>
      </c>
      <c r="I80">
        <v>5462720</v>
      </c>
    </row>
    <row r="81" spans="1:9" x14ac:dyDescent="0.25">
      <c r="A81" t="s">
        <v>62</v>
      </c>
      <c r="B81">
        <v>0</v>
      </c>
      <c r="C81">
        <v>1580780</v>
      </c>
      <c r="D81">
        <v>3656988</v>
      </c>
      <c r="E81">
        <v>18915</v>
      </c>
      <c r="F81">
        <v>1167440</v>
      </c>
      <c r="G81">
        <v>6424123</v>
      </c>
      <c r="H81">
        <v>0</v>
      </c>
      <c r="I81">
        <v>6424123</v>
      </c>
    </row>
    <row r="82" spans="1:9" x14ac:dyDescent="0.25">
      <c r="A82" t="s">
        <v>63</v>
      </c>
      <c r="G82">
        <v>337600</v>
      </c>
      <c r="H82">
        <v>0</v>
      </c>
      <c r="I82">
        <v>337600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1900917</v>
      </c>
      <c r="H85">
        <v>1572100</v>
      </c>
      <c r="I85">
        <v>328817</v>
      </c>
    </row>
    <row r="86" spans="1:9" x14ac:dyDescent="0.25">
      <c r="A86" t="s">
        <v>66</v>
      </c>
      <c r="G86">
        <v>755373</v>
      </c>
      <c r="H86">
        <v>274180</v>
      </c>
      <c r="I86">
        <v>481193</v>
      </c>
    </row>
    <row r="87" spans="1:9" x14ac:dyDescent="0.25">
      <c r="A87" t="s">
        <v>67</v>
      </c>
      <c r="G87">
        <v>4000</v>
      </c>
      <c r="H87">
        <v>4000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46210</v>
      </c>
      <c r="H89">
        <v>46210</v>
      </c>
      <c r="I89">
        <v>0</v>
      </c>
    </row>
    <row r="90" spans="1:9" x14ac:dyDescent="0.25">
      <c r="A90" t="s">
        <v>70</v>
      </c>
      <c r="G90">
        <v>31762496</v>
      </c>
      <c r="H90">
        <v>8492105</v>
      </c>
      <c r="I90">
        <v>23270391</v>
      </c>
    </row>
    <row r="92" spans="1:9" x14ac:dyDescent="0.25">
      <c r="A92" s="1" t="s">
        <v>173</v>
      </c>
    </row>
    <row r="95" spans="1:9" x14ac:dyDescent="0.25">
      <c r="A95" s="1" t="s">
        <v>174</v>
      </c>
    </row>
    <row r="97" spans="1:9" x14ac:dyDescent="0.25">
      <c r="A97" t="s">
        <v>71</v>
      </c>
      <c r="G97">
        <v>4097936</v>
      </c>
      <c r="H97">
        <v>35116</v>
      </c>
      <c r="I97">
        <v>4062820</v>
      </c>
    </row>
    <row r="98" spans="1:9" x14ac:dyDescent="0.25">
      <c r="A98" t="s">
        <v>72</v>
      </c>
      <c r="G98">
        <v>529867</v>
      </c>
      <c r="H98">
        <v>0</v>
      </c>
      <c r="I98">
        <v>529867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1467162</v>
      </c>
      <c r="H100">
        <v>92</v>
      </c>
      <c r="I100">
        <v>1467070</v>
      </c>
    </row>
    <row r="101" spans="1:9" x14ac:dyDescent="0.25">
      <c r="A101" t="s">
        <v>75</v>
      </c>
      <c r="G101">
        <v>6094965</v>
      </c>
      <c r="H101">
        <v>35208</v>
      </c>
      <c r="I101">
        <v>6059757</v>
      </c>
    </row>
    <row r="103" spans="1:9" x14ac:dyDescent="0.25">
      <c r="A103" s="1" t="s">
        <v>175</v>
      </c>
    </row>
    <row r="106" spans="1:9" x14ac:dyDescent="0.25">
      <c r="A106" t="s">
        <v>76</v>
      </c>
      <c r="G106">
        <v>9300754</v>
      </c>
      <c r="H106">
        <v>0</v>
      </c>
      <c r="I106">
        <v>9300754</v>
      </c>
    </row>
    <row r="107" spans="1:9" x14ac:dyDescent="0.25">
      <c r="A107" t="s">
        <v>77</v>
      </c>
      <c r="G107">
        <v>11957477</v>
      </c>
      <c r="H107">
        <v>395914</v>
      </c>
      <c r="I107">
        <v>11561563</v>
      </c>
    </row>
    <row r="108" spans="1:9" x14ac:dyDescent="0.25">
      <c r="A108" t="s">
        <v>78</v>
      </c>
      <c r="G108">
        <v>1709747</v>
      </c>
      <c r="H108">
        <v>4060</v>
      </c>
      <c r="I108">
        <v>1705687</v>
      </c>
    </row>
    <row r="109" spans="1:9" x14ac:dyDescent="0.25">
      <c r="A109" t="s">
        <v>79</v>
      </c>
      <c r="G109">
        <v>126700</v>
      </c>
      <c r="H109">
        <v>0</v>
      </c>
      <c r="I109">
        <v>126700</v>
      </c>
    </row>
    <row r="110" spans="1:9" x14ac:dyDescent="0.25">
      <c r="A110" t="s">
        <v>80</v>
      </c>
      <c r="G110">
        <v>1664159</v>
      </c>
      <c r="H110">
        <v>700082</v>
      </c>
      <c r="I110">
        <v>964077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44574</v>
      </c>
      <c r="D113">
        <v>24097</v>
      </c>
      <c r="E113">
        <v>1329</v>
      </c>
      <c r="G113">
        <v>70000</v>
      </c>
      <c r="H113">
        <v>0</v>
      </c>
      <c r="I113">
        <v>70000</v>
      </c>
    </row>
    <row r="114" spans="1:9" x14ac:dyDescent="0.25">
      <c r="A114" t="s">
        <v>84</v>
      </c>
      <c r="G114">
        <v>1071194</v>
      </c>
      <c r="H114">
        <v>7810</v>
      </c>
      <c r="I114">
        <v>1063384</v>
      </c>
    </row>
    <row r="115" spans="1:9" x14ac:dyDescent="0.25">
      <c r="A115" t="s">
        <v>85</v>
      </c>
      <c r="G115">
        <v>267400</v>
      </c>
      <c r="H115">
        <v>25026</v>
      </c>
      <c r="I115">
        <v>242374</v>
      </c>
    </row>
    <row r="116" spans="1:9" x14ac:dyDescent="0.25">
      <c r="A116" t="s">
        <v>86</v>
      </c>
      <c r="B116">
        <v>0</v>
      </c>
      <c r="C116">
        <v>44574</v>
      </c>
      <c r="D116">
        <v>24097</v>
      </c>
      <c r="E116">
        <v>1329</v>
      </c>
      <c r="G116">
        <v>26167431</v>
      </c>
      <c r="H116">
        <v>1132892</v>
      </c>
      <c r="I116">
        <v>25034539</v>
      </c>
    </row>
    <row r="118" spans="1:9" x14ac:dyDescent="0.25">
      <c r="A118" s="1" t="s">
        <v>176</v>
      </c>
    </row>
    <row r="120" spans="1:9" x14ac:dyDescent="0.25">
      <c r="A120" t="s">
        <v>87</v>
      </c>
      <c r="G120">
        <v>25813</v>
      </c>
      <c r="H120">
        <v>0</v>
      </c>
      <c r="I120">
        <v>25813</v>
      </c>
    </row>
    <row r="122" spans="1:9" x14ac:dyDescent="0.25">
      <c r="A122" s="1" t="s">
        <v>177</v>
      </c>
    </row>
    <row r="124" spans="1:9" x14ac:dyDescent="0.25">
      <c r="A124" t="s">
        <v>88</v>
      </c>
      <c r="G124">
        <v>10465109</v>
      </c>
      <c r="H124">
        <v>86883</v>
      </c>
      <c r="I124">
        <v>10378226</v>
      </c>
    </row>
    <row r="125" spans="1:9" x14ac:dyDescent="0.25">
      <c r="A125" t="s">
        <v>89</v>
      </c>
      <c r="G125">
        <v>4745635</v>
      </c>
      <c r="H125">
        <v>15628</v>
      </c>
      <c r="I125">
        <v>4730007</v>
      </c>
    </row>
    <row r="126" spans="1:9" x14ac:dyDescent="0.25">
      <c r="A126" t="s">
        <v>90</v>
      </c>
      <c r="G126">
        <v>315241</v>
      </c>
      <c r="H126">
        <v>149249</v>
      </c>
      <c r="I126">
        <v>165992</v>
      </c>
    </row>
    <row r="127" spans="1:9" x14ac:dyDescent="0.25">
      <c r="A127" t="s">
        <v>91</v>
      </c>
      <c r="G127">
        <v>15525985</v>
      </c>
      <c r="H127">
        <v>251760</v>
      </c>
      <c r="I127">
        <v>15274225</v>
      </c>
    </row>
    <row r="129" spans="1:9" x14ac:dyDescent="0.25">
      <c r="A129" s="1" t="s">
        <v>178</v>
      </c>
    </row>
    <row r="131" spans="1:9" x14ac:dyDescent="0.25">
      <c r="A131" t="s">
        <v>92</v>
      </c>
      <c r="G131">
        <v>297081</v>
      </c>
      <c r="H131">
        <v>0</v>
      </c>
      <c r="I131">
        <v>297081</v>
      </c>
    </row>
    <row r="132" spans="1:9" x14ac:dyDescent="0.25">
      <c r="A132" t="s">
        <v>93</v>
      </c>
      <c r="G132">
        <v>2850069</v>
      </c>
      <c r="H132">
        <v>0</v>
      </c>
      <c r="I132">
        <v>2850069</v>
      </c>
    </row>
    <row r="133" spans="1:9" x14ac:dyDescent="0.25">
      <c r="A133" t="s">
        <v>94</v>
      </c>
      <c r="G133">
        <v>118297</v>
      </c>
      <c r="H133">
        <v>0</v>
      </c>
      <c r="I133">
        <v>118297</v>
      </c>
    </row>
    <row r="134" spans="1:9" x14ac:dyDescent="0.25">
      <c r="A134" t="s">
        <v>95</v>
      </c>
      <c r="G134">
        <v>8331182</v>
      </c>
      <c r="H134">
        <v>1018550</v>
      </c>
      <c r="I134">
        <v>7312632</v>
      </c>
    </row>
    <row r="135" spans="1:9" x14ac:dyDescent="0.25">
      <c r="A135" t="s">
        <v>96</v>
      </c>
      <c r="G135">
        <v>1145770</v>
      </c>
      <c r="H135">
        <v>300</v>
      </c>
      <c r="I135">
        <v>1145470</v>
      </c>
    </row>
    <row r="136" spans="1:9" x14ac:dyDescent="0.25">
      <c r="A136" t="s">
        <v>97</v>
      </c>
      <c r="G136">
        <v>12742399</v>
      </c>
      <c r="H136">
        <v>1018850</v>
      </c>
      <c r="I136">
        <v>11723549</v>
      </c>
    </row>
    <row r="138" spans="1:9" x14ac:dyDescent="0.25">
      <c r="A138" s="1" t="s">
        <v>179</v>
      </c>
    </row>
    <row r="140" spans="1:9" x14ac:dyDescent="0.25">
      <c r="A140" t="s">
        <v>98</v>
      </c>
      <c r="G140">
        <v>656998</v>
      </c>
      <c r="H140">
        <v>107630</v>
      </c>
      <c r="I140">
        <v>549368</v>
      </c>
    </row>
    <row r="141" spans="1:9" x14ac:dyDescent="0.25">
      <c r="A141" t="s">
        <v>99</v>
      </c>
      <c r="G141">
        <v>2230683</v>
      </c>
      <c r="H141">
        <v>93191</v>
      </c>
      <c r="I141">
        <v>2137492</v>
      </c>
    </row>
    <row r="142" spans="1:9" x14ac:dyDescent="0.25">
      <c r="A142" t="s">
        <v>100</v>
      </c>
      <c r="G142">
        <v>2887681</v>
      </c>
      <c r="H142">
        <v>200821</v>
      </c>
      <c r="I142">
        <v>2686860</v>
      </c>
    </row>
    <row r="144" spans="1:9" x14ac:dyDescent="0.25">
      <c r="A144" s="1" t="s">
        <v>180</v>
      </c>
    </row>
    <row r="146" spans="1:9" x14ac:dyDescent="0.25">
      <c r="A146" t="s">
        <v>101</v>
      </c>
      <c r="G146">
        <v>800236</v>
      </c>
      <c r="H146">
        <v>23</v>
      </c>
      <c r="I146">
        <v>800213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389994316</v>
      </c>
      <c r="H150">
        <v>8510452</v>
      </c>
      <c r="I150">
        <v>381483864</v>
      </c>
    </row>
    <row r="151" spans="1:9" x14ac:dyDescent="0.25">
      <c r="A151" t="s">
        <v>104</v>
      </c>
      <c r="G151">
        <v>64244510</v>
      </c>
      <c r="H151">
        <v>2639554</v>
      </c>
      <c r="I151">
        <v>61604956</v>
      </c>
    </row>
    <row r="153" spans="1:9" x14ac:dyDescent="0.25">
      <c r="A153" t="s">
        <v>105</v>
      </c>
      <c r="G153">
        <v>454238826</v>
      </c>
      <c r="H153">
        <v>11150006</v>
      </c>
      <c r="I153">
        <v>443088820</v>
      </c>
    </row>
    <row r="155" spans="1:9" x14ac:dyDescent="0.25">
      <c r="A155" t="s">
        <v>106</v>
      </c>
      <c r="B155">
        <v>0</v>
      </c>
      <c r="C155">
        <v>13918000</v>
      </c>
      <c r="D155">
        <v>5573000</v>
      </c>
      <c r="E155">
        <v>12687000</v>
      </c>
      <c r="G155">
        <v>32178000</v>
      </c>
      <c r="H155">
        <v>16621000</v>
      </c>
      <c r="I155">
        <v>15557000</v>
      </c>
    </row>
    <row r="157" spans="1:9" x14ac:dyDescent="0.25">
      <c r="A157" t="s">
        <v>107</v>
      </c>
      <c r="G157">
        <v>90000</v>
      </c>
      <c r="H157">
        <v>0</v>
      </c>
      <c r="I157">
        <v>90000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181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/>
  </sheetViews>
  <sheetFormatPr defaultRowHeight="13.8" x14ac:dyDescent="0.25"/>
  <cols>
    <col min="1" max="1" width="30.69921875" customWidth="1"/>
    <col min="2" max="2" width="34.0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182</v>
      </c>
    </row>
    <row r="3" spans="1:9" ht="15.6" x14ac:dyDescent="0.3">
      <c r="A3" s="3" t="s">
        <v>163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183</v>
      </c>
      <c r="B7" t="s">
        <v>117</v>
      </c>
      <c r="C7">
        <v>1103</v>
      </c>
      <c r="D7">
        <v>14</v>
      </c>
      <c r="E7">
        <v>112000</v>
      </c>
      <c r="F7">
        <v>8000</v>
      </c>
      <c r="G7" s="13" t="s">
        <v>118</v>
      </c>
    </row>
    <row r="8" spans="1:9" x14ac:dyDescent="0.25">
      <c r="B8" t="s">
        <v>119</v>
      </c>
      <c r="C8">
        <v>1105</v>
      </c>
      <c r="D8">
        <v>13</v>
      </c>
      <c r="E8">
        <v>104000</v>
      </c>
      <c r="F8">
        <v>8000</v>
      </c>
      <c r="G8" s="13" t="s">
        <v>118</v>
      </c>
    </row>
    <row r="9" spans="1:9" x14ac:dyDescent="0.25">
      <c r="B9" t="s">
        <v>120</v>
      </c>
      <c r="C9">
        <v>1119</v>
      </c>
      <c r="D9">
        <v>46</v>
      </c>
      <c r="E9">
        <v>368000</v>
      </c>
      <c r="F9">
        <v>8000</v>
      </c>
      <c r="G9" s="13" t="s">
        <v>118</v>
      </c>
    </row>
    <row r="10" spans="1:9" x14ac:dyDescent="0.25">
      <c r="B10" t="s">
        <v>121</v>
      </c>
      <c r="C10">
        <v>1120</v>
      </c>
      <c r="D10">
        <v>68</v>
      </c>
      <c r="E10">
        <v>544000</v>
      </c>
      <c r="F10">
        <v>8000</v>
      </c>
      <c r="G10" s="13" t="s">
        <v>118</v>
      </c>
    </row>
    <row r="11" spans="1:9" x14ac:dyDescent="0.25">
      <c r="B11" t="s">
        <v>122</v>
      </c>
      <c r="C11">
        <v>1121</v>
      </c>
      <c r="D11">
        <v>48</v>
      </c>
      <c r="E11">
        <v>384000</v>
      </c>
      <c r="F11">
        <v>8000</v>
      </c>
      <c r="G11" s="13" t="s">
        <v>118</v>
      </c>
    </row>
    <row r="12" spans="1:9" x14ac:dyDescent="0.25">
      <c r="A12" s="1" t="s">
        <v>185</v>
      </c>
      <c r="D12">
        <f>SUM(D7:D11)</f>
        <v>189</v>
      </c>
      <c r="E12">
        <f>SUM(E7:E11)</f>
        <v>1512000</v>
      </c>
    </row>
    <row r="13" spans="1:9" x14ac:dyDescent="0.25">
      <c r="A13" s="1"/>
    </row>
    <row r="14" spans="1:9" x14ac:dyDescent="0.25">
      <c r="A14" s="1" t="s">
        <v>184</v>
      </c>
      <c r="B14" t="s">
        <v>123</v>
      </c>
      <c r="C14">
        <v>7001</v>
      </c>
      <c r="D14">
        <v>117</v>
      </c>
      <c r="E14">
        <v>1170000</v>
      </c>
      <c r="F14">
        <v>10000</v>
      </c>
      <c r="G14" s="13" t="s">
        <v>118</v>
      </c>
    </row>
    <row r="15" spans="1:9" x14ac:dyDescent="0.25">
      <c r="B15" t="s">
        <v>124</v>
      </c>
      <c r="C15">
        <v>7009</v>
      </c>
      <c r="D15">
        <v>134</v>
      </c>
      <c r="E15">
        <v>1340000</v>
      </c>
      <c r="F15">
        <v>10000</v>
      </c>
      <c r="G15" s="13" t="s">
        <v>118</v>
      </c>
    </row>
    <row r="16" spans="1:9" x14ac:dyDescent="0.25">
      <c r="B16" t="s">
        <v>125</v>
      </c>
      <c r="C16">
        <v>7011</v>
      </c>
      <c r="D16">
        <v>171</v>
      </c>
      <c r="E16">
        <v>1710000</v>
      </c>
      <c r="F16">
        <v>10000</v>
      </c>
      <c r="G16" s="13" t="s">
        <v>118</v>
      </c>
    </row>
    <row r="17" spans="1:7" x14ac:dyDescent="0.25">
      <c r="B17" t="s">
        <v>126</v>
      </c>
      <c r="C17">
        <v>7015</v>
      </c>
      <c r="D17">
        <v>121</v>
      </c>
      <c r="E17">
        <v>1210000</v>
      </c>
      <c r="F17">
        <v>10000</v>
      </c>
      <c r="G17" s="13" t="s">
        <v>118</v>
      </c>
    </row>
    <row r="18" spans="1:7" x14ac:dyDescent="0.25">
      <c r="B18" t="s">
        <v>127</v>
      </c>
      <c r="C18">
        <v>7022</v>
      </c>
      <c r="D18">
        <v>68</v>
      </c>
      <c r="E18">
        <v>680000</v>
      </c>
      <c r="F18">
        <v>10000</v>
      </c>
      <c r="G18" s="13" t="s">
        <v>118</v>
      </c>
    </row>
    <row r="19" spans="1:7" x14ac:dyDescent="0.25">
      <c r="B19" t="s">
        <v>128</v>
      </c>
      <c r="C19">
        <v>7023</v>
      </c>
      <c r="D19">
        <v>52</v>
      </c>
      <c r="E19">
        <v>520000</v>
      </c>
      <c r="F19">
        <v>10000</v>
      </c>
      <c r="G19" s="13" t="s">
        <v>118</v>
      </c>
    </row>
    <row r="20" spans="1:7" x14ac:dyDescent="0.25">
      <c r="B20" t="s">
        <v>129</v>
      </c>
      <c r="C20">
        <v>7024</v>
      </c>
      <c r="D20">
        <v>158</v>
      </c>
      <c r="E20">
        <v>1580000</v>
      </c>
      <c r="F20">
        <v>10000</v>
      </c>
      <c r="G20" s="13" t="s">
        <v>118</v>
      </c>
    </row>
    <row r="21" spans="1:7" x14ac:dyDescent="0.25">
      <c r="B21" t="s">
        <v>130</v>
      </c>
      <c r="C21">
        <v>7025</v>
      </c>
      <c r="D21">
        <v>165</v>
      </c>
      <c r="E21">
        <v>1650000</v>
      </c>
      <c r="F21">
        <v>10000</v>
      </c>
      <c r="G21" s="13" t="s">
        <v>118</v>
      </c>
    </row>
    <row r="22" spans="1:7" x14ac:dyDescent="0.25">
      <c r="B22" t="s">
        <v>131</v>
      </c>
      <c r="C22">
        <v>7026</v>
      </c>
      <c r="D22">
        <v>216</v>
      </c>
      <c r="E22">
        <v>2160000</v>
      </c>
      <c r="F22">
        <v>10000</v>
      </c>
      <c r="G22" s="13" t="s">
        <v>118</v>
      </c>
    </row>
    <row r="23" spans="1:7" x14ac:dyDescent="0.25">
      <c r="A23" s="1" t="s">
        <v>186</v>
      </c>
      <c r="D23">
        <f>SUM(D14:D22)</f>
        <v>1202</v>
      </c>
      <c r="E23">
        <f>SUM(E14:E22)</f>
        <v>12020000</v>
      </c>
    </row>
    <row r="27" spans="1:7" x14ac:dyDescent="0.25">
      <c r="A27" s="15" t="s">
        <v>187</v>
      </c>
      <c r="B27" s="15"/>
      <c r="C27" s="15"/>
      <c r="D27" s="15"/>
      <c r="E27" s="15"/>
      <c r="F27" s="15"/>
    </row>
    <row r="28" spans="1:7" x14ac:dyDescent="0.25">
      <c r="A28" s="10"/>
      <c r="B28" s="11"/>
      <c r="C28" s="11"/>
      <c r="D28" s="11"/>
      <c r="E28" s="11"/>
      <c r="F28" s="12"/>
    </row>
    <row r="29" spans="1:7" x14ac:dyDescent="0.25">
      <c r="A29" s="10"/>
      <c r="B29" s="11"/>
      <c r="C29" s="11"/>
      <c r="D29" s="11"/>
      <c r="E29" s="11"/>
      <c r="F29" s="12"/>
    </row>
  </sheetData>
  <mergeCells count="2">
    <mergeCell ref="A27:F27"/>
    <mergeCell ref="A28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2013-09-10T12:08:57Z</dcterms:created>
  <dcterms:modified xsi:type="dcterms:W3CDTF">2013-09-10T12:09:05Z</dcterms:modified>
</cp:coreProperties>
</file>