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Table'!$B$6:$O$45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44" i="1" l="1"/>
  <c r="O42" i="1"/>
  <c r="O45" i="1" s="1"/>
  <c r="O25" i="1"/>
  <c r="O23" i="1"/>
  <c r="O21" i="1"/>
  <c r="O19" i="1"/>
  <c r="O17" i="1"/>
  <c r="O15" i="1"/>
  <c r="O10" i="1"/>
  <c r="E14" i="3"/>
  <c r="D14" i="3"/>
  <c r="E8" i="3"/>
  <c r="D8" i="3"/>
  <c r="O26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0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0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03"/>
  </connection>
</connections>
</file>

<file path=xl/sharedStrings.xml><?xml version="1.0" encoding="utf-8"?>
<sst xmlns="http://schemas.openxmlformats.org/spreadsheetml/2006/main" count="236" uniqueCount="192">
  <si>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</si>
  <si>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</si>
  <si>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</si>
  <si>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</si>
  <si>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</si>
  <si>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</si>
  <si>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</si>
  <si>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</si>
  <si>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</si>
  <si>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South Gloucestershire</t>
  </si>
  <si>
    <t>1.0.1 Individual Schools Budget (before Academy recoupment)</t>
  </si>
  <si>
    <t>EFA Funding shown in lines 1.0.1 &amp; 1.7.3 is estimated_x000D_
1.7.4 is showing error when zero entered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</si>
  <si>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</si>
  <si>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</si>
  <si>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</si>
  <si>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</si>
  <si>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</si>
  <si>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</si>
  <si>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</si>
  <si>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</si>
  <si>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</si>
  <si>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</si>
  <si>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</si>
  <si>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</si>
  <si>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</si>
  <si>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</si>
  <si>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</si>
  <si>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</si>
  <si>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</si>
  <si>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</si>
  <si>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</si>
  <si>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</si>
  <si>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</si>
  <si>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</si>
  <si>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</si>
  <si>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</si>
  <si>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</si>
  <si>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</si>
  <si>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</si>
  <si>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</si>
  <si>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</si>
  <si>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</si>
  <si>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</si>
  <si>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</si>
  <si>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</si>
  <si>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</si>
  <si>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</si>
  <si>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</si>
  <si>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</si>
  <si>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</si>
  <si>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</si>
  <si>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</si>
  <si>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</si>
  <si>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</si>
  <si>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</si>
  <si>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</si>
  <si>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</si>
  <si>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</si>
  <si>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</si>
  <si>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</si>
  <si>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</si>
  <si>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</si>
  <si>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</si>
  <si>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</si>
  <si>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</si>
  <si>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</si>
  <si>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</si>
  <si>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</si>
  <si>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</si>
  <si>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</si>
  <si>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</si>
  <si>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</si>
  <si>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</si>
  <si>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</si>
  <si>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</si>
  <si>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</si>
  <si>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</si>
  <si>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</si>
  <si>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</si>
  <si>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</si>
  <si>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</si>
  <si>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</si>
  <si>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</si>
  <si>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</si>
  <si>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</si>
  <si>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</si>
  <si>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</si>
  <si>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</si>
  <si>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</si>
  <si>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</si>
  <si>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</si>
  <si>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</si>
  <si>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</si>
  <si>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</si>
  <si>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</si>
  <si>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</si>
  <si>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</si>
  <si>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</si>
  <si>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</si>
  <si>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</si>
  <si>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</si>
  <si>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</si>
  <si>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</si>
  <si>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</si>
  <si>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</si>
  <si>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</si>
  <si>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</si>
  <si>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</si>
  <si>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</si>
  <si>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</si>
  <si>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</si>
  <si>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</si>
  <si>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</si>
  <si>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</si>
  <si>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</si>
  <si>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</si>
  <si>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</si>
  <si>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</si>
  <si>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New Horizons Learning Centre (PRU)</t>
  </si>
  <si>
    <t/>
  </si>
  <si>
    <t>Culverhill School</t>
  </si>
  <si>
    <t>Warmley Park School</t>
  </si>
  <si>
    <t>New Siblands School</t>
  </si>
  <si>
    <t>New Horizons Learning Centre</t>
  </si>
  <si>
    <t>UnitType</t>
  </si>
  <si>
    <t>1. EYSFF (three and four year olds) Base Rate(s) per hour, per provider type</t>
  </si>
  <si>
    <t>Group Settings</t>
  </si>
  <si>
    <t>PerHour</t>
  </si>
  <si>
    <t>Child Minders</t>
  </si>
  <si>
    <t>2a. Supplements: Deprivation</t>
  </si>
  <si>
    <t>Deprivation - IDACI Band Weights 0.3 to 0.4</t>
  </si>
  <si>
    <t>Deprivation - IDACI band weights 0.4 to 0.5</t>
  </si>
  <si>
    <t>Deprivation - IDACI band weights 0.5 to 0.6</t>
  </si>
  <si>
    <t>Deprivation - IDACI band weights 0.6 to 1.0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</si>
  <si>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</si>
  <si>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</si>
  <si>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</si>
  <si>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</si>
  <si>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</si>
  <si>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</si>
  <si>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</si>
  <si>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</si>
  <si>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</si>
  <si>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</si>
  <si>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Trajectory / Expansion Provider Payments</t>
  </si>
  <si>
    <t>LumpSum</t>
  </si>
  <si>
    <t>TOTAL FUNDING FOR EARLY YEARS SINGLE FUNDING FORMULA FOR 2 YEAR OLDs</t>
  </si>
  <si>
    <t>7. Early years contingency funding</t>
  </si>
  <si>
    <t>Contingency</t>
  </si>
  <si>
    <t>8. Early years centrally retained spending</t>
  </si>
  <si>
    <t>Capacity building, Family support, Placement work, Eligibility checking, SEN, Psychology, Early years inclusion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</si>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</sst>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803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124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125</v>
      </c>
      <c r="C8" s="38" t="s">
        <v>126</v>
      </c>
      <c r="D8" s="77">
        <v>3.53</v>
      </c>
      <c r="E8" s="77"/>
      <c r="F8" s="78">
        <v>3.53</v>
      </c>
      <c r="G8" s="148" t="s">
        <v>127</v>
      </c>
      <c r="H8" s="113">
        <v>2208098</v>
      </c>
      <c r="I8" s="113"/>
      <c r="J8" s="164">
        <v>37085</v>
      </c>
      <c r="K8" s="78">
        <v>7794585.9400000004</v>
      </c>
      <c r="L8" s="78"/>
      <c r="M8" s="78">
        <v>130910.05</v>
      </c>
      <c r="N8" s="192">
        <v>7925495.9900000002</v>
      </c>
      <c r="O8" s="209"/>
      <c r="P8" s="237"/>
    </row>
    <row r="9" spans="1:42" x14ac:dyDescent="0.25">
      <c r="A9" s="233"/>
      <c r="B9" s="39"/>
      <c r="C9" s="38" t="s">
        <v>128</v>
      </c>
      <c r="D9" s="77">
        <v>4</v>
      </c>
      <c r="E9" s="77"/>
      <c r="F9" s="78"/>
      <c r="G9" s="148" t="s">
        <v>127</v>
      </c>
      <c r="H9" s="113">
        <v>15566</v>
      </c>
      <c r="I9" s="113"/>
      <c r="J9" s="164"/>
      <c r="K9" s="78">
        <v>62264</v>
      </c>
      <c r="L9" s="78"/>
      <c r="M9" s="78"/>
      <c r="N9" s="192">
        <v>62264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SUM(N8:N10)/9282552</f>
        <v>0.86051335774903281</v>
      </c>
      <c r="P10" s="237"/>
    </row>
    <row r="11" spans="1:42" ht="20.399999999999999" x14ac:dyDescent="0.25">
      <c r="A11" s="233"/>
      <c r="B11" s="42" t="s">
        <v>129</v>
      </c>
      <c r="C11" s="42" t="s">
        <v>130</v>
      </c>
      <c r="D11" s="81">
        <v>0.21</v>
      </c>
      <c r="E11" s="81"/>
      <c r="F11" s="82">
        <v>0.21</v>
      </c>
      <c r="G11" s="150" t="s">
        <v>127</v>
      </c>
      <c r="H11" s="115">
        <v>131350</v>
      </c>
      <c r="I11" s="115"/>
      <c r="J11" s="166">
        <v>0</v>
      </c>
      <c r="K11" s="82">
        <v>27583.5</v>
      </c>
      <c r="L11" s="82"/>
      <c r="M11" s="82"/>
      <c r="N11" s="194">
        <v>27583.5</v>
      </c>
      <c r="O11" s="211"/>
      <c r="P11" s="237"/>
    </row>
    <row r="12" spans="1:42" ht="20.399999999999999" x14ac:dyDescent="0.25">
      <c r="A12" s="233"/>
      <c r="B12" s="39"/>
      <c r="C12" s="42" t="s">
        <v>131</v>
      </c>
      <c r="D12" s="81">
        <v>0.28000000000000003</v>
      </c>
      <c r="E12" s="81"/>
      <c r="F12" s="82">
        <v>0.28000000000000003</v>
      </c>
      <c r="G12" s="150" t="s">
        <v>127</v>
      </c>
      <c r="H12" s="115">
        <v>18990</v>
      </c>
      <c r="I12" s="115"/>
      <c r="J12" s="166">
        <v>0</v>
      </c>
      <c r="K12" s="82">
        <v>5317.2</v>
      </c>
      <c r="L12" s="82"/>
      <c r="M12" s="82"/>
      <c r="N12" s="194">
        <v>5317.2</v>
      </c>
      <c r="O12" s="211"/>
      <c r="P12" s="237"/>
    </row>
    <row r="13" spans="1:42" ht="20.399999999999999" x14ac:dyDescent="0.25">
      <c r="A13" s="233"/>
      <c r="B13" s="39"/>
      <c r="C13" s="42" t="s">
        <v>132</v>
      </c>
      <c r="D13" s="81">
        <v>0.35</v>
      </c>
      <c r="E13" s="81"/>
      <c r="F13" s="82">
        <v>0.35</v>
      </c>
      <c r="G13" s="150" t="s">
        <v>127</v>
      </c>
      <c r="H13" s="115">
        <v>3165</v>
      </c>
      <c r="I13" s="115"/>
      <c r="J13" s="166">
        <v>0</v>
      </c>
      <c r="K13" s="82">
        <v>1107.75</v>
      </c>
      <c r="L13" s="82"/>
      <c r="M13" s="82"/>
      <c r="N13" s="194">
        <v>1107.75</v>
      </c>
      <c r="O13" s="211"/>
      <c r="P13" s="237"/>
    </row>
    <row r="14" spans="1:42" ht="20.399999999999999" x14ac:dyDescent="0.25">
      <c r="A14" s="233"/>
      <c r="B14" s="39"/>
      <c r="C14" s="42" t="s">
        <v>133</v>
      </c>
      <c r="D14" s="81">
        <v>0.42</v>
      </c>
      <c r="E14" s="81"/>
      <c r="F14" s="82">
        <v>0.42</v>
      </c>
      <c r="G14" s="150" t="s">
        <v>127</v>
      </c>
      <c r="H14" s="115">
        <v>4748</v>
      </c>
      <c r="I14" s="115"/>
      <c r="J14" s="166">
        <v>0</v>
      </c>
      <c r="K14" s="82">
        <v>1994.16</v>
      </c>
      <c r="L14" s="82"/>
      <c r="M14" s="82"/>
      <c r="N14" s="194">
        <v>1994.16</v>
      </c>
      <c r="O14" s="211"/>
      <c r="P14" s="237"/>
    </row>
    <row r="15" spans="1:42" x14ac:dyDescent="0.25">
      <c r="A15" s="233"/>
      <c r="B15" s="39"/>
      <c r="C15" s="42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SUM(N11:N15)/9282552</f>
        <v>3.8785250004524617E-3</v>
      </c>
      <c r="P15" s="237"/>
    </row>
    <row r="16" spans="1:42" x14ac:dyDescent="0.25">
      <c r="A16" s="233"/>
      <c r="B16" s="43" t="s">
        <v>134</v>
      </c>
      <c r="C16" s="43" t="s">
        <v>135</v>
      </c>
      <c r="D16" s="83"/>
      <c r="E16" s="83"/>
      <c r="F16" s="84"/>
      <c r="G16" s="151"/>
      <c r="H16" s="116"/>
      <c r="I16" s="116"/>
      <c r="J16" s="167"/>
      <c r="K16" s="84"/>
      <c r="L16" s="84"/>
      <c r="M16" s="84"/>
      <c r="N16" s="195"/>
      <c r="O16" s="212"/>
      <c r="P16" s="237"/>
    </row>
    <row r="17" spans="1:20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SUM(N16:N17)/9282552</f>
        <v>0</v>
      </c>
      <c r="P17" s="237"/>
    </row>
    <row r="18" spans="1:20" x14ac:dyDescent="0.25">
      <c r="A18" s="233"/>
      <c r="B18" s="44" t="s">
        <v>136</v>
      </c>
      <c r="C18" s="44" t="s">
        <v>135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20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SUM(N18:N19)/9282552</f>
        <v>0</v>
      </c>
      <c r="P19" s="237"/>
    </row>
    <row r="20" spans="1:20" x14ac:dyDescent="0.25">
      <c r="A20" s="233"/>
      <c r="B20" s="45" t="s">
        <v>137</v>
      </c>
      <c r="C20" s="45" t="s">
        <v>135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40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SUM(N20:N21)/9282552</f>
        <v>0</v>
      </c>
      <c r="P21" s="237"/>
    </row>
    <row r="22" spans="1:20" x14ac:dyDescent="0.25">
      <c r="A22" s="233"/>
      <c r="B22" s="47" t="s">
        <v>138</v>
      </c>
      <c r="C22" s="47" t="s">
        <v>135</v>
      </c>
      <c r="D22" s="91"/>
      <c r="E22" s="91"/>
      <c r="F22" s="92"/>
      <c r="G22" s="155"/>
      <c r="H22" s="120"/>
      <c r="I22" s="120"/>
      <c r="J22" s="171"/>
      <c r="K22" s="92"/>
      <c r="L22" s="92"/>
      <c r="M22" s="92"/>
      <c r="N22" s="199"/>
      <c r="O22" s="216"/>
      <c r="P22" s="237"/>
    </row>
    <row r="23" spans="1:20" x14ac:dyDescent="0.25">
      <c r="A23" s="233"/>
      <c r="B23" s="40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SUM(N22:N23)/9282552</f>
        <v>0</v>
      </c>
      <c r="P23" s="237"/>
    </row>
    <row r="24" spans="1:20" x14ac:dyDescent="0.25">
      <c r="A24" s="233"/>
      <c r="B24" s="49" t="s">
        <v>139</v>
      </c>
      <c r="C24" s="49" t="s">
        <v>135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40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SUM(N24:N25)/9282552</f>
        <v>0</v>
      </c>
      <c r="P25" s="237"/>
    </row>
    <row r="26" spans="1:20" x14ac:dyDescent="0.25">
      <c r="A26" s="233"/>
      <c r="B26" s="51" t="s">
        <v>140</v>
      </c>
      <c r="C26" s="51"/>
      <c r="D26" s="99"/>
      <c r="E26" s="99"/>
      <c r="F26" s="100"/>
      <c r="G26" s="159"/>
      <c r="H26" s="124"/>
      <c r="I26" s="124"/>
      <c r="J26" s="175"/>
      <c r="K26" s="100">
        <v>7892852.5499999998</v>
      </c>
      <c r="L26" s="100"/>
      <c r="M26" s="100">
        <v>130910.05</v>
      </c>
      <c r="N26" s="203">
        <v>8023762.5999999996</v>
      </c>
      <c r="O26" s="220">
        <f>SUM(O8:O25)</f>
        <v>0.86439188274948531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179</v>
      </c>
      <c r="F28" s="137"/>
      <c r="G28" s="244"/>
      <c r="H28" s="138"/>
      <c r="I28" s="138" t="s">
        <v>183</v>
      </c>
      <c r="J28" s="177"/>
      <c r="K28" s="137"/>
      <c r="L28" s="137" t="s">
        <v>184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187</v>
      </c>
      <c r="C29" s="22" t="s">
        <v>0</v>
      </c>
      <c r="D29" s="101" t="s">
        <v>180</v>
      </c>
      <c r="E29" s="101" t="s">
        <v>181</v>
      </c>
      <c r="F29" s="101" t="s">
        <v>182</v>
      </c>
      <c r="G29" s="147"/>
      <c r="H29" s="125" t="s">
        <v>180</v>
      </c>
      <c r="I29" s="125" t="s">
        <v>181</v>
      </c>
      <c r="J29" s="178" t="s">
        <v>182</v>
      </c>
      <c r="K29" s="101" t="s">
        <v>180</v>
      </c>
      <c r="L29" s="101" t="s">
        <v>181</v>
      </c>
      <c r="M29" s="101" t="s">
        <v>182</v>
      </c>
      <c r="N29" s="205" t="s">
        <v>185</v>
      </c>
      <c r="O29" s="207" t="s">
        <v>186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141</v>
      </c>
      <c r="C30" s="53" t="s">
        <v>126</v>
      </c>
      <c r="D30" s="102">
        <v>4.95</v>
      </c>
      <c r="E30" s="102"/>
      <c r="F30" s="103">
        <v>4.95</v>
      </c>
      <c r="G30" s="161" t="s">
        <v>127</v>
      </c>
      <c r="H30" s="126">
        <v>255600</v>
      </c>
      <c r="I30" s="126"/>
      <c r="J30" s="179">
        <v>7500</v>
      </c>
      <c r="K30" s="103">
        <v>1265220</v>
      </c>
      <c r="L30" s="103"/>
      <c r="M30" s="103">
        <v>37125</v>
      </c>
      <c r="N30" s="206">
        <v>1302345</v>
      </c>
      <c r="O30" s="221"/>
      <c r="P30" s="237"/>
    </row>
    <row r="31" spans="1:20" x14ac:dyDescent="0.25">
      <c r="A31" s="233"/>
      <c r="B31" s="39"/>
      <c r="C31" s="38" t="s">
        <v>128</v>
      </c>
      <c r="D31" s="77">
        <v>4.8499999999999996</v>
      </c>
      <c r="E31" s="77"/>
      <c r="F31" s="78"/>
      <c r="G31" s="148" t="s">
        <v>127</v>
      </c>
      <c r="H31" s="113">
        <v>10650</v>
      </c>
      <c r="I31" s="113"/>
      <c r="J31" s="164"/>
      <c r="K31" s="78">
        <v>51652.5</v>
      </c>
      <c r="L31" s="78"/>
      <c r="M31" s="78"/>
      <c r="N31" s="192">
        <v>51652.5</v>
      </c>
      <c r="O31" s="222"/>
      <c r="P31" s="237"/>
    </row>
    <row r="32" spans="1:20" x14ac:dyDescent="0.25">
      <c r="A32" s="233"/>
      <c r="B32" s="40"/>
      <c r="C32" s="41"/>
      <c r="D32" s="79"/>
      <c r="E32" s="79"/>
      <c r="F32" s="80"/>
      <c r="G32" s="149"/>
      <c r="H32" s="114"/>
      <c r="I32" s="114"/>
      <c r="J32" s="165"/>
      <c r="K32" s="80"/>
      <c r="L32" s="80"/>
      <c r="M32" s="80"/>
      <c r="N32" s="193"/>
      <c r="O32" s="223"/>
      <c r="P32" s="237"/>
    </row>
    <row r="33" spans="1:20" x14ac:dyDescent="0.25">
      <c r="A33" s="233"/>
      <c r="B33" s="43" t="s">
        <v>142</v>
      </c>
      <c r="C33" s="43" t="s">
        <v>135</v>
      </c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2"/>
      <c r="P33" s="237"/>
    </row>
    <row r="34" spans="1:20" x14ac:dyDescent="0.25">
      <c r="A34" s="233"/>
      <c r="B34" s="39"/>
      <c r="C34" s="43"/>
      <c r="D34" s="83"/>
      <c r="E34" s="83"/>
      <c r="F34" s="84"/>
      <c r="G34" s="151"/>
      <c r="H34" s="116"/>
      <c r="I34" s="116"/>
      <c r="J34" s="167"/>
      <c r="K34" s="84"/>
      <c r="L34" s="84"/>
      <c r="M34" s="84"/>
      <c r="N34" s="195"/>
      <c r="O34" s="222"/>
      <c r="P34" s="237"/>
    </row>
    <row r="35" spans="1:20" ht="20.399999999999999" x14ac:dyDescent="0.25">
      <c r="A35" s="233"/>
      <c r="B35" s="47" t="s">
        <v>143</v>
      </c>
      <c r="C35" s="47" t="s">
        <v>144</v>
      </c>
      <c r="D35" s="91">
        <v>333896</v>
      </c>
      <c r="E35" s="91"/>
      <c r="F35" s="92"/>
      <c r="G35" s="155" t="s">
        <v>145</v>
      </c>
      <c r="H35" s="120">
        <v>1</v>
      </c>
      <c r="I35" s="120"/>
      <c r="J35" s="171"/>
      <c r="K35" s="92">
        <v>333896</v>
      </c>
      <c r="L35" s="92"/>
      <c r="M35" s="92"/>
      <c r="N35" s="199">
        <v>333896</v>
      </c>
      <c r="O35" s="222"/>
      <c r="P35" s="237"/>
    </row>
    <row r="36" spans="1:20" x14ac:dyDescent="0.25">
      <c r="A36" s="233"/>
      <c r="B36" s="40"/>
      <c r="C36" s="48"/>
      <c r="D36" s="93"/>
      <c r="E36" s="93"/>
      <c r="F36" s="94"/>
      <c r="G36" s="156"/>
      <c r="H36" s="121"/>
      <c r="I36" s="121"/>
      <c r="J36" s="172"/>
      <c r="K36" s="94"/>
      <c r="L36" s="94"/>
      <c r="M36" s="94"/>
      <c r="N36" s="200"/>
      <c r="O36" s="223"/>
      <c r="P36" s="237"/>
    </row>
    <row r="37" spans="1:20" x14ac:dyDescent="0.25">
      <c r="A37" s="233"/>
      <c r="B37" s="54" t="s">
        <v>146</v>
      </c>
      <c r="C37" s="54"/>
      <c r="D37" s="104"/>
      <c r="E37" s="104"/>
      <c r="F37" s="104"/>
      <c r="G37" s="55"/>
      <c r="H37" s="124"/>
      <c r="I37" s="124"/>
      <c r="J37" s="124"/>
      <c r="K37" s="182">
        <v>1650768.5</v>
      </c>
      <c r="L37" s="100"/>
      <c r="M37" s="100">
        <v>37125</v>
      </c>
      <c r="N37" s="100">
        <v>1687893.5</v>
      </c>
      <c r="O37" s="224"/>
      <c r="P37" s="237"/>
    </row>
    <row r="38" spans="1:20" x14ac:dyDescent="0.25">
      <c r="A38" s="20"/>
      <c r="B38" s="56"/>
      <c r="C38" s="56"/>
      <c r="D38" s="139"/>
      <c r="E38" s="139"/>
      <c r="F38" s="139"/>
      <c r="G38" s="140"/>
      <c r="H38" s="141"/>
      <c r="I38" s="141"/>
      <c r="J38" s="141"/>
      <c r="K38" s="183"/>
      <c r="L38" s="139"/>
      <c r="M38" s="139"/>
      <c r="N38" s="236"/>
      <c r="O38" s="189"/>
      <c r="P38" s="56"/>
    </row>
    <row r="39" spans="1:20" s="24" customFormat="1" ht="12" x14ac:dyDescent="0.25">
      <c r="A39" s="235"/>
      <c r="B39" s="57"/>
      <c r="C39" s="57"/>
      <c r="D39" s="142"/>
      <c r="E39" s="142"/>
      <c r="F39" s="142"/>
      <c r="G39" s="143"/>
      <c r="H39" s="144"/>
      <c r="I39" s="144"/>
      <c r="J39" s="144"/>
      <c r="K39" s="184"/>
      <c r="L39" s="142"/>
      <c r="M39" s="142"/>
      <c r="N39" s="142"/>
      <c r="O39" s="225"/>
      <c r="P39" s="58"/>
      <c r="Q39" s="59"/>
      <c r="R39" s="59"/>
      <c r="S39" s="59"/>
      <c r="T39" s="59"/>
    </row>
    <row r="40" spans="1:20" s="24" customFormat="1" ht="24" x14ac:dyDescent="0.25">
      <c r="A40" s="235"/>
      <c r="B40" s="60" t="s">
        <v>188</v>
      </c>
      <c r="C40" s="60"/>
      <c r="D40" s="105"/>
      <c r="E40" s="105" t="s">
        <v>189</v>
      </c>
      <c r="F40" s="106"/>
      <c r="G40" s="61"/>
      <c r="H40" s="127"/>
      <c r="I40" s="127"/>
      <c r="J40" s="127"/>
      <c r="K40" s="185"/>
      <c r="L40" s="106" t="s">
        <v>190</v>
      </c>
      <c r="M40" s="106"/>
      <c r="N40" s="106"/>
      <c r="O40" s="226" t="s">
        <v>186</v>
      </c>
      <c r="P40" s="240"/>
      <c r="Q40" s="59"/>
      <c r="R40" s="59"/>
      <c r="S40" s="59"/>
      <c r="T40" s="59"/>
    </row>
    <row r="41" spans="1:20" x14ac:dyDescent="0.25">
      <c r="A41" s="233"/>
      <c r="B41" s="62" t="s">
        <v>147</v>
      </c>
      <c r="C41" s="63" t="s">
        <v>148</v>
      </c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>
        <v>81030</v>
      </c>
      <c r="O41" s="227"/>
      <c r="P41" s="237"/>
    </row>
    <row r="42" spans="1:20" x14ac:dyDescent="0.25">
      <c r="A42" s="233"/>
      <c r="B42" s="65"/>
      <c r="C42" s="63"/>
      <c r="D42" s="107"/>
      <c r="E42" s="107"/>
      <c r="F42" s="107"/>
      <c r="G42" s="64"/>
      <c r="H42" s="128"/>
      <c r="I42" s="128"/>
      <c r="J42" s="128"/>
      <c r="K42" s="186"/>
      <c r="L42" s="180"/>
      <c r="M42" s="180"/>
      <c r="N42" s="180"/>
      <c r="O42" s="227">
        <f>SUM(N41:N42)/9282552</f>
        <v>8.729280482350112E-3</v>
      </c>
      <c r="P42" s="237"/>
    </row>
    <row r="43" spans="1:20" ht="20.399999999999999" x14ac:dyDescent="0.25">
      <c r="A43" s="233"/>
      <c r="B43" s="66" t="s">
        <v>149</v>
      </c>
      <c r="C43" s="67" t="s">
        <v>150</v>
      </c>
      <c r="D43" s="108"/>
      <c r="E43" s="108"/>
      <c r="F43" s="108"/>
      <c r="G43" s="68"/>
      <c r="H43" s="129"/>
      <c r="I43" s="129"/>
      <c r="J43" s="129"/>
      <c r="K43" s="187"/>
      <c r="L43" s="112"/>
      <c r="M43" s="112"/>
      <c r="N43" s="112">
        <v>1177759</v>
      </c>
      <c r="O43" s="228"/>
      <c r="P43" s="237"/>
    </row>
    <row r="44" spans="1:20" x14ac:dyDescent="0.25">
      <c r="A44" s="233"/>
      <c r="B44" s="65"/>
      <c r="C44" s="69"/>
      <c r="D44" s="109"/>
      <c r="E44" s="109"/>
      <c r="F44" s="109"/>
      <c r="G44" s="70"/>
      <c r="H44" s="130"/>
      <c r="I44" s="130"/>
      <c r="J44" s="130"/>
      <c r="K44" s="188"/>
      <c r="L44" s="181"/>
      <c r="M44" s="181"/>
      <c r="N44" s="181"/>
      <c r="O44" s="229">
        <f>SUM(N43:N44)/9282552</f>
        <v>0.12687879367656654</v>
      </c>
      <c r="P44" s="237"/>
    </row>
    <row r="45" spans="1:20" x14ac:dyDescent="0.25">
      <c r="A45" s="233"/>
      <c r="B45" s="54" t="s">
        <v>151</v>
      </c>
      <c r="C45" s="54"/>
      <c r="D45" s="104"/>
      <c r="E45" s="104"/>
      <c r="F45" s="104"/>
      <c r="G45" s="55"/>
      <c r="H45" s="131"/>
      <c r="I45" s="131"/>
      <c r="J45" s="131"/>
      <c r="K45" s="182"/>
      <c r="L45" s="100"/>
      <c r="M45" s="100"/>
      <c r="N45" s="100">
        <v>1258789</v>
      </c>
      <c r="O45" s="220">
        <f>SUM(O41:O44)</f>
        <v>0.13560807415891665</v>
      </c>
      <c r="P45" s="237"/>
    </row>
    <row r="46" spans="1:20" x14ac:dyDescent="0.25">
      <c r="A46" s="19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230"/>
      <c r="P46" s="71"/>
    </row>
    <row r="47" spans="1:20" x14ac:dyDescent="0.25">
      <c r="B47" s="72" t="s">
        <v>191</v>
      </c>
    </row>
    <row r="48" spans="1:20" x14ac:dyDescent="0.25"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/>
    </row>
  </sheetData>
  <mergeCells count="13">
    <mergeCell ref="B46:P46"/>
    <mergeCell ref="B48:O48"/>
    <mergeCell ref="C44:J44"/>
    <mergeCell ref="B45:J45"/>
    <mergeCell ref="B27:O27"/>
    <mergeCell ref="N28:O28"/>
    <mergeCell ref="B38:P38"/>
    <mergeCell ref="C2:E2"/>
    <mergeCell ref="B26:C26"/>
    <mergeCell ref="B37:G37"/>
    <mergeCell ref="C41:J41"/>
    <mergeCell ref="C42:J42"/>
    <mergeCell ref="C43:J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803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9711652</v>
      </c>
      <c r="C10">
        <v>73495243</v>
      </c>
      <c r="D10">
        <v>68261248</v>
      </c>
      <c r="E10">
        <v>4419333</v>
      </c>
      <c r="G10">
        <v>155887476</v>
      </c>
      <c r="I10">
        <v>155887476</v>
      </c>
    </row>
    <row r="12" spans="1:9" x14ac:dyDescent="0.25">
      <c r="A12" s="1" t="s">
        <v>157</v>
      </c>
    </row>
    <row r="14" spans="1:9" x14ac:dyDescent="0.25">
      <c r="A14" t="s">
        <v>12</v>
      </c>
      <c r="C14">
        <v>0</v>
      </c>
      <c r="D14">
        <v>0</v>
      </c>
      <c r="G14">
        <v>0</v>
      </c>
      <c r="H14">
        <v>0</v>
      </c>
      <c r="I14">
        <v>0</v>
      </c>
    </row>
    <row r="15" spans="1:9" x14ac:dyDescent="0.25">
      <c r="A15" t="s">
        <v>13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14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15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16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17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18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19</v>
      </c>
      <c r="C21">
        <v>0</v>
      </c>
      <c r="D21">
        <v>0</v>
      </c>
      <c r="G21">
        <v>0</v>
      </c>
      <c r="H21">
        <v>0</v>
      </c>
      <c r="I21">
        <v>0</v>
      </c>
    </row>
    <row r="23" spans="1:9" x14ac:dyDescent="0.25">
      <c r="A23" s="1" t="s">
        <v>158</v>
      </c>
    </row>
    <row r="25" spans="1:9" x14ac:dyDescent="0.25">
      <c r="A25" t="s">
        <v>20</v>
      </c>
      <c r="B25">
        <v>3700</v>
      </c>
      <c r="C25">
        <v>3109991</v>
      </c>
      <c r="D25">
        <v>1071445</v>
      </c>
      <c r="E25">
        <v>3732551</v>
      </c>
      <c r="F25">
        <v>253777</v>
      </c>
      <c r="G25">
        <v>8171464</v>
      </c>
      <c r="H25">
        <v>0</v>
      </c>
      <c r="I25">
        <v>8171464</v>
      </c>
    </row>
    <row r="26" spans="1:9" x14ac:dyDescent="0.25">
      <c r="A26" t="s">
        <v>21</v>
      </c>
      <c r="B26">
        <v>0</v>
      </c>
      <c r="C26">
        <v>0</v>
      </c>
      <c r="D26">
        <v>1798956</v>
      </c>
      <c r="E26">
        <v>0</v>
      </c>
      <c r="F26">
        <v>66204</v>
      </c>
      <c r="G26">
        <v>1865160</v>
      </c>
      <c r="H26">
        <v>0</v>
      </c>
      <c r="I26">
        <v>1865160</v>
      </c>
    </row>
    <row r="27" spans="1:9" x14ac:dyDescent="0.25">
      <c r="A27" t="s">
        <v>22</v>
      </c>
      <c r="B27">
        <v>0</v>
      </c>
      <c r="C27">
        <v>0</v>
      </c>
      <c r="D27">
        <v>0</v>
      </c>
      <c r="E27">
        <v>4394754</v>
      </c>
      <c r="F27">
        <v>1347457</v>
      </c>
      <c r="G27">
        <v>5742211</v>
      </c>
      <c r="H27">
        <v>0</v>
      </c>
      <c r="I27">
        <v>5742211</v>
      </c>
    </row>
    <row r="28" spans="1:9" x14ac:dyDescent="0.25">
      <c r="A28" t="s">
        <v>23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24</v>
      </c>
      <c r="B29">
        <v>73638</v>
      </c>
      <c r="C29">
        <v>38316</v>
      </c>
      <c r="D29">
        <v>19258</v>
      </c>
      <c r="E29">
        <v>57820</v>
      </c>
      <c r="F29">
        <v>0</v>
      </c>
      <c r="G29">
        <v>189032</v>
      </c>
      <c r="H29">
        <v>0</v>
      </c>
      <c r="I29">
        <v>189032</v>
      </c>
    </row>
    <row r="30" spans="1:9" x14ac:dyDescent="0.25">
      <c r="A30" t="s">
        <v>25</v>
      </c>
      <c r="B30">
        <v>19299</v>
      </c>
      <c r="C30">
        <v>567156</v>
      </c>
      <c r="D30">
        <v>343859</v>
      </c>
      <c r="E30">
        <v>102330</v>
      </c>
      <c r="F30">
        <v>0</v>
      </c>
      <c r="G30">
        <v>1032644</v>
      </c>
      <c r="H30">
        <v>0</v>
      </c>
      <c r="I30">
        <v>1032644</v>
      </c>
    </row>
    <row r="31" spans="1:9" x14ac:dyDescent="0.25">
      <c r="A31" t="s">
        <v>26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27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28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30</v>
      </c>
      <c r="B38">
        <v>1258789</v>
      </c>
      <c r="G38">
        <v>1258789</v>
      </c>
      <c r="H38">
        <v>0</v>
      </c>
      <c r="I38">
        <v>1258789</v>
      </c>
    </row>
    <row r="40" spans="1:9" x14ac:dyDescent="0.25">
      <c r="A40" s="1" t="s">
        <v>160</v>
      </c>
    </row>
    <row r="42" spans="1:9" x14ac:dyDescent="0.25">
      <c r="A42" t="s">
        <v>31</v>
      </c>
      <c r="B42">
        <v>0</v>
      </c>
      <c r="C42">
        <v>720715</v>
      </c>
      <c r="D42">
        <v>555896</v>
      </c>
      <c r="E42">
        <v>110</v>
      </c>
      <c r="G42">
        <v>1276721</v>
      </c>
      <c r="H42">
        <v>0</v>
      </c>
      <c r="I42">
        <v>1276721</v>
      </c>
    </row>
    <row r="43" spans="1:9" x14ac:dyDescent="0.25">
      <c r="A43" t="s">
        <v>32</v>
      </c>
      <c r="B43">
        <v>30739</v>
      </c>
      <c r="C43">
        <v>153383</v>
      </c>
      <c r="D43">
        <v>118091</v>
      </c>
      <c r="E43">
        <v>0</v>
      </c>
      <c r="G43">
        <v>302213</v>
      </c>
      <c r="H43">
        <v>0</v>
      </c>
      <c r="I43">
        <v>302213</v>
      </c>
    </row>
    <row r="44" spans="1:9" x14ac:dyDescent="0.25">
      <c r="A44" t="s">
        <v>33</v>
      </c>
      <c r="B44">
        <v>0</v>
      </c>
      <c r="C44">
        <v>10385</v>
      </c>
      <c r="D44">
        <v>1154</v>
      </c>
      <c r="E44">
        <v>462</v>
      </c>
      <c r="G44">
        <v>12001</v>
      </c>
      <c r="H44">
        <v>0</v>
      </c>
      <c r="I44">
        <v>12001</v>
      </c>
    </row>
    <row r="45" spans="1:9" x14ac:dyDescent="0.25">
      <c r="A45" t="s">
        <v>34</v>
      </c>
      <c r="B45">
        <v>0</v>
      </c>
      <c r="C45">
        <v>184665</v>
      </c>
      <c r="D45">
        <v>238250</v>
      </c>
      <c r="E45">
        <v>43605</v>
      </c>
      <c r="G45">
        <v>466520</v>
      </c>
      <c r="H45">
        <v>0</v>
      </c>
      <c r="I45">
        <v>466520</v>
      </c>
    </row>
    <row r="46" spans="1:9" x14ac:dyDescent="0.25">
      <c r="A46" t="s">
        <v>35</v>
      </c>
      <c r="B46">
        <v>0</v>
      </c>
      <c r="C46">
        <v>164169</v>
      </c>
      <c r="D46">
        <v>20065</v>
      </c>
      <c r="E46">
        <v>7296</v>
      </c>
      <c r="G46">
        <v>191530</v>
      </c>
      <c r="H46">
        <v>0</v>
      </c>
      <c r="I46">
        <v>191530</v>
      </c>
    </row>
    <row r="47" spans="1:9" x14ac:dyDescent="0.25">
      <c r="A47" t="s">
        <v>36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37</v>
      </c>
      <c r="B48">
        <v>0</v>
      </c>
      <c r="C48">
        <v>0</v>
      </c>
      <c r="D48">
        <v>0</v>
      </c>
      <c r="E48">
        <v>1272765</v>
      </c>
      <c r="G48">
        <v>1272765</v>
      </c>
      <c r="H48">
        <v>0</v>
      </c>
      <c r="I48">
        <v>1272765</v>
      </c>
    </row>
    <row r="49" spans="1:9" x14ac:dyDescent="0.25">
      <c r="A49" t="s">
        <v>38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39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40</v>
      </c>
      <c r="B51">
        <v>0</v>
      </c>
      <c r="C51">
        <v>461348</v>
      </c>
      <c r="D51">
        <v>0</v>
      </c>
      <c r="E51">
        <v>151795</v>
      </c>
      <c r="G51">
        <v>613143</v>
      </c>
      <c r="H51">
        <v>0</v>
      </c>
      <c r="I51">
        <v>613143</v>
      </c>
    </row>
    <row r="52" spans="1:9" x14ac:dyDescent="0.25">
      <c r="A52" t="s">
        <v>41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42</v>
      </c>
      <c r="B53">
        <v>0</v>
      </c>
      <c r="C53">
        <v>158467</v>
      </c>
      <c r="D53">
        <v>0</v>
      </c>
      <c r="E53">
        <v>0</v>
      </c>
      <c r="F53">
        <v>0</v>
      </c>
      <c r="G53">
        <v>158467</v>
      </c>
      <c r="H53">
        <v>0</v>
      </c>
      <c r="I53">
        <v>158467</v>
      </c>
    </row>
    <row r="54" spans="1:9" x14ac:dyDescent="0.25">
      <c r="A54" t="s">
        <v>43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44</v>
      </c>
      <c r="B55">
        <v>11097817</v>
      </c>
      <c r="C55">
        <v>79063838</v>
      </c>
      <c r="D55">
        <v>72428222</v>
      </c>
      <c r="E55">
        <v>14182821</v>
      </c>
      <c r="F55">
        <v>1667438</v>
      </c>
      <c r="G55">
        <v>178440136</v>
      </c>
      <c r="H55">
        <v>0</v>
      </c>
      <c r="I55">
        <v>178440136</v>
      </c>
    </row>
    <row r="57" spans="1:9" x14ac:dyDescent="0.25">
      <c r="A57" s="1" t="s">
        <v>161</v>
      </c>
    </row>
    <row r="59" spans="1:9" x14ac:dyDescent="0.25">
      <c r="A59" t="s">
        <v>45</v>
      </c>
      <c r="G59">
        <v>172844003</v>
      </c>
    </row>
    <row r="60" spans="1:9" x14ac:dyDescent="0.25">
      <c r="A60" t="s">
        <v>46</v>
      </c>
      <c r="G60">
        <v>0</v>
      </c>
    </row>
    <row r="61" spans="1:9" x14ac:dyDescent="0.25">
      <c r="A61" t="s">
        <v>47</v>
      </c>
      <c r="G61">
        <v>5596133</v>
      </c>
    </row>
    <row r="62" spans="1:9" x14ac:dyDescent="0.25">
      <c r="A62" t="s">
        <v>48</v>
      </c>
      <c r="G62">
        <v>0.01</v>
      </c>
    </row>
    <row r="63" spans="1:9" x14ac:dyDescent="0.25">
      <c r="A63" t="s">
        <v>49</v>
      </c>
      <c r="G63">
        <v>178440136.00999999</v>
      </c>
    </row>
    <row r="64" spans="1:9" x14ac:dyDescent="0.25">
      <c r="A64" t="s">
        <v>50</v>
      </c>
      <c r="G64">
        <v>-31276000</v>
      </c>
    </row>
    <row r="66" spans="1:9" x14ac:dyDescent="0.25">
      <c r="A66" s="1" t="s">
        <v>162</v>
      </c>
    </row>
    <row r="68" spans="1:9" x14ac:dyDescent="0.25">
      <c r="A68" t="s">
        <v>51</v>
      </c>
      <c r="G68">
        <v>0</v>
      </c>
      <c r="H68">
        <v>0</v>
      </c>
      <c r="I68">
        <v>0</v>
      </c>
    </row>
    <row r="69" spans="1:9" x14ac:dyDescent="0.25">
      <c r="A69" t="s">
        <v>52</v>
      </c>
      <c r="G69">
        <v>0</v>
      </c>
      <c r="H69">
        <v>0</v>
      </c>
      <c r="I69">
        <v>0</v>
      </c>
    </row>
    <row r="70" spans="1:9" x14ac:dyDescent="0.25">
      <c r="A70" t="s">
        <v>53</v>
      </c>
      <c r="G70">
        <v>262085</v>
      </c>
      <c r="H70">
        <v>0</v>
      </c>
      <c r="I70">
        <v>262085</v>
      </c>
    </row>
    <row r="71" spans="1:9" x14ac:dyDescent="0.25">
      <c r="A71" t="s">
        <v>54</v>
      </c>
      <c r="G71">
        <v>738547</v>
      </c>
      <c r="H71">
        <v>0</v>
      </c>
      <c r="I71">
        <v>738547</v>
      </c>
    </row>
    <row r="72" spans="1:9" x14ac:dyDescent="0.25">
      <c r="A72" t="s">
        <v>55</v>
      </c>
      <c r="G72">
        <v>267798</v>
      </c>
      <c r="H72">
        <v>0</v>
      </c>
      <c r="I72">
        <v>267798</v>
      </c>
    </row>
    <row r="73" spans="1:9" x14ac:dyDescent="0.25">
      <c r="A73" t="s">
        <v>56</v>
      </c>
      <c r="G73">
        <v>460743</v>
      </c>
      <c r="H73">
        <v>0</v>
      </c>
      <c r="I73">
        <v>460743</v>
      </c>
    </row>
    <row r="74" spans="1:9" x14ac:dyDescent="0.25">
      <c r="A74" t="s">
        <v>57</v>
      </c>
      <c r="G74">
        <v>0</v>
      </c>
      <c r="H74">
        <v>0</v>
      </c>
      <c r="I74">
        <v>0</v>
      </c>
    </row>
    <row r="75" spans="1:9" x14ac:dyDescent="0.25">
      <c r="A75" t="s">
        <v>58</v>
      </c>
      <c r="G75">
        <v>0</v>
      </c>
      <c r="H75">
        <v>0</v>
      </c>
      <c r="I75">
        <v>0</v>
      </c>
    </row>
    <row r="77" spans="1:9" x14ac:dyDescent="0.25">
      <c r="A77" t="s">
        <v>59</v>
      </c>
      <c r="G77">
        <v>154307</v>
      </c>
      <c r="H77">
        <v>0</v>
      </c>
      <c r="I77">
        <v>154307</v>
      </c>
    </row>
    <row r="78" spans="1:9" x14ac:dyDescent="0.25">
      <c r="A78" t="s">
        <v>60</v>
      </c>
      <c r="G78">
        <v>257642</v>
      </c>
      <c r="H78">
        <v>0</v>
      </c>
      <c r="I78">
        <v>257642</v>
      </c>
    </row>
    <row r="79" spans="1:9" x14ac:dyDescent="0.25">
      <c r="A79" t="s">
        <v>61</v>
      </c>
      <c r="G79">
        <v>53554</v>
      </c>
      <c r="H79">
        <v>0</v>
      </c>
      <c r="I79">
        <v>53554</v>
      </c>
    </row>
    <row r="80" spans="1:9" x14ac:dyDescent="0.25">
      <c r="A80" t="s">
        <v>62</v>
      </c>
      <c r="B80">
        <v>0</v>
      </c>
      <c r="C80">
        <v>314599</v>
      </c>
      <c r="D80">
        <v>285801</v>
      </c>
      <c r="E80">
        <v>3372082</v>
      </c>
      <c r="F80">
        <v>173122</v>
      </c>
      <c r="G80">
        <v>4145604</v>
      </c>
      <c r="H80">
        <v>0</v>
      </c>
      <c r="I80">
        <v>4145604</v>
      </c>
    </row>
    <row r="81" spans="1:9" x14ac:dyDescent="0.25">
      <c r="A81" t="s">
        <v>63</v>
      </c>
      <c r="B81">
        <v>0</v>
      </c>
      <c r="C81">
        <v>728716</v>
      </c>
      <c r="D81">
        <v>1449401</v>
      </c>
      <c r="E81">
        <v>0</v>
      </c>
      <c r="F81">
        <v>38712</v>
      </c>
      <c r="G81">
        <v>2216829</v>
      </c>
      <c r="H81">
        <v>314797</v>
      </c>
      <c r="I81">
        <v>1902032</v>
      </c>
    </row>
    <row r="82" spans="1:9" x14ac:dyDescent="0.25">
      <c r="A82" t="s">
        <v>64</v>
      </c>
      <c r="G82">
        <v>136322</v>
      </c>
      <c r="H82">
        <v>0</v>
      </c>
      <c r="I82">
        <v>136322</v>
      </c>
    </row>
    <row r="84" spans="1:9" x14ac:dyDescent="0.25">
      <c r="A84" t="s">
        <v>65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66</v>
      </c>
      <c r="G85">
        <v>111159</v>
      </c>
      <c r="H85">
        <v>0</v>
      </c>
      <c r="I85">
        <v>111159</v>
      </c>
    </row>
    <row r="86" spans="1:9" x14ac:dyDescent="0.25">
      <c r="A86" t="s">
        <v>67</v>
      </c>
      <c r="G86">
        <v>2074769</v>
      </c>
      <c r="H86">
        <v>0</v>
      </c>
      <c r="I86">
        <v>2074769</v>
      </c>
    </row>
    <row r="87" spans="1:9" x14ac:dyDescent="0.25">
      <c r="A87" t="s">
        <v>68</v>
      </c>
      <c r="G87">
        <v>0</v>
      </c>
      <c r="H87">
        <v>0</v>
      </c>
      <c r="I87">
        <v>0</v>
      </c>
    </row>
    <row r="88" spans="1:9" x14ac:dyDescent="0.25">
      <c r="A88" t="s">
        <v>69</v>
      </c>
      <c r="G88">
        <v>181178</v>
      </c>
      <c r="H88">
        <v>0</v>
      </c>
      <c r="I88">
        <v>181178</v>
      </c>
    </row>
    <row r="89" spans="1:9" x14ac:dyDescent="0.25">
      <c r="A89" t="s">
        <v>70</v>
      </c>
      <c r="G89">
        <v>0</v>
      </c>
      <c r="H89">
        <v>0</v>
      </c>
      <c r="I89">
        <v>0</v>
      </c>
    </row>
    <row r="90" spans="1:9" x14ac:dyDescent="0.25">
      <c r="A90" t="s">
        <v>71</v>
      </c>
      <c r="G90">
        <v>11060537</v>
      </c>
      <c r="H90">
        <v>314797</v>
      </c>
      <c r="I90">
        <v>10745740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72</v>
      </c>
      <c r="G97">
        <v>1414068</v>
      </c>
      <c r="H97">
        <v>0</v>
      </c>
      <c r="I97">
        <v>1414068</v>
      </c>
    </row>
    <row r="98" spans="1:9" x14ac:dyDescent="0.25">
      <c r="A98" t="s">
        <v>73</v>
      </c>
      <c r="G98">
        <v>0</v>
      </c>
      <c r="H98">
        <v>0</v>
      </c>
      <c r="I98">
        <v>0</v>
      </c>
    </row>
    <row r="99" spans="1:9" x14ac:dyDescent="0.25">
      <c r="A99" t="s">
        <v>74</v>
      </c>
      <c r="G99">
        <v>55750</v>
      </c>
      <c r="H99">
        <v>0</v>
      </c>
      <c r="I99">
        <v>55750</v>
      </c>
    </row>
    <row r="100" spans="1:9" x14ac:dyDescent="0.25">
      <c r="A100" t="s">
        <v>75</v>
      </c>
      <c r="G100">
        <v>1352301</v>
      </c>
      <c r="H100">
        <v>54800</v>
      </c>
      <c r="I100">
        <v>1297501</v>
      </c>
    </row>
    <row r="101" spans="1:9" x14ac:dyDescent="0.25">
      <c r="A101" t="s">
        <v>76</v>
      </c>
      <c r="G101">
        <v>2822119</v>
      </c>
      <c r="H101">
        <v>54800</v>
      </c>
      <c r="I101">
        <v>2767319</v>
      </c>
    </row>
    <row r="103" spans="1:9" x14ac:dyDescent="0.25">
      <c r="A103" s="1" t="s">
        <v>165</v>
      </c>
    </row>
    <row r="106" spans="1:9" x14ac:dyDescent="0.25">
      <c r="A106" t="s">
        <v>77</v>
      </c>
      <c r="G106">
        <v>2129961</v>
      </c>
      <c r="H106">
        <v>0</v>
      </c>
      <c r="I106">
        <v>2129961</v>
      </c>
    </row>
    <row r="107" spans="1:9" x14ac:dyDescent="0.25">
      <c r="A107" t="s">
        <v>78</v>
      </c>
      <c r="G107">
        <v>3747917</v>
      </c>
      <c r="H107">
        <v>7630</v>
      </c>
      <c r="I107">
        <v>3740287</v>
      </c>
    </row>
    <row r="108" spans="1:9" x14ac:dyDescent="0.25">
      <c r="A108" t="s">
        <v>79</v>
      </c>
      <c r="G108">
        <v>701330</v>
      </c>
      <c r="H108">
        <v>51585</v>
      </c>
      <c r="I108">
        <v>649745</v>
      </c>
    </row>
    <row r="109" spans="1:9" x14ac:dyDescent="0.25">
      <c r="A109" t="s">
        <v>80</v>
      </c>
      <c r="G109">
        <v>214358</v>
      </c>
      <c r="H109">
        <v>0</v>
      </c>
      <c r="I109">
        <v>214358</v>
      </c>
    </row>
    <row r="110" spans="1:9" x14ac:dyDescent="0.25">
      <c r="A110" t="s">
        <v>81</v>
      </c>
      <c r="G110">
        <v>386566</v>
      </c>
      <c r="H110">
        <v>2528</v>
      </c>
      <c r="I110">
        <v>384038</v>
      </c>
    </row>
    <row r="111" spans="1:9" x14ac:dyDescent="0.25">
      <c r="A111" s="7" t="s">
        <v>82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83</v>
      </c>
      <c r="G112">
        <v>246535</v>
      </c>
      <c r="H112">
        <v>0</v>
      </c>
      <c r="I112">
        <v>246535</v>
      </c>
    </row>
    <row r="113" spans="1:9" x14ac:dyDescent="0.25">
      <c r="A113" t="s">
        <v>84</v>
      </c>
      <c r="B113">
        <v>0</v>
      </c>
      <c r="C113">
        <v>12595</v>
      </c>
      <c r="D113">
        <v>18119</v>
      </c>
      <c r="E113">
        <v>0</v>
      </c>
      <c r="G113">
        <v>30714</v>
      </c>
      <c r="H113">
        <v>0</v>
      </c>
      <c r="I113">
        <v>30714</v>
      </c>
    </row>
    <row r="114" spans="1:9" x14ac:dyDescent="0.25">
      <c r="A114" t="s">
        <v>85</v>
      </c>
      <c r="G114">
        <v>735256</v>
      </c>
      <c r="H114">
        <v>0</v>
      </c>
      <c r="I114">
        <v>735256</v>
      </c>
    </row>
    <row r="115" spans="1:9" x14ac:dyDescent="0.25">
      <c r="A115" t="s">
        <v>86</v>
      </c>
      <c r="G115">
        <v>0</v>
      </c>
      <c r="H115">
        <v>0</v>
      </c>
      <c r="I115">
        <v>0</v>
      </c>
    </row>
    <row r="116" spans="1:9" x14ac:dyDescent="0.25">
      <c r="A116" t="s">
        <v>87</v>
      </c>
      <c r="B116">
        <v>0</v>
      </c>
      <c r="C116">
        <v>12595</v>
      </c>
      <c r="D116">
        <v>18119</v>
      </c>
      <c r="E116">
        <v>0</v>
      </c>
      <c r="G116">
        <v>8192637</v>
      </c>
      <c r="H116">
        <v>61743</v>
      </c>
      <c r="I116">
        <v>8130894</v>
      </c>
    </row>
    <row r="118" spans="1:9" x14ac:dyDescent="0.25">
      <c r="A118" s="1" t="s">
        <v>166</v>
      </c>
    </row>
    <row r="120" spans="1:9" x14ac:dyDescent="0.25">
      <c r="A120" t="s">
        <v>88</v>
      </c>
      <c r="G120">
        <v>109830</v>
      </c>
      <c r="H120">
        <v>0</v>
      </c>
      <c r="I120">
        <v>109830</v>
      </c>
    </row>
    <row r="122" spans="1:9" x14ac:dyDescent="0.25">
      <c r="A122" s="1" t="s">
        <v>167</v>
      </c>
    </row>
    <row r="124" spans="1:9" x14ac:dyDescent="0.25">
      <c r="A124" t="s">
        <v>89</v>
      </c>
      <c r="G124">
        <v>6166904</v>
      </c>
      <c r="H124">
        <v>0</v>
      </c>
      <c r="I124">
        <v>6166904</v>
      </c>
    </row>
    <row r="125" spans="1:9" x14ac:dyDescent="0.25">
      <c r="A125" t="s">
        <v>90</v>
      </c>
      <c r="G125">
        <v>111925</v>
      </c>
      <c r="H125">
        <v>0</v>
      </c>
      <c r="I125">
        <v>111925</v>
      </c>
    </row>
    <row r="126" spans="1:9" x14ac:dyDescent="0.25">
      <c r="A126" t="s">
        <v>91</v>
      </c>
      <c r="G126">
        <v>174508</v>
      </c>
      <c r="H126">
        <v>101588</v>
      </c>
      <c r="I126">
        <v>72920</v>
      </c>
    </row>
    <row r="127" spans="1:9" x14ac:dyDescent="0.25">
      <c r="A127" t="s">
        <v>92</v>
      </c>
      <c r="G127">
        <v>6453337</v>
      </c>
      <c r="H127">
        <v>101588</v>
      </c>
      <c r="I127">
        <v>6351749</v>
      </c>
    </row>
    <row r="129" spans="1:9" x14ac:dyDescent="0.25">
      <c r="A129" s="1" t="s">
        <v>168</v>
      </c>
    </row>
    <row r="131" spans="1:9" x14ac:dyDescent="0.25">
      <c r="A131" t="s">
        <v>93</v>
      </c>
      <c r="G131">
        <v>588072</v>
      </c>
      <c r="H131">
        <v>0</v>
      </c>
      <c r="I131">
        <v>588072</v>
      </c>
    </row>
    <row r="132" spans="1:9" x14ac:dyDescent="0.25">
      <c r="A132" t="s">
        <v>94</v>
      </c>
      <c r="G132">
        <v>1169021</v>
      </c>
      <c r="H132">
        <v>0</v>
      </c>
      <c r="I132">
        <v>1169021</v>
      </c>
    </row>
    <row r="133" spans="1:9" x14ac:dyDescent="0.25">
      <c r="A133" t="s">
        <v>95</v>
      </c>
      <c r="G133">
        <v>193136</v>
      </c>
      <c r="H133">
        <v>0</v>
      </c>
      <c r="I133">
        <v>193136</v>
      </c>
    </row>
    <row r="134" spans="1:9" x14ac:dyDescent="0.25">
      <c r="A134" t="s">
        <v>96</v>
      </c>
      <c r="G134">
        <v>1873729</v>
      </c>
      <c r="H134">
        <v>140125</v>
      </c>
      <c r="I134">
        <v>1733604</v>
      </c>
    </row>
    <row r="135" spans="1:9" x14ac:dyDescent="0.25">
      <c r="A135" t="s">
        <v>97</v>
      </c>
      <c r="G135">
        <v>0</v>
      </c>
      <c r="H135">
        <v>0</v>
      </c>
      <c r="I135">
        <v>0</v>
      </c>
    </row>
    <row r="136" spans="1:9" x14ac:dyDescent="0.25">
      <c r="A136" t="s">
        <v>98</v>
      </c>
      <c r="G136">
        <v>3823958</v>
      </c>
      <c r="H136">
        <v>140125</v>
      </c>
      <c r="I136">
        <v>3683833</v>
      </c>
    </row>
    <row r="138" spans="1:9" x14ac:dyDescent="0.25">
      <c r="A138" s="1" t="s">
        <v>169</v>
      </c>
    </row>
    <row r="140" spans="1:9" x14ac:dyDescent="0.25">
      <c r="A140" t="s">
        <v>99</v>
      </c>
      <c r="G140">
        <v>888068</v>
      </c>
      <c r="H140">
        <v>14154</v>
      </c>
      <c r="I140">
        <v>873914</v>
      </c>
    </row>
    <row r="141" spans="1:9" x14ac:dyDescent="0.25">
      <c r="A141" t="s">
        <v>100</v>
      </c>
      <c r="G141">
        <v>2156967</v>
      </c>
      <c r="H141">
        <v>117411</v>
      </c>
      <c r="I141">
        <v>2039556</v>
      </c>
    </row>
    <row r="142" spans="1:9" x14ac:dyDescent="0.25">
      <c r="A142" t="s">
        <v>101</v>
      </c>
      <c r="G142">
        <v>3045035</v>
      </c>
      <c r="H142">
        <v>131565</v>
      </c>
      <c r="I142">
        <v>2913470</v>
      </c>
    </row>
    <row r="144" spans="1:9" x14ac:dyDescent="0.25">
      <c r="A144" s="1" t="s">
        <v>170</v>
      </c>
    </row>
    <row r="146" spans="1:9" x14ac:dyDescent="0.25">
      <c r="A146" t="s">
        <v>102</v>
      </c>
      <c r="G146">
        <v>5458613</v>
      </c>
      <c r="H146">
        <v>5133440</v>
      </c>
      <c r="I146">
        <v>325173</v>
      </c>
    </row>
    <row r="148" spans="1:9" x14ac:dyDescent="0.25">
      <c r="A148" t="s">
        <v>103</v>
      </c>
      <c r="G148">
        <v>0</v>
      </c>
      <c r="H148">
        <v>0</v>
      </c>
      <c r="I148">
        <v>0</v>
      </c>
    </row>
    <row r="150" spans="1:9" x14ac:dyDescent="0.25">
      <c r="A150" t="s">
        <v>104</v>
      </c>
      <c r="G150">
        <v>189500673</v>
      </c>
      <c r="H150">
        <v>314797</v>
      </c>
      <c r="I150">
        <v>189185876</v>
      </c>
    </row>
    <row r="151" spans="1:9" x14ac:dyDescent="0.25">
      <c r="A151" t="s">
        <v>105</v>
      </c>
      <c r="G151">
        <v>29905529</v>
      </c>
      <c r="H151">
        <v>5623261</v>
      </c>
      <c r="I151">
        <v>24282268</v>
      </c>
    </row>
    <row r="153" spans="1:9" x14ac:dyDescent="0.25">
      <c r="A153" t="s">
        <v>106</v>
      </c>
      <c r="G153">
        <v>219406202</v>
      </c>
      <c r="H153">
        <v>5938058</v>
      </c>
      <c r="I153">
        <v>213468144</v>
      </c>
    </row>
    <row r="155" spans="1:9" x14ac:dyDescent="0.25">
      <c r="A155" t="s">
        <v>107</v>
      </c>
      <c r="B155">
        <v>0</v>
      </c>
      <c r="C155">
        <v>14467335</v>
      </c>
      <c r="D155">
        <v>1745797</v>
      </c>
      <c r="E155">
        <v>259212</v>
      </c>
      <c r="G155">
        <v>16472344</v>
      </c>
      <c r="H155">
        <v>737918</v>
      </c>
      <c r="I155">
        <v>15734426</v>
      </c>
    </row>
    <row r="157" spans="1:9" x14ac:dyDescent="0.25">
      <c r="A157" t="s">
        <v>108</v>
      </c>
      <c r="G157">
        <v>186606</v>
      </c>
      <c r="H157">
        <v>116400</v>
      </c>
      <c r="I157">
        <v>70206</v>
      </c>
    </row>
    <row r="158" spans="1:9" x14ac:dyDescent="0.25">
      <c r="A158" t="s">
        <v>109</v>
      </c>
      <c r="G158">
        <v>70244</v>
      </c>
      <c r="H158">
        <v>0</v>
      </c>
      <c r="I158">
        <v>70244</v>
      </c>
    </row>
    <row r="162" spans="1:8" ht="41.4" x14ac:dyDescent="0.25">
      <c r="A162" s="9" t="s">
        <v>171</v>
      </c>
    </row>
    <row r="164" spans="1:8" ht="27.6" customHeight="1" x14ac:dyDescent="0.25">
      <c r="A164" s="10" t="s">
        <v>11</v>
      </c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31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112</v>
      </c>
      <c r="B4" s="1" t="s">
        <v>110</v>
      </c>
      <c r="C4" s="1" t="s">
        <v>111</v>
      </c>
      <c r="D4" s="1" t="s">
        <v>113</v>
      </c>
      <c r="E4" s="1" t="s">
        <v>114</v>
      </c>
      <c r="F4" s="1" t="s">
        <v>115</v>
      </c>
      <c r="G4" s="14" t="s">
        <v>116</v>
      </c>
      <c r="H4" s="17" t="s">
        <v>117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118</v>
      </c>
      <c r="C7">
        <v>1100</v>
      </c>
      <c r="D7">
        <v>118</v>
      </c>
      <c r="E7">
        <v>801172</v>
      </c>
      <c r="F7">
        <v>6789.59</v>
      </c>
      <c r="G7" s="13" t="s">
        <v>119</v>
      </c>
    </row>
    <row r="8" spans="1:9" x14ac:dyDescent="0.25">
      <c r="A8" s="1" t="s">
        <v>175</v>
      </c>
      <c r="D8">
        <f>SUM(D7:D7)</f>
        <v>118</v>
      </c>
      <c r="E8">
        <f>SUM(E7:E7)</f>
        <v>801172</v>
      </c>
    </row>
    <row r="9" spans="1:9" x14ac:dyDescent="0.25">
      <c r="A9" s="1"/>
    </row>
    <row r="10" spans="1:9" x14ac:dyDescent="0.25">
      <c r="A10" s="1" t="s">
        <v>174</v>
      </c>
      <c r="B10" t="s">
        <v>120</v>
      </c>
      <c r="C10">
        <v>7000</v>
      </c>
      <c r="D10">
        <v>128</v>
      </c>
      <c r="E10">
        <v>1287500</v>
      </c>
      <c r="F10">
        <v>10058.59</v>
      </c>
      <c r="G10" s="13" t="s">
        <v>119</v>
      </c>
    </row>
    <row r="11" spans="1:9" x14ac:dyDescent="0.25">
      <c r="B11" t="s">
        <v>121</v>
      </c>
      <c r="C11">
        <v>7028</v>
      </c>
      <c r="D11">
        <v>120</v>
      </c>
      <c r="E11">
        <v>1195833</v>
      </c>
      <c r="F11">
        <v>9965.2800000000007</v>
      </c>
      <c r="G11" s="13" t="s">
        <v>119</v>
      </c>
    </row>
    <row r="12" spans="1:9" x14ac:dyDescent="0.25">
      <c r="B12" t="s">
        <v>122</v>
      </c>
      <c r="C12">
        <v>7031</v>
      </c>
      <c r="D12">
        <v>88</v>
      </c>
      <c r="E12">
        <v>879167</v>
      </c>
      <c r="F12">
        <v>9990.5300000000007</v>
      </c>
      <c r="G12" s="13" t="s">
        <v>119</v>
      </c>
    </row>
    <row r="13" spans="1:9" x14ac:dyDescent="0.25">
      <c r="B13" t="s">
        <v>123</v>
      </c>
      <c r="C13">
        <v>7032</v>
      </c>
      <c r="D13">
        <v>40</v>
      </c>
      <c r="E13">
        <v>400833</v>
      </c>
      <c r="F13">
        <v>10020.83</v>
      </c>
      <c r="G13" s="13" t="s">
        <v>119</v>
      </c>
    </row>
    <row r="14" spans="1:9" x14ac:dyDescent="0.25">
      <c r="A14" s="1" t="s">
        <v>176</v>
      </c>
      <c r="D14">
        <f>SUM(D10:D13)</f>
        <v>376</v>
      </c>
      <c r="E14">
        <f>SUM(E10:E13)</f>
        <v>3763333</v>
      </c>
    </row>
    <row r="18" spans="1:6" x14ac:dyDescent="0.25">
      <c r="A18" s="15" t="s">
        <v>177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2013-09-10T12:01:30Z</dcterms:created>
  <dcterms:modified xsi:type="dcterms:W3CDTF">2013-09-10T12:01:36Z</dcterms:modified>
</cp:coreProperties>
</file>