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26" i="1"/>
  <c r="O24" i="1"/>
  <c r="O22" i="1"/>
  <c r="O20" i="1"/>
  <c r="O18" i="1"/>
  <c r="O16" i="1"/>
  <c r="O14" i="1"/>
  <c r="E14" i="3"/>
  <c r="D14" i="3"/>
  <c r="E8" i="3"/>
  <c r="D8" i="3"/>
  <c r="O45" i="1" l="1"/>
  <c r="O27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74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74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74"/>
  </connection>
</connections>
</file>

<file path=xl/sharedStrings.xml><?xml version="1.0" encoding="utf-8"?>
<sst xmlns="http://schemas.openxmlformats.org/spreadsheetml/2006/main" count="235" uniqueCount="192">
  <si>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</si>
  <si>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</si>
  <si>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</si>
  <si>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</si>
  <si>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</si>
  <si>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</si>
  <si>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</si>
  <si>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</si>
  <si>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</si>
  <si>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Peterborough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</si>
  <si>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</si>
  <si>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</si>
  <si>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</si>
  <si>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</si>
  <si>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</si>
  <si>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</si>
  <si>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</si>
  <si>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</si>
  <si>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</si>
  <si>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</si>
  <si>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</si>
  <si>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</si>
  <si>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</si>
  <si>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</si>
  <si>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</si>
  <si>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</si>
  <si>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</si>
  <si>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</si>
  <si>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</si>
  <si>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</si>
  <si>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</si>
  <si>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</si>
  <si>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</si>
  <si>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</si>
  <si>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</si>
  <si>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</si>
  <si>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</si>
  <si>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</si>
  <si>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</si>
  <si>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</si>
  <si>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</si>
  <si>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</si>
  <si>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</si>
  <si>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</si>
  <si>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</si>
  <si>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</si>
  <si>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</si>
  <si>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</si>
  <si>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</si>
  <si>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</si>
  <si>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</si>
  <si>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</si>
  <si>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</si>
  <si>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</si>
  <si>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</si>
  <si>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</si>
  <si>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</si>
  <si>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</si>
  <si>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</si>
  <si>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</si>
  <si>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</si>
  <si>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</si>
  <si>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</si>
  <si>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</si>
  <si>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</si>
  <si>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</si>
  <si>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</si>
  <si>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</si>
  <si>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</si>
  <si>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</si>
  <si>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</si>
  <si>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</si>
  <si>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</si>
  <si>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</si>
  <si>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</si>
  <si>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</si>
  <si>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</si>
  <si>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</si>
  <si>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</si>
  <si>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</si>
  <si>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</si>
  <si>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</si>
  <si>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</si>
  <si>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</si>
  <si>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</si>
  <si>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</si>
  <si>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</si>
  <si>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</si>
  <si>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</si>
  <si>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</si>
  <si>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</si>
  <si>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</si>
  <si>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</si>
  <si>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</si>
  <si>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</si>
  <si>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</si>
  <si>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</si>
  <si>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</si>
  <si>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</si>
  <si>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</si>
  <si>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</si>
  <si>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</si>
  <si>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</si>
  <si>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</si>
  <si>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</si>
  <si>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</si>
  <si>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</si>
  <si>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</si>
  <si>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</si>
  <si>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</si>
  <si>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</si>
  <si>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</si>
  <si>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</si>
  <si>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</si>
  <si>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</si>
  <si>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</si>
  <si>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</si>
  <si>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Pupil Referral Service, Peterborough</t>
  </si>
  <si>
    <t/>
  </si>
  <si>
    <t>Marshfields School</t>
  </si>
  <si>
    <t>Heltwate School</t>
  </si>
  <si>
    <t>The Phoenix School</t>
  </si>
  <si>
    <t>Nene Gate</t>
  </si>
  <si>
    <t>UnitType</t>
  </si>
  <si>
    <t>1. EYSFF (three and four year olds) Base Rate(s) per hour, per provider type</t>
  </si>
  <si>
    <t>Nursery Class Basic Rate</t>
  </si>
  <si>
    <t>PerHour</t>
  </si>
  <si>
    <t>Pre-School Basic Rate</t>
  </si>
  <si>
    <t>Independant Basic Rate</t>
  </si>
  <si>
    <t>Day Nursery Basic Rate</t>
  </si>
  <si>
    <t>Childminder Basic Rate</t>
  </si>
  <si>
    <t>Nursery School Basic Rate</t>
  </si>
  <si>
    <t>2a. Supplements: Deprivation</t>
  </si>
  <si>
    <t>Deprivation funding based the 30% most deprived pupils in the authority using IDACI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</si>
  <si>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</si>
  <si>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</si>
  <si>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</si>
  <si>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</si>
  <si>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</si>
  <si>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Contribution to administration £5 per pupil per term</t>
  </si>
  <si>
    <t>PerChild</t>
  </si>
  <si>
    <t>4. Additional funded free hours</t>
  </si>
  <si>
    <t>TOTAL FUNDING FOR EARLY YEARS SINGLE FUNDING FORMULA (3s AND 4s)</t>
  </si>
  <si>
    <t>5. Two year old Base Rate(s) per hour, per provider type</t>
  </si>
  <si>
    <t>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</si>
  <si>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</si>
  <si>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</si>
  <si>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</si>
  <si>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</si>
  <si>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</si>
  <si>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£642k Trajectory funding - targeted to build capacity £1,053k central staff which support early years sector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</si>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</sst>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874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123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/>
      <c r="E8" s="77"/>
      <c r="F8" s="78">
        <v>4.66</v>
      </c>
      <c r="G8" s="148" t="s">
        <v>126</v>
      </c>
      <c r="H8" s="113"/>
      <c r="I8" s="113"/>
      <c r="J8" s="164">
        <v>137940</v>
      </c>
      <c r="K8" s="78"/>
      <c r="L8" s="78"/>
      <c r="M8" s="78">
        <v>642800.4</v>
      </c>
      <c r="N8" s="192">
        <v>642800.4</v>
      </c>
      <c r="O8" s="209"/>
      <c r="P8" s="237"/>
    </row>
    <row r="9" spans="1:42" x14ac:dyDescent="0.25">
      <c r="A9" s="233"/>
      <c r="B9" s="39"/>
      <c r="C9" s="38" t="s">
        <v>127</v>
      </c>
      <c r="D9" s="77">
        <v>3.81</v>
      </c>
      <c r="E9" s="77"/>
      <c r="F9" s="78"/>
      <c r="G9" s="148" t="s">
        <v>126</v>
      </c>
      <c r="H9" s="113">
        <v>961219.93</v>
      </c>
      <c r="I9" s="113"/>
      <c r="J9" s="164"/>
      <c r="K9" s="78">
        <v>3662247.93</v>
      </c>
      <c r="L9" s="78"/>
      <c r="M9" s="78"/>
      <c r="N9" s="192">
        <v>3662247.93</v>
      </c>
      <c r="O9" s="209"/>
      <c r="P9" s="237"/>
    </row>
    <row r="10" spans="1:42" x14ac:dyDescent="0.25">
      <c r="A10" s="233"/>
      <c r="B10" s="39"/>
      <c r="C10" s="38" t="s">
        <v>128</v>
      </c>
      <c r="D10" s="77">
        <v>3.98</v>
      </c>
      <c r="E10" s="77"/>
      <c r="F10" s="78"/>
      <c r="G10" s="148" t="s">
        <v>126</v>
      </c>
      <c r="H10" s="113">
        <v>9128.7999999999993</v>
      </c>
      <c r="I10" s="113"/>
      <c r="J10" s="164"/>
      <c r="K10" s="78">
        <v>36332.620000000003</v>
      </c>
      <c r="L10" s="78"/>
      <c r="M10" s="78"/>
      <c r="N10" s="192">
        <v>36332.620000000003</v>
      </c>
      <c r="O10" s="209"/>
      <c r="P10" s="237"/>
    </row>
    <row r="11" spans="1:42" x14ac:dyDescent="0.25">
      <c r="A11" s="233"/>
      <c r="B11" s="39"/>
      <c r="C11" s="38" t="s">
        <v>129</v>
      </c>
      <c r="D11" s="77">
        <v>4.4400000000000004</v>
      </c>
      <c r="E11" s="77"/>
      <c r="F11" s="78"/>
      <c r="G11" s="148" t="s">
        <v>126</v>
      </c>
      <c r="H11" s="113">
        <v>754613.1</v>
      </c>
      <c r="I11" s="113"/>
      <c r="J11" s="164"/>
      <c r="K11" s="78">
        <v>3350482.16</v>
      </c>
      <c r="L11" s="78"/>
      <c r="M11" s="78"/>
      <c r="N11" s="192">
        <v>3350482.16</v>
      </c>
      <c r="O11" s="209"/>
      <c r="P11" s="237"/>
    </row>
    <row r="12" spans="1:42" x14ac:dyDescent="0.25">
      <c r="A12" s="233"/>
      <c r="B12" s="39"/>
      <c r="C12" s="38" t="s">
        <v>130</v>
      </c>
      <c r="D12" s="77">
        <v>4.5999999999999996</v>
      </c>
      <c r="E12" s="77"/>
      <c r="F12" s="78"/>
      <c r="G12" s="148" t="s">
        <v>126</v>
      </c>
      <c r="H12" s="113">
        <v>18904.41</v>
      </c>
      <c r="I12" s="113"/>
      <c r="J12" s="164"/>
      <c r="K12" s="78">
        <v>86960.29</v>
      </c>
      <c r="L12" s="78"/>
      <c r="M12" s="78"/>
      <c r="N12" s="192">
        <v>86960.29</v>
      </c>
      <c r="O12" s="209"/>
      <c r="P12" s="237"/>
    </row>
    <row r="13" spans="1:42" x14ac:dyDescent="0.25">
      <c r="A13" s="233"/>
      <c r="B13" s="39"/>
      <c r="C13" s="38" t="s">
        <v>131</v>
      </c>
      <c r="D13" s="77"/>
      <c r="E13" s="77">
        <v>8.75</v>
      </c>
      <c r="F13" s="78"/>
      <c r="G13" s="148" t="s">
        <v>126</v>
      </c>
      <c r="H13" s="113"/>
      <c r="I13" s="113">
        <v>68400</v>
      </c>
      <c r="J13" s="164"/>
      <c r="K13" s="78"/>
      <c r="L13" s="78">
        <v>598500</v>
      </c>
      <c r="M13" s="78"/>
      <c r="N13" s="192">
        <v>598500</v>
      </c>
      <c r="O13" s="209"/>
      <c r="P13" s="237"/>
    </row>
    <row r="14" spans="1:42" x14ac:dyDescent="0.25">
      <c r="A14" s="233"/>
      <c r="B14" s="40"/>
      <c r="C14" s="41"/>
      <c r="D14" s="79"/>
      <c r="E14" s="79"/>
      <c r="F14" s="80"/>
      <c r="G14" s="149"/>
      <c r="H14" s="114"/>
      <c r="I14" s="114"/>
      <c r="J14" s="165"/>
      <c r="K14" s="80"/>
      <c r="L14" s="80"/>
      <c r="M14" s="80"/>
      <c r="N14" s="193"/>
      <c r="O14" s="210">
        <f>SUM(N8:N14)/10145418</f>
        <v>0.82572481488687799</v>
      </c>
      <c r="P14" s="237"/>
    </row>
    <row r="15" spans="1:42" ht="30.6" x14ac:dyDescent="0.25">
      <c r="A15" s="233"/>
      <c r="B15" s="42" t="s">
        <v>132</v>
      </c>
      <c r="C15" s="42" t="s">
        <v>133</v>
      </c>
      <c r="D15" s="81">
        <v>0.12</v>
      </c>
      <c r="E15" s="81">
        <v>0.12</v>
      </c>
      <c r="F15" s="82">
        <v>0.12</v>
      </c>
      <c r="G15" s="150" t="s">
        <v>126</v>
      </c>
      <c r="H15" s="115">
        <v>93081</v>
      </c>
      <c r="I15" s="115">
        <v>13680</v>
      </c>
      <c r="J15" s="166">
        <v>27588</v>
      </c>
      <c r="K15" s="82">
        <v>11169.72</v>
      </c>
      <c r="L15" s="82">
        <v>1641.6</v>
      </c>
      <c r="M15" s="82">
        <v>3310.56</v>
      </c>
      <c r="N15" s="194">
        <v>16121.88</v>
      </c>
      <c r="O15" s="211"/>
      <c r="P15" s="237"/>
    </row>
    <row r="16" spans="1:42" x14ac:dyDescent="0.25">
      <c r="A16" s="233"/>
      <c r="B16" s="39"/>
      <c r="C16" s="42"/>
      <c r="D16" s="81"/>
      <c r="E16" s="81"/>
      <c r="F16" s="82"/>
      <c r="G16" s="150"/>
      <c r="H16" s="115"/>
      <c r="I16" s="115"/>
      <c r="J16" s="166"/>
      <c r="K16" s="82"/>
      <c r="L16" s="82"/>
      <c r="M16" s="82"/>
      <c r="N16" s="194"/>
      <c r="O16" s="211">
        <f>SUM(N15:N16)/10145418</f>
        <v>1.5890799176534666E-3</v>
      </c>
      <c r="P16" s="237"/>
    </row>
    <row r="17" spans="1:20" x14ac:dyDescent="0.25">
      <c r="A17" s="233"/>
      <c r="B17" s="43" t="s">
        <v>134</v>
      </c>
      <c r="C17" s="43" t="s">
        <v>135</v>
      </c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/>
      <c r="P17" s="237"/>
    </row>
    <row r="18" spans="1:20" x14ac:dyDescent="0.25">
      <c r="A18" s="233"/>
      <c r="B18" s="39"/>
      <c r="C18" s="43"/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>
        <f>SUM(N17:N18)/10145418</f>
        <v>0</v>
      </c>
      <c r="P18" s="237"/>
    </row>
    <row r="19" spans="1:20" x14ac:dyDescent="0.25">
      <c r="A19" s="233"/>
      <c r="B19" s="44" t="s">
        <v>136</v>
      </c>
      <c r="C19" s="44" t="s">
        <v>135</v>
      </c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/>
      <c r="P19" s="237"/>
    </row>
    <row r="20" spans="1:20" x14ac:dyDescent="0.25">
      <c r="A20" s="233"/>
      <c r="B20" s="39"/>
      <c r="C20" s="44"/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>
        <f>SUM(N19:N20)/10145418</f>
        <v>0</v>
      </c>
      <c r="P20" s="237"/>
    </row>
    <row r="21" spans="1:20" x14ac:dyDescent="0.25">
      <c r="A21" s="233"/>
      <c r="B21" s="45" t="s">
        <v>137</v>
      </c>
      <c r="C21" s="45" t="s">
        <v>135</v>
      </c>
      <c r="D21" s="87"/>
      <c r="E21" s="87"/>
      <c r="F21" s="88"/>
      <c r="G21" s="153"/>
      <c r="H21" s="118"/>
      <c r="I21" s="118"/>
      <c r="J21" s="169"/>
      <c r="K21" s="88"/>
      <c r="L21" s="88"/>
      <c r="M21" s="88"/>
      <c r="N21" s="197"/>
      <c r="O21" s="214"/>
      <c r="P21" s="237"/>
    </row>
    <row r="22" spans="1:20" x14ac:dyDescent="0.25">
      <c r="A22" s="233"/>
      <c r="B22" s="40"/>
      <c r="C22" s="46"/>
      <c r="D22" s="89"/>
      <c r="E22" s="89"/>
      <c r="F22" s="90"/>
      <c r="G22" s="154"/>
      <c r="H22" s="119"/>
      <c r="I22" s="119"/>
      <c r="J22" s="170"/>
      <c r="K22" s="90"/>
      <c r="L22" s="90"/>
      <c r="M22" s="90"/>
      <c r="N22" s="198"/>
      <c r="O22" s="215">
        <f>SUM(N21:N22)/10145418</f>
        <v>0</v>
      </c>
      <c r="P22" s="237"/>
    </row>
    <row r="23" spans="1:20" ht="20.399999999999999" x14ac:dyDescent="0.25">
      <c r="A23" s="233"/>
      <c r="B23" s="47" t="s">
        <v>138</v>
      </c>
      <c r="C23" s="47" t="s">
        <v>139</v>
      </c>
      <c r="D23" s="91">
        <v>5</v>
      </c>
      <c r="E23" s="91">
        <v>5</v>
      </c>
      <c r="F23" s="92">
        <v>5</v>
      </c>
      <c r="G23" s="155" t="s">
        <v>140</v>
      </c>
      <c r="H23" s="120">
        <v>9205</v>
      </c>
      <c r="I23" s="120">
        <v>360</v>
      </c>
      <c r="J23" s="171">
        <v>726</v>
      </c>
      <c r="K23" s="92">
        <v>46025</v>
      </c>
      <c r="L23" s="92">
        <v>1800</v>
      </c>
      <c r="M23" s="92">
        <v>3630</v>
      </c>
      <c r="N23" s="199">
        <v>51455</v>
      </c>
      <c r="O23" s="216"/>
      <c r="P23" s="237"/>
    </row>
    <row r="24" spans="1:20" x14ac:dyDescent="0.25">
      <c r="A24" s="233"/>
      <c r="B24" s="40"/>
      <c r="C24" s="48"/>
      <c r="D24" s="93"/>
      <c r="E24" s="93"/>
      <c r="F24" s="94"/>
      <c r="G24" s="156"/>
      <c r="H24" s="121"/>
      <c r="I24" s="121"/>
      <c r="J24" s="172"/>
      <c r="K24" s="94"/>
      <c r="L24" s="94"/>
      <c r="M24" s="94"/>
      <c r="N24" s="200"/>
      <c r="O24" s="217">
        <f>SUM(N23:N24)/10145418</f>
        <v>5.071747659879563E-3</v>
      </c>
      <c r="P24" s="237"/>
    </row>
    <row r="25" spans="1:20" x14ac:dyDescent="0.25">
      <c r="A25" s="233"/>
      <c r="B25" s="49" t="s">
        <v>141</v>
      </c>
      <c r="C25" s="49" t="s">
        <v>135</v>
      </c>
      <c r="D25" s="95"/>
      <c r="E25" s="95"/>
      <c r="F25" s="96"/>
      <c r="G25" s="157"/>
      <c r="H25" s="122"/>
      <c r="I25" s="122"/>
      <c r="J25" s="173"/>
      <c r="K25" s="110"/>
      <c r="L25" s="96"/>
      <c r="M25" s="96"/>
      <c r="N25" s="201"/>
      <c r="O25" s="218"/>
      <c r="P25" s="237"/>
    </row>
    <row r="26" spans="1:20" x14ac:dyDescent="0.25">
      <c r="A26" s="233"/>
      <c r="B26" s="40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SUM(N25:N26)/10145418</f>
        <v>0</v>
      </c>
      <c r="P26" s="237"/>
    </row>
    <row r="27" spans="1:20" x14ac:dyDescent="0.25">
      <c r="A27" s="233"/>
      <c r="B27" s="51" t="s">
        <v>142</v>
      </c>
      <c r="C27" s="51"/>
      <c r="D27" s="99"/>
      <c r="E27" s="99"/>
      <c r="F27" s="100"/>
      <c r="G27" s="159"/>
      <c r="H27" s="124"/>
      <c r="I27" s="124"/>
      <c r="J27" s="175"/>
      <c r="K27" s="100">
        <v>7193217.7199999997</v>
      </c>
      <c r="L27" s="100">
        <v>601941.6</v>
      </c>
      <c r="M27" s="100">
        <v>649740.96</v>
      </c>
      <c r="N27" s="203">
        <v>8444900.2799999993</v>
      </c>
      <c r="O27" s="220">
        <f>SUM(O8:O26)</f>
        <v>0.83238564246441105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179</v>
      </c>
      <c r="F29" s="137"/>
      <c r="G29" s="244"/>
      <c r="H29" s="138"/>
      <c r="I29" s="138" t="s">
        <v>183</v>
      </c>
      <c r="J29" s="177"/>
      <c r="K29" s="137"/>
      <c r="L29" s="137" t="s">
        <v>184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187</v>
      </c>
      <c r="C30" s="22" t="s">
        <v>0</v>
      </c>
      <c r="D30" s="101" t="s">
        <v>180</v>
      </c>
      <c r="E30" s="101" t="s">
        <v>181</v>
      </c>
      <c r="F30" s="101" t="s">
        <v>182</v>
      </c>
      <c r="G30" s="147"/>
      <c r="H30" s="125" t="s">
        <v>180</v>
      </c>
      <c r="I30" s="125" t="s">
        <v>181</v>
      </c>
      <c r="J30" s="178" t="s">
        <v>182</v>
      </c>
      <c r="K30" s="101" t="s">
        <v>180</v>
      </c>
      <c r="L30" s="101" t="s">
        <v>181</v>
      </c>
      <c r="M30" s="101" t="s">
        <v>182</v>
      </c>
      <c r="N30" s="205" t="s">
        <v>185</v>
      </c>
      <c r="O30" s="207" t="s">
        <v>186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143</v>
      </c>
      <c r="C31" s="53" t="s">
        <v>144</v>
      </c>
      <c r="D31" s="102">
        <v>5.05</v>
      </c>
      <c r="E31" s="102">
        <v>5.05</v>
      </c>
      <c r="F31" s="103">
        <v>5.05</v>
      </c>
      <c r="G31" s="161" t="s">
        <v>126</v>
      </c>
      <c r="H31" s="126">
        <v>345990</v>
      </c>
      <c r="I31" s="126">
        <v>0</v>
      </c>
      <c r="J31" s="179">
        <v>2850</v>
      </c>
      <c r="K31" s="103">
        <v>1747249.5</v>
      </c>
      <c r="L31" s="103"/>
      <c r="M31" s="103">
        <v>14392.5</v>
      </c>
      <c r="N31" s="206">
        <v>1761642</v>
      </c>
      <c r="O31" s="221"/>
      <c r="P31" s="237"/>
    </row>
    <row r="32" spans="1:20" x14ac:dyDescent="0.25">
      <c r="A32" s="233"/>
      <c r="B32" s="40"/>
      <c r="C32" s="41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145</v>
      </c>
      <c r="C33" s="43" t="s">
        <v>135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39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146</v>
      </c>
      <c r="C35" s="47" t="s">
        <v>135</v>
      </c>
      <c r="D35" s="91"/>
      <c r="E35" s="91"/>
      <c r="F35" s="92"/>
      <c r="G35" s="155"/>
      <c r="H35" s="120"/>
      <c r="I35" s="120"/>
      <c r="J35" s="171"/>
      <c r="K35" s="92"/>
      <c r="L35" s="92"/>
      <c r="M35" s="92"/>
      <c r="N35" s="199"/>
      <c r="O35" s="223"/>
      <c r="P35" s="237"/>
    </row>
    <row r="36" spans="1:20" x14ac:dyDescent="0.25">
      <c r="A36" s="233"/>
      <c r="B36" s="40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147</v>
      </c>
      <c r="C37" s="54"/>
      <c r="D37" s="104"/>
      <c r="E37" s="104"/>
      <c r="F37" s="104"/>
      <c r="G37" s="55"/>
      <c r="H37" s="124"/>
      <c r="I37" s="124"/>
      <c r="J37" s="124"/>
      <c r="K37" s="182">
        <v>1747249.5</v>
      </c>
      <c r="L37" s="100"/>
      <c r="M37" s="100">
        <v>14392.5</v>
      </c>
      <c r="N37" s="100">
        <v>1761642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188</v>
      </c>
      <c r="C40" s="60"/>
      <c r="D40" s="105"/>
      <c r="E40" s="105" t="s">
        <v>189</v>
      </c>
      <c r="F40" s="106"/>
      <c r="G40" s="61"/>
      <c r="H40" s="127"/>
      <c r="I40" s="127"/>
      <c r="J40" s="127"/>
      <c r="K40" s="185"/>
      <c r="L40" s="106" t="s">
        <v>190</v>
      </c>
      <c r="M40" s="106"/>
      <c r="N40" s="106"/>
      <c r="O40" s="226" t="s">
        <v>186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148</v>
      </c>
      <c r="C41" s="63" t="s">
        <v>135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SUM(N41:N42)/10145418</f>
        <v>0</v>
      </c>
      <c r="P42" s="237"/>
    </row>
    <row r="43" spans="1:20" ht="20.399999999999999" x14ac:dyDescent="0.25">
      <c r="A43" s="233"/>
      <c r="B43" s="66" t="s">
        <v>149</v>
      </c>
      <c r="C43" s="67" t="s">
        <v>150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1700518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SUM(N43:N44)/10145418</f>
        <v>0.1676143851342547</v>
      </c>
      <c r="P44" s="237"/>
    </row>
    <row r="45" spans="1:20" x14ac:dyDescent="0.25">
      <c r="A45" s="233"/>
      <c r="B45" s="54" t="s">
        <v>151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1700518</v>
      </c>
      <c r="O45" s="220">
        <f>SUM(O41:O44)</f>
        <v>0.1676143851342547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191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3">
    <mergeCell ref="B46:P46"/>
    <mergeCell ref="B48:O48"/>
    <mergeCell ref="C44:J44"/>
    <mergeCell ref="B45:J45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10.8984375" bestFit="1" customWidth="1"/>
    <col min="4" max="4" width="10.296875" bestFit="1" customWidth="1"/>
    <col min="5" max="5" width="11.8984375" bestFit="1" customWidth="1"/>
    <col min="6" max="6" width="10.796875" bestFit="1" customWidth="1"/>
    <col min="7" max="7" width="11.8984375" bestFit="1" customWidth="1"/>
    <col min="8" max="8" width="8.8984375" bestFit="1" customWidth="1"/>
    <col min="9" max="9" width="11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874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10206491</v>
      </c>
      <c r="C10">
        <v>67252054</v>
      </c>
      <c r="D10">
        <v>54566877</v>
      </c>
      <c r="E10">
        <v>6472000</v>
      </c>
      <c r="G10">
        <v>138497422</v>
      </c>
      <c r="I10">
        <v>138497422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239829</v>
      </c>
      <c r="D16">
        <v>192915</v>
      </c>
      <c r="G16">
        <v>432744</v>
      </c>
      <c r="H16">
        <v>126593</v>
      </c>
      <c r="I16">
        <v>306151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37739.279999999999</v>
      </c>
      <c r="D20">
        <v>18930.47</v>
      </c>
      <c r="G20">
        <v>56669.75</v>
      </c>
      <c r="H20">
        <v>0</v>
      </c>
      <c r="I20">
        <v>56669.75</v>
      </c>
    </row>
    <row r="21" spans="1:9" x14ac:dyDescent="0.25">
      <c r="A21" t="s">
        <v>18</v>
      </c>
      <c r="C21">
        <v>80512</v>
      </c>
      <c r="D21">
        <v>44458</v>
      </c>
      <c r="G21">
        <v>124970</v>
      </c>
      <c r="H21">
        <v>8000</v>
      </c>
      <c r="I21">
        <v>116970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219450</v>
      </c>
      <c r="C25">
        <v>1241691</v>
      </c>
      <c r="D25">
        <v>340971</v>
      </c>
      <c r="E25">
        <v>3825013</v>
      </c>
      <c r="F25">
        <v>0</v>
      </c>
      <c r="G25">
        <v>5627125</v>
      </c>
      <c r="H25">
        <v>0</v>
      </c>
      <c r="I25">
        <v>5627125</v>
      </c>
    </row>
    <row r="26" spans="1:9" x14ac:dyDescent="0.25">
      <c r="A26" t="s">
        <v>20</v>
      </c>
      <c r="B26">
        <v>0</v>
      </c>
      <c r="C26">
        <v>59531</v>
      </c>
      <c r="D26">
        <v>1067399</v>
      </c>
      <c r="E26">
        <v>393938</v>
      </c>
      <c r="F26">
        <v>0</v>
      </c>
      <c r="G26">
        <v>1520868</v>
      </c>
      <c r="H26">
        <v>0</v>
      </c>
      <c r="I26">
        <v>1520868</v>
      </c>
    </row>
    <row r="27" spans="1:9" x14ac:dyDescent="0.25">
      <c r="A27" t="s">
        <v>21</v>
      </c>
      <c r="B27">
        <v>0</v>
      </c>
      <c r="C27">
        <v>1749482</v>
      </c>
      <c r="D27">
        <v>2518369</v>
      </c>
      <c r="E27">
        <v>1749482</v>
      </c>
      <c r="F27">
        <v>433362</v>
      </c>
      <c r="G27">
        <v>6450695</v>
      </c>
      <c r="H27">
        <v>0</v>
      </c>
      <c r="I27">
        <v>6450695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68421</v>
      </c>
      <c r="C29">
        <v>1027763</v>
      </c>
      <c r="D29">
        <v>606275</v>
      </c>
      <c r="E29">
        <v>0</v>
      </c>
      <c r="F29">
        <v>0</v>
      </c>
      <c r="G29">
        <v>1702459</v>
      </c>
      <c r="H29">
        <v>6281</v>
      </c>
      <c r="I29">
        <v>1696178</v>
      </c>
    </row>
    <row r="30" spans="1:9" x14ac:dyDescent="0.25">
      <c r="A30" t="s">
        <v>24</v>
      </c>
      <c r="B30">
        <v>91</v>
      </c>
      <c r="C30">
        <v>43342</v>
      </c>
      <c r="D30">
        <v>19922</v>
      </c>
      <c r="E30">
        <v>365</v>
      </c>
      <c r="F30">
        <v>0</v>
      </c>
      <c r="G30">
        <v>63720</v>
      </c>
      <c r="H30">
        <v>0</v>
      </c>
      <c r="I30">
        <v>63720</v>
      </c>
    </row>
    <row r="31" spans="1:9" x14ac:dyDescent="0.25">
      <c r="A31" t="s">
        <v>25</v>
      </c>
      <c r="E31">
        <v>146501</v>
      </c>
      <c r="G31">
        <v>146501</v>
      </c>
      <c r="H31">
        <v>0</v>
      </c>
      <c r="I31">
        <v>146501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1700518</v>
      </c>
      <c r="G38">
        <v>1700518</v>
      </c>
      <c r="H38">
        <v>5000</v>
      </c>
      <c r="I38">
        <v>1695518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9273</v>
      </c>
      <c r="C42">
        <v>650410.78</v>
      </c>
      <c r="D42">
        <v>68299.66</v>
      </c>
      <c r="E42">
        <v>37090</v>
      </c>
      <c r="G42">
        <v>765073.44</v>
      </c>
      <c r="H42">
        <v>8000</v>
      </c>
      <c r="I42">
        <v>757073.44</v>
      </c>
    </row>
    <row r="43" spans="1:9" x14ac:dyDescent="0.25">
      <c r="A43" t="s">
        <v>31</v>
      </c>
      <c r="B43">
        <v>409</v>
      </c>
      <c r="C43">
        <v>152213</v>
      </c>
      <c r="D43">
        <v>76773</v>
      </c>
      <c r="E43">
        <v>409</v>
      </c>
      <c r="G43">
        <v>229804</v>
      </c>
      <c r="H43">
        <v>0</v>
      </c>
      <c r="I43">
        <v>229804</v>
      </c>
    </row>
    <row r="44" spans="1:9" x14ac:dyDescent="0.25">
      <c r="A44" t="s">
        <v>32</v>
      </c>
      <c r="B44">
        <v>145</v>
      </c>
      <c r="C44">
        <v>8078</v>
      </c>
      <c r="D44">
        <v>1009</v>
      </c>
      <c r="E44">
        <v>577</v>
      </c>
      <c r="G44">
        <v>9809</v>
      </c>
      <c r="H44">
        <v>0</v>
      </c>
      <c r="I44">
        <v>9809</v>
      </c>
    </row>
    <row r="45" spans="1:9" x14ac:dyDescent="0.25">
      <c r="A45" t="s">
        <v>33</v>
      </c>
      <c r="B45">
        <v>8302</v>
      </c>
      <c r="C45">
        <v>464902</v>
      </c>
      <c r="D45">
        <v>58113</v>
      </c>
      <c r="E45">
        <v>33207</v>
      </c>
      <c r="G45">
        <v>564524</v>
      </c>
      <c r="H45">
        <v>0</v>
      </c>
      <c r="I45">
        <v>564524</v>
      </c>
    </row>
    <row r="46" spans="1:9" x14ac:dyDescent="0.25">
      <c r="A46" t="s">
        <v>34</v>
      </c>
      <c r="B46">
        <v>0</v>
      </c>
      <c r="C46">
        <v>110052.94</v>
      </c>
      <c r="D46">
        <v>55203.87</v>
      </c>
      <c r="E46">
        <v>3443.19</v>
      </c>
      <c r="G46">
        <v>168700</v>
      </c>
      <c r="H46">
        <v>0</v>
      </c>
      <c r="I46">
        <v>168700</v>
      </c>
    </row>
    <row r="47" spans="1:9" x14ac:dyDescent="0.25">
      <c r="A47" t="s">
        <v>35</v>
      </c>
      <c r="B47">
        <v>5885</v>
      </c>
      <c r="C47">
        <v>208213</v>
      </c>
      <c r="D47">
        <v>105018</v>
      </c>
      <c r="E47">
        <v>5885</v>
      </c>
      <c r="G47">
        <v>325001</v>
      </c>
      <c r="H47">
        <v>0</v>
      </c>
      <c r="I47">
        <v>325001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1801065</v>
      </c>
      <c r="D51">
        <v>448935</v>
      </c>
      <c r="E51">
        <v>0</v>
      </c>
      <c r="G51">
        <v>2250000</v>
      </c>
      <c r="H51">
        <v>0</v>
      </c>
      <c r="I51">
        <v>2250000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12218985</v>
      </c>
      <c r="C55">
        <v>75126878</v>
      </c>
      <c r="D55">
        <v>60189468</v>
      </c>
      <c r="E55">
        <v>12667910.189999999</v>
      </c>
      <c r="F55">
        <v>433362</v>
      </c>
      <c r="G55">
        <v>160636603.19</v>
      </c>
      <c r="H55">
        <v>153874</v>
      </c>
      <c r="I55">
        <v>160482729.19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156615668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3863618</v>
      </c>
    </row>
    <row r="62" spans="1:9" x14ac:dyDescent="0.25">
      <c r="A62" t="s">
        <v>47</v>
      </c>
      <c r="G62">
        <v>1</v>
      </c>
    </row>
    <row r="63" spans="1:9" x14ac:dyDescent="0.25">
      <c r="A63" t="s">
        <v>48</v>
      </c>
      <c r="G63">
        <v>160479287</v>
      </c>
    </row>
    <row r="64" spans="1:9" x14ac:dyDescent="0.25">
      <c r="A64" t="s">
        <v>49</v>
      </c>
      <c r="G64">
        <v>-33198252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91885.65</v>
      </c>
      <c r="H68">
        <v>0</v>
      </c>
      <c r="I68">
        <v>91885.65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279688.03999999998</v>
      </c>
      <c r="H70">
        <v>20000</v>
      </c>
      <c r="I70">
        <v>259688.04</v>
      </c>
    </row>
    <row r="71" spans="1:9" x14ac:dyDescent="0.25">
      <c r="A71" t="s">
        <v>53</v>
      </c>
      <c r="G71">
        <v>1324712.7</v>
      </c>
      <c r="H71">
        <v>436271</v>
      </c>
      <c r="I71">
        <v>888441.7</v>
      </c>
    </row>
    <row r="72" spans="1:9" x14ac:dyDescent="0.25">
      <c r="A72" t="s">
        <v>54</v>
      </c>
      <c r="G72">
        <v>8665465.8900000006</v>
      </c>
      <c r="H72">
        <v>8332411</v>
      </c>
      <c r="I72">
        <v>333054.89</v>
      </c>
    </row>
    <row r="73" spans="1:9" x14ac:dyDescent="0.25">
      <c r="A73" t="s">
        <v>55</v>
      </c>
      <c r="G73">
        <v>1070286.95</v>
      </c>
      <c r="H73">
        <v>360516</v>
      </c>
      <c r="I73">
        <v>709770.95</v>
      </c>
    </row>
    <row r="74" spans="1:9" x14ac:dyDescent="0.25">
      <c r="A74" t="s">
        <v>56</v>
      </c>
      <c r="G74">
        <v>423037.43</v>
      </c>
      <c r="H74">
        <v>0</v>
      </c>
      <c r="I74">
        <v>423037.43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521060.93</v>
      </c>
      <c r="H77">
        <v>70000</v>
      </c>
      <c r="I77">
        <v>451060.93</v>
      </c>
    </row>
    <row r="78" spans="1:9" x14ac:dyDescent="0.25">
      <c r="A78" t="s">
        <v>59</v>
      </c>
      <c r="G78">
        <v>459355.1</v>
      </c>
      <c r="H78">
        <v>0</v>
      </c>
      <c r="I78">
        <v>459355.1</v>
      </c>
    </row>
    <row r="79" spans="1:9" x14ac:dyDescent="0.25">
      <c r="A79" t="s">
        <v>60</v>
      </c>
      <c r="G79">
        <v>125352.74</v>
      </c>
      <c r="H79">
        <v>0</v>
      </c>
      <c r="I79">
        <v>125352.74</v>
      </c>
    </row>
    <row r="80" spans="1:9" x14ac:dyDescent="0.25">
      <c r="A80" t="s">
        <v>61</v>
      </c>
      <c r="B80">
        <v>21395.83</v>
      </c>
      <c r="C80">
        <v>1198166.4099999999</v>
      </c>
      <c r="D80">
        <v>213958.29</v>
      </c>
      <c r="E80">
        <v>85583.32</v>
      </c>
      <c r="F80">
        <v>0</v>
      </c>
      <c r="G80">
        <v>1519103.85</v>
      </c>
      <c r="H80">
        <v>10000</v>
      </c>
      <c r="I80">
        <v>1509103.85</v>
      </c>
    </row>
    <row r="81" spans="1:9" x14ac:dyDescent="0.25">
      <c r="A81" t="s">
        <v>62</v>
      </c>
      <c r="B81">
        <v>22768.07</v>
      </c>
      <c r="C81">
        <v>1275011.78</v>
      </c>
      <c r="D81">
        <v>227680.67</v>
      </c>
      <c r="E81">
        <v>91072.27</v>
      </c>
      <c r="F81">
        <v>0</v>
      </c>
      <c r="G81">
        <v>1616532.79</v>
      </c>
      <c r="H81">
        <v>215600</v>
      </c>
      <c r="I81">
        <v>1400932.79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105243.72</v>
      </c>
      <c r="E84">
        <v>6564.28</v>
      </c>
      <c r="G84">
        <v>111808</v>
      </c>
      <c r="H84">
        <v>111808</v>
      </c>
      <c r="I84">
        <v>0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477639.89</v>
      </c>
      <c r="H86">
        <v>0</v>
      </c>
      <c r="I86">
        <v>477639.89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16685929.960000001</v>
      </c>
      <c r="H90">
        <v>9556606</v>
      </c>
      <c r="I90">
        <v>7129323.96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2644753.14</v>
      </c>
      <c r="H97">
        <v>5200</v>
      </c>
      <c r="I97">
        <v>2639553.14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0</v>
      </c>
      <c r="H100">
        <v>0</v>
      </c>
      <c r="I100">
        <v>0</v>
      </c>
    </row>
    <row r="101" spans="1:9" x14ac:dyDescent="0.25">
      <c r="A101" t="s">
        <v>75</v>
      </c>
      <c r="G101">
        <v>2644753.14</v>
      </c>
      <c r="H101">
        <v>5200</v>
      </c>
      <c r="I101">
        <v>2639553.14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6228990.25</v>
      </c>
      <c r="H106">
        <v>3908697</v>
      </c>
      <c r="I106">
        <v>2320293.25</v>
      </c>
    </row>
    <row r="107" spans="1:9" x14ac:dyDescent="0.25">
      <c r="A107" t="s">
        <v>77</v>
      </c>
      <c r="G107">
        <v>7039113.4500000002</v>
      </c>
      <c r="H107">
        <v>0</v>
      </c>
      <c r="I107">
        <v>7039113.4500000002</v>
      </c>
    </row>
    <row r="108" spans="1:9" x14ac:dyDescent="0.25">
      <c r="A108" t="s">
        <v>78</v>
      </c>
      <c r="G108">
        <v>1146677.22</v>
      </c>
      <c r="H108">
        <v>0</v>
      </c>
      <c r="I108">
        <v>1146677.22</v>
      </c>
    </row>
    <row r="109" spans="1:9" x14ac:dyDescent="0.25">
      <c r="A109" t="s">
        <v>79</v>
      </c>
      <c r="G109">
        <v>405087.89</v>
      </c>
      <c r="H109">
        <v>0</v>
      </c>
      <c r="I109">
        <v>405087.89</v>
      </c>
    </row>
    <row r="110" spans="1:9" x14ac:dyDescent="0.25">
      <c r="A110" t="s">
        <v>80</v>
      </c>
      <c r="G110">
        <v>1063163.05</v>
      </c>
      <c r="H110">
        <v>142555</v>
      </c>
      <c r="I110">
        <v>920608.05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216457.45</v>
      </c>
      <c r="H112">
        <v>0</v>
      </c>
      <c r="I112">
        <v>216457.45</v>
      </c>
    </row>
    <row r="113" spans="1:9" x14ac:dyDescent="0.25">
      <c r="A113" t="s">
        <v>83</v>
      </c>
      <c r="B113">
        <v>2679.37</v>
      </c>
      <c r="C113">
        <v>150044.79</v>
      </c>
      <c r="D113">
        <v>18758.66</v>
      </c>
      <c r="E113">
        <v>10718.51</v>
      </c>
      <c r="G113">
        <v>182201.33</v>
      </c>
      <c r="H113">
        <v>0</v>
      </c>
      <c r="I113">
        <v>182201.33</v>
      </c>
    </row>
    <row r="114" spans="1:9" x14ac:dyDescent="0.25">
      <c r="A114" t="s">
        <v>84</v>
      </c>
      <c r="G114">
        <v>1063530.07</v>
      </c>
      <c r="H114">
        <v>0</v>
      </c>
      <c r="I114">
        <v>1063530.07</v>
      </c>
    </row>
    <row r="115" spans="1:9" x14ac:dyDescent="0.25">
      <c r="A115" t="s">
        <v>85</v>
      </c>
      <c r="G115">
        <v>52930.35</v>
      </c>
      <c r="H115">
        <v>0</v>
      </c>
      <c r="I115">
        <v>52930.35</v>
      </c>
    </row>
    <row r="116" spans="1:9" x14ac:dyDescent="0.25">
      <c r="A116" t="s">
        <v>86</v>
      </c>
      <c r="B116">
        <v>2679.37</v>
      </c>
      <c r="C116">
        <v>150044.79</v>
      </c>
      <c r="D116">
        <v>18758.66</v>
      </c>
      <c r="E116">
        <v>10718.51</v>
      </c>
      <c r="G116">
        <v>17398151.059999999</v>
      </c>
      <c r="H116">
        <v>4051252</v>
      </c>
      <c r="I116">
        <v>13346899.060000001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6411923.8799999999</v>
      </c>
      <c r="H124">
        <v>0</v>
      </c>
      <c r="I124">
        <v>6411923.8799999999</v>
      </c>
    </row>
    <row r="125" spans="1:9" x14ac:dyDescent="0.25">
      <c r="A125" t="s">
        <v>89</v>
      </c>
      <c r="G125">
        <v>574745.68999999994</v>
      </c>
      <c r="H125">
        <v>0</v>
      </c>
      <c r="I125">
        <v>574745.68999999994</v>
      </c>
    </row>
    <row r="126" spans="1:9" x14ac:dyDescent="0.25">
      <c r="A126" t="s">
        <v>90</v>
      </c>
      <c r="G126">
        <v>137782.15</v>
      </c>
      <c r="H126">
        <v>95799</v>
      </c>
      <c r="I126">
        <v>41983.15</v>
      </c>
    </row>
    <row r="127" spans="1:9" x14ac:dyDescent="0.25">
      <c r="A127" t="s">
        <v>91</v>
      </c>
      <c r="G127">
        <v>7124451.7199999997</v>
      </c>
      <c r="H127">
        <v>95799</v>
      </c>
      <c r="I127">
        <v>7028652.7199999997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572652.38</v>
      </c>
      <c r="H131">
        <v>44806</v>
      </c>
      <c r="I131">
        <v>527846.38</v>
      </c>
    </row>
    <row r="132" spans="1:9" x14ac:dyDescent="0.25">
      <c r="A132" t="s">
        <v>93</v>
      </c>
      <c r="G132">
        <v>1625837.61</v>
      </c>
      <c r="H132">
        <v>206350</v>
      </c>
      <c r="I132">
        <v>1419487.61</v>
      </c>
    </row>
    <row r="133" spans="1:9" x14ac:dyDescent="0.25">
      <c r="A133" t="s">
        <v>94</v>
      </c>
      <c r="G133">
        <v>119065.99</v>
      </c>
      <c r="H133">
        <v>0</v>
      </c>
      <c r="I133">
        <v>119065.99</v>
      </c>
    </row>
    <row r="134" spans="1:9" x14ac:dyDescent="0.25">
      <c r="A134" t="s">
        <v>95</v>
      </c>
      <c r="G134">
        <v>2037058.36</v>
      </c>
      <c r="H134">
        <v>0</v>
      </c>
      <c r="I134">
        <v>2037058.36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4354614.34</v>
      </c>
      <c r="H136">
        <v>251156</v>
      </c>
      <c r="I136">
        <v>4103458.34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0</v>
      </c>
      <c r="H140">
        <v>0</v>
      </c>
      <c r="I140">
        <v>0</v>
      </c>
    </row>
    <row r="141" spans="1:9" x14ac:dyDescent="0.25">
      <c r="A141" t="s">
        <v>99</v>
      </c>
      <c r="G141">
        <v>1800072.68</v>
      </c>
      <c r="H141">
        <v>129969</v>
      </c>
      <c r="I141">
        <v>1670103.68</v>
      </c>
    </row>
    <row r="142" spans="1:9" x14ac:dyDescent="0.25">
      <c r="A142" t="s">
        <v>100</v>
      </c>
      <c r="G142">
        <v>1800072.68</v>
      </c>
      <c r="H142">
        <v>129969</v>
      </c>
      <c r="I142">
        <v>1670103.68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1180059.6100000001</v>
      </c>
      <c r="H146">
        <v>809164</v>
      </c>
      <c r="I146">
        <v>370895.61</v>
      </c>
    </row>
    <row r="148" spans="1:9" x14ac:dyDescent="0.25">
      <c r="A148" t="s">
        <v>102</v>
      </c>
      <c r="G148">
        <v>88793</v>
      </c>
      <c r="H148">
        <v>0</v>
      </c>
      <c r="I148">
        <v>88793</v>
      </c>
    </row>
    <row r="150" spans="1:9" x14ac:dyDescent="0.25">
      <c r="A150" t="s">
        <v>103</v>
      </c>
      <c r="G150">
        <v>177322533.15000001</v>
      </c>
      <c r="H150">
        <v>9710480</v>
      </c>
      <c r="I150">
        <v>167612053.15000001</v>
      </c>
    </row>
    <row r="151" spans="1:9" x14ac:dyDescent="0.25">
      <c r="A151" t="s">
        <v>104</v>
      </c>
      <c r="G151">
        <v>34502102.549999997</v>
      </c>
      <c r="H151">
        <v>5342540</v>
      </c>
      <c r="I151">
        <v>29159562.550000001</v>
      </c>
    </row>
    <row r="153" spans="1:9" x14ac:dyDescent="0.25">
      <c r="A153" t="s">
        <v>105</v>
      </c>
      <c r="G153">
        <v>211824635.69999999</v>
      </c>
      <c r="H153">
        <v>15053020</v>
      </c>
      <c r="I153">
        <v>196771615.69999999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66299</v>
      </c>
      <c r="H157">
        <v>0</v>
      </c>
      <c r="I157">
        <v>66299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34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1101</v>
      </c>
      <c r="D7">
        <v>189</v>
      </c>
      <c r="E7">
        <v>1512000</v>
      </c>
      <c r="F7">
        <v>8000</v>
      </c>
      <c r="G7" s="13" t="s">
        <v>118</v>
      </c>
    </row>
    <row r="8" spans="1:9" x14ac:dyDescent="0.25">
      <c r="A8" s="1" t="s">
        <v>175</v>
      </c>
      <c r="D8">
        <f>SUM(D7:D7)</f>
        <v>189</v>
      </c>
      <c r="E8">
        <f>SUM(E7:E7)</f>
        <v>1512000</v>
      </c>
    </row>
    <row r="9" spans="1:9" x14ac:dyDescent="0.25">
      <c r="A9" s="1"/>
    </row>
    <row r="10" spans="1:9" x14ac:dyDescent="0.25">
      <c r="A10" s="1" t="s">
        <v>174</v>
      </c>
      <c r="B10" t="s">
        <v>119</v>
      </c>
      <c r="C10">
        <v>7013</v>
      </c>
      <c r="D10">
        <v>175</v>
      </c>
      <c r="E10">
        <v>1750000</v>
      </c>
      <c r="F10">
        <v>10000</v>
      </c>
      <c r="G10" s="13" t="s">
        <v>118</v>
      </c>
    </row>
    <row r="11" spans="1:9" x14ac:dyDescent="0.25">
      <c r="B11" t="s">
        <v>120</v>
      </c>
      <c r="C11">
        <v>7020</v>
      </c>
      <c r="D11">
        <v>142</v>
      </c>
      <c r="E11">
        <v>1420000</v>
      </c>
      <c r="F11">
        <v>10000</v>
      </c>
      <c r="G11" s="13" t="s">
        <v>118</v>
      </c>
    </row>
    <row r="12" spans="1:9" x14ac:dyDescent="0.25">
      <c r="B12" t="s">
        <v>121</v>
      </c>
      <c r="C12">
        <v>7024</v>
      </c>
      <c r="D12">
        <v>125</v>
      </c>
      <c r="E12">
        <v>1250000</v>
      </c>
      <c r="F12">
        <v>10000</v>
      </c>
      <c r="G12" s="13" t="s">
        <v>118</v>
      </c>
    </row>
    <row r="13" spans="1:9" x14ac:dyDescent="0.25">
      <c r="B13" t="s">
        <v>122</v>
      </c>
      <c r="C13">
        <v>7025</v>
      </c>
      <c r="D13">
        <v>54</v>
      </c>
      <c r="E13">
        <v>540000</v>
      </c>
      <c r="F13">
        <v>10000</v>
      </c>
      <c r="G13" s="13" t="s">
        <v>118</v>
      </c>
    </row>
    <row r="14" spans="1:9" x14ac:dyDescent="0.25">
      <c r="A14" s="1" t="s">
        <v>176</v>
      </c>
      <c r="D14">
        <f>SUM(D10:D13)</f>
        <v>496</v>
      </c>
      <c r="E14">
        <f>SUM(E10:E13)</f>
        <v>4960000</v>
      </c>
    </row>
    <row r="18" spans="1:6" x14ac:dyDescent="0.25">
      <c r="A18" s="15" t="s">
        <v>177</v>
      </c>
      <c r="B18" s="15"/>
      <c r="C18" s="15"/>
      <c r="D18" s="15"/>
      <c r="E18" s="15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2013-09-10T12:07:24Z</dcterms:created>
  <dcterms:modified xsi:type="dcterms:W3CDTF">2013-09-10T12:07:31Z</dcterms:modified>
</cp:coreProperties>
</file>