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Table'!$B$6:$O$49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8" i="1" l="1"/>
  <c r="O44" i="1"/>
  <c r="O49" i="1" s="1"/>
  <c r="O28" i="1"/>
  <c r="O26" i="1"/>
  <c r="O24" i="1"/>
  <c r="O22" i="1"/>
  <c r="O20" i="1"/>
  <c r="O13" i="1"/>
  <c r="O9" i="1"/>
  <c r="E13" i="3"/>
  <c r="D13" i="3"/>
  <c r="E8" i="3"/>
  <c r="D8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5"/>
  </connection>
</connections>
</file>

<file path=xl/sharedStrings.xml><?xml version="1.0" encoding="utf-8"?>
<sst xmlns="http://schemas.openxmlformats.org/spreadsheetml/2006/main" count="233" uniqueCount="195">
  <si>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</si>
  <si>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</si>
  <si>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</si>
  <si>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</si>
  <si>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</si>
  <si>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</si>
  <si>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</si>
  <si>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</si>
  <si>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</si>
  <si>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Leicestershire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</si>
  <si>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</si>
  <si>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</si>
  <si>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</si>
  <si>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</si>
  <si>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</si>
  <si>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</si>
  <si>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</si>
  <si>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</si>
  <si>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</si>
  <si>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</si>
  <si>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</si>
  <si>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</si>
  <si>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</si>
  <si>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</si>
  <si>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</si>
  <si>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</si>
  <si>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</si>
  <si>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</si>
  <si>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</si>
  <si>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</si>
  <si>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</si>
  <si>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</si>
  <si>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</si>
  <si>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</si>
  <si>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</si>
  <si>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</si>
  <si>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</si>
  <si>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</si>
  <si>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</si>
  <si>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</si>
  <si>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</si>
  <si>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</si>
  <si>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</si>
  <si>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</si>
  <si>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</si>
  <si>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</si>
  <si>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</si>
  <si>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</si>
  <si>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</si>
  <si>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</si>
  <si>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</si>
  <si>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</si>
  <si>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</si>
  <si>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</si>
  <si>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</si>
  <si>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</si>
  <si>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</si>
  <si>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</si>
  <si>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</si>
  <si>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</si>
  <si>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</si>
  <si>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</si>
  <si>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</si>
  <si>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</si>
  <si>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</si>
  <si>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</si>
  <si>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</si>
  <si>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</si>
  <si>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</si>
  <si>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</si>
  <si>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</si>
  <si>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</si>
  <si>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</si>
  <si>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</si>
  <si>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</si>
  <si>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</si>
  <si>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</si>
  <si>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</si>
  <si>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</si>
  <si>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</si>
  <si>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</si>
  <si>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</si>
  <si>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</si>
  <si>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</si>
  <si>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</si>
  <si>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</si>
  <si>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</si>
  <si>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</si>
  <si>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</si>
  <si>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</si>
  <si>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</si>
  <si>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</si>
  <si>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</si>
  <si>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</si>
  <si>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</si>
  <si>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</si>
  <si>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</si>
  <si>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</si>
  <si>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</si>
  <si>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</si>
  <si>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</si>
  <si>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</si>
  <si>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</si>
  <si>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</si>
  <si>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</si>
  <si>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</si>
  <si>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</si>
  <si>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</si>
  <si>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</si>
  <si>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</si>
  <si>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</si>
  <si>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</si>
  <si>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</si>
  <si>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</si>
  <si>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</si>
  <si>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</si>
  <si>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</si>
  <si>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Oakfield School</t>
  </si>
  <si>
    <t/>
  </si>
  <si>
    <t>Maplewell Hall School</t>
  </si>
  <si>
    <t>Ashmount School</t>
  </si>
  <si>
    <t>Birch Wood (Melton Area Special School)</t>
  </si>
  <si>
    <t>UnitType</t>
  </si>
  <si>
    <t>1. EYSFF (three and four year olds) Base Rate(s) per hour, per provider type</t>
  </si>
  <si>
    <t>All settings base rate</t>
  </si>
  <si>
    <t>PerHour</t>
  </si>
  <si>
    <t>2a. Supplements: Deprivation</t>
  </si>
  <si>
    <t>IDACI Rank of between 1 and 9744</t>
  </si>
  <si>
    <t>IDACI Rank of between 9745 and 22737</t>
  </si>
  <si>
    <t>IDACI Rank of between 22738 and 32482</t>
  </si>
  <si>
    <t>2b. Supplements: Quality</t>
  </si>
  <si>
    <t>Accumulated quality points between 0 and 9 [see notes field]</t>
  </si>
  <si>
    <t>Accumulated quality points between 10 and 19 [same criteria as above]</t>
  </si>
  <si>
    <t>Accumulated quality points between 20 and 24 [same criteria as above]</t>
  </si>
  <si>
    <t>Accumulated quality points between 25 and 29 [same criteria as above]</t>
  </si>
  <si>
    <t>Accumulated quality points between 30 and 34 [same criteria as above]</t>
  </si>
  <si>
    <t>Accumulated quality points between 35 and 40 [same criteria as above]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</si>
  <si>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</si>
  <si>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</si>
  <si>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</si>
  <si>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</si>
  <si>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</si>
  <si>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</si>
  <si>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</si>
  <si>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 year old free entitlement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</si>
  <si>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</si>
  <si>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</si>
  <si>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</si>
  <si>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</si>
  <si>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Reserve for possible unanticipated increase in take up</t>
  </si>
  <si>
    <t>8. Early years centrally retained spending</t>
  </si>
  <si>
    <t>One to One support / Early Excellence Centre with SEN accessing Free Early Education Entitlement</t>
  </si>
  <si>
    <t>Playscheme funding</t>
  </si>
  <si>
    <t>Support, Improvement advice and training for PVI providers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</si>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</sst>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122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3.46</v>
      </c>
      <c r="E8" s="77">
        <v>6.52</v>
      </c>
      <c r="F8" s="78">
        <v>0</v>
      </c>
      <c r="G8" s="148" t="s">
        <v>125</v>
      </c>
      <c r="H8" s="113">
        <v>4656842</v>
      </c>
      <c r="I8" s="113">
        <v>21432</v>
      </c>
      <c r="J8" s="164">
        <v>0</v>
      </c>
      <c r="K8" s="78">
        <v>16112673.32</v>
      </c>
      <c r="L8" s="78">
        <v>139736.64000000001</v>
      </c>
      <c r="M8" s="78"/>
      <c r="N8" s="192">
        <v>16252409.960000001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SUM(N8:N9)/20249133</f>
        <v>0.8026225103069845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0.1</v>
      </c>
      <c r="E10" s="81">
        <v>0.1</v>
      </c>
      <c r="F10" s="82">
        <v>0</v>
      </c>
      <c r="G10" s="150" t="s">
        <v>125</v>
      </c>
      <c r="H10" s="115">
        <v>548798</v>
      </c>
      <c r="I10" s="115">
        <v>750</v>
      </c>
      <c r="J10" s="166">
        <v>0</v>
      </c>
      <c r="K10" s="82">
        <v>54879.8</v>
      </c>
      <c r="L10" s="82">
        <v>75</v>
      </c>
      <c r="M10" s="82"/>
      <c r="N10" s="194">
        <v>54954.8</v>
      </c>
      <c r="O10" s="211"/>
      <c r="P10" s="237"/>
    </row>
    <row r="11" spans="1:42" x14ac:dyDescent="0.25">
      <c r="A11" s="233"/>
      <c r="B11" s="42"/>
      <c r="C11" s="41" t="s">
        <v>128</v>
      </c>
      <c r="D11" s="81">
        <v>0.05</v>
      </c>
      <c r="E11" s="81">
        <v>0.05</v>
      </c>
      <c r="F11" s="82">
        <v>0</v>
      </c>
      <c r="G11" s="150" t="s">
        <v>125</v>
      </c>
      <c r="H11" s="115">
        <v>2013081</v>
      </c>
      <c r="I11" s="115">
        <v>6045</v>
      </c>
      <c r="J11" s="166">
        <v>0</v>
      </c>
      <c r="K11" s="82">
        <v>100654.05</v>
      </c>
      <c r="L11" s="82">
        <v>302.25</v>
      </c>
      <c r="M11" s="82"/>
      <c r="N11" s="194">
        <v>100956.3</v>
      </c>
      <c r="O11" s="211"/>
      <c r="P11" s="237"/>
    </row>
    <row r="12" spans="1:42" x14ac:dyDescent="0.25">
      <c r="A12" s="233"/>
      <c r="B12" s="42"/>
      <c r="C12" s="41" t="s">
        <v>129</v>
      </c>
      <c r="D12" s="81">
        <v>0.01</v>
      </c>
      <c r="E12" s="81">
        <v>0.01</v>
      </c>
      <c r="F12" s="82">
        <v>0</v>
      </c>
      <c r="G12" s="150" t="s">
        <v>125</v>
      </c>
      <c r="H12" s="115">
        <v>2094963</v>
      </c>
      <c r="I12" s="115">
        <v>14637</v>
      </c>
      <c r="J12" s="166">
        <v>0</v>
      </c>
      <c r="K12" s="82">
        <v>20949.63</v>
      </c>
      <c r="L12" s="82">
        <v>146.37</v>
      </c>
      <c r="M12" s="82"/>
      <c r="N12" s="194">
        <v>21096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SUM(N10:N13)/20249133</f>
        <v>8.7414656222565192E-3</v>
      </c>
      <c r="P13" s="237"/>
    </row>
    <row r="14" spans="1:42" ht="20.399999999999999" x14ac:dyDescent="0.25">
      <c r="A14" s="233"/>
      <c r="B14" s="43" t="s">
        <v>130</v>
      </c>
      <c r="C14" s="43" t="s">
        <v>131</v>
      </c>
      <c r="D14" s="83">
        <v>0</v>
      </c>
      <c r="E14" s="83">
        <v>0</v>
      </c>
      <c r="F14" s="84">
        <v>0</v>
      </c>
      <c r="G14" s="151"/>
      <c r="H14" s="116">
        <v>33103</v>
      </c>
      <c r="I14" s="116">
        <v>0</v>
      </c>
      <c r="J14" s="167">
        <v>0</v>
      </c>
      <c r="K14" s="84"/>
      <c r="L14" s="84"/>
      <c r="M14" s="84"/>
      <c r="N14" s="195"/>
      <c r="O14" s="212"/>
      <c r="P14" s="237"/>
    </row>
    <row r="15" spans="1:42" ht="20.399999999999999" x14ac:dyDescent="0.25">
      <c r="A15" s="233"/>
      <c r="B15" s="42"/>
      <c r="C15" s="43" t="s">
        <v>132</v>
      </c>
      <c r="D15" s="83">
        <v>0.01</v>
      </c>
      <c r="E15" s="83">
        <v>0.01</v>
      </c>
      <c r="F15" s="84">
        <v>0</v>
      </c>
      <c r="G15" s="151"/>
      <c r="H15" s="116">
        <v>445684</v>
      </c>
      <c r="I15" s="116">
        <v>0</v>
      </c>
      <c r="J15" s="167">
        <v>0</v>
      </c>
      <c r="K15" s="84">
        <v>4456.84</v>
      </c>
      <c r="L15" s="84"/>
      <c r="M15" s="84"/>
      <c r="N15" s="195">
        <v>4456.84</v>
      </c>
      <c r="O15" s="212"/>
      <c r="P15" s="237"/>
    </row>
    <row r="16" spans="1:42" ht="20.399999999999999" x14ac:dyDescent="0.25">
      <c r="A16" s="233"/>
      <c r="B16" s="42"/>
      <c r="C16" s="43" t="s">
        <v>133</v>
      </c>
      <c r="D16" s="83">
        <v>0.03</v>
      </c>
      <c r="E16" s="83">
        <v>0.03</v>
      </c>
      <c r="F16" s="84">
        <v>0</v>
      </c>
      <c r="G16" s="151"/>
      <c r="H16" s="116">
        <v>972119</v>
      </c>
      <c r="I16" s="116">
        <v>21432</v>
      </c>
      <c r="J16" s="167">
        <v>0</v>
      </c>
      <c r="K16" s="84">
        <v>29163.57</v>
      </c>
      <c r="L16" s="84">
        <v>642.96</v>
      </c>
      <c r="M16" s="84"/>
      <c r="N16" s="195">
        <v>29806.53</v>
      </c>
      <c r="O16" s="212"/>
      <c r="P16" s="237"/>
    </row>
    <row r="17" spans="1:20" ht="20.399999999999999" x14ac:dyDescent="0.25">
      <c r="A17" s="233"/>
      <c r="B17" s="42"/>
      <c r="C17" s="43" t="s">
        <v>134</v>
      </c>
      <c r="D17" s="83">
        <v>0.05</v>
      </c>
      <c r="E17" s="83">
        <v>0.05</v>
      </c>
      <c r="F17" s="84">
        <v>0</v>
      </c>
      <c r="G17" s="151"/>
      <c r="H17" s="116">
        <v>1248280</v>
      </c>
      <c r="I17" s="116">
        <v>0</v>
      </c>
      <c r="J17" s="167">
        <v>0</v>
      </c>
      <c r="K17" s="84">
        <v>62414</v>
      </c>
      <c r="L17" s="84"/>
      <c r="M17" s="84"/>
      <c r="N17" s="195">
        <v>62414</v>
      </c>
      <c r="O17" s="212"/>
      <c r="P17" s="237"/>
    </row>
    <row r="18" spans="1:20" ht="20.399999999999999" x14ac:dyDescent="0.25">
      <c r="A18" s="233"/>
      <c r="B18" s="42"/>
      <c r="C18" s="43" t="s">
        <v>135</v>
      </c>
      <c r="D18" s="83">
        <v>0.06</v>
      </c>
      <c r="E18" s="83">
        <v>0.06</v>
      </c>
      <c r="F18" s="84">
        <v>0</v>
      </c>
      <c r="G18" s="151"/>
      <c r="H18" s="116">
        <v>1134014</v>
      </c>
      <c r="I18" s="116">
        <v>0</v>
      </c>
      <c r="J18" s="167">
        <v>0</v>
      </c>
      <c r="K18" s="84">
        <v>68040.84</v>
      </c>
      <c r="L18" s="84"/>
      <c r="M18" s="84"/>
      <c r="N18" s="195">
        <v>68040.84</v>
      </c>
      <c r="O18" s="212"/>
      <c r="P18" s="237"/>
    </row>
    <row r="19" spans="1:20" ht="20.399999999999999" x14ac:dyDescent="0.25">
      <c r="A19" s="233"/>
      <c r="B19" s="42"/>
      <c r="C19" s="43" t="s">
        <v>136</v>
      </c>
      <c r="D19" s="83">
        <v>7.0000000000000007E-2</v>
      </c>
      <c r="E19" s="83">
        <v>7.0000000000000007E-2</v>
      </c>
      <c r="F19" s="84">
        <v>0</v>
      </c>
      <c r="G19" s="151"/>
      <c r="H19" s="116">
        <v>823642</v>
      </c>
      <c r="I19" s="116">
        <v>0</v>
      </c>
      <c r="J19" s="167">
        <v>0</v>
      </c>
      <c r="K19" s="84">
        <v>57654.94</v>
      </c>
      <c r="L19" s="84"/>
      <c r="M19" s="84"/>
      <c r="N19" s="195">
        <v>57654.94</v>
      </c>
      <c r="O19" s="212"/>
      <c r="P19" s="237"/>
    </row>
    <row r="20" spans="1:20" x14ac:dyDescent="0.25">
      <c r="A20" s="233"/>
      <c r="B20" s="42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SUM(N14:N20)/20249133</f>
        <v>1.0981860309772275E-2</v>
      </c>
      <c r="P20" s="237"/>
    </row>
    <row r="21" spans="1:20" x14ac:dyDescent="0.25">
      <c r="A21" s="233"/>
      <c r="B21" s="44" t="s">
        <v>137</v>
      </c>
      <c r="C21" s="44" t="s">
        <v>138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20" x14ac:dyDescent="0.25">
      <c r="A22" s="233"/>
      <c r="B22" s="42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SUM(N21:N22)/20249133</f>
        <v>0</v>
      </c>
      <c r="P22" s="237"/>
    </row>
    <row r="23" spans="1:20" x14ac:dyDescent="0.25">
      <c r="A23" s="233"/>
      <c r="B23" s="45" t="s">
        <v>139</v>
      </c>
      <c r="C23" s="45" t="s">
        <v>138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20" x14ac:dyDescent="0.25">
      <c r="A24" s="233"/>
      <c r="B24" s="39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SUM(N23:N24)/20249133</f>
        <v>0</v>
      </c>
      <c r="P24" s="237"/>
    </row>
    <row r="25" spans="1:20" x14ac:dyDescent="0.25">
      <c r="A25" s="233"/>
      <c r="B25" s="47" t="s">
        <v>140</v>
      </c>
      <c r="C25" s="47" t="s">
        <v>138</v>
      </c>
      <c r="D25" s="91"/>
      <c r="E25" s="91"/>
      <c r="F25" s="92"/>
      <c r="G25" s="155"/>
      <c r="H25" s="120"/>
      <c r="I25" s="120"/>
      <c r="J25" s="171"/>
      <c r="K25" s="92"/>
      <c r="L25" s="92"/>
      <c r="M25" s="92"/>
      <c r="N25" s="199"/>
      <c r="O25" s="216"/>
      <c r="P25" s="237"/>
    </row>
    <row r="26" spans="1:20" x14ac:dyDescent="0.25">
      <c r="A26" s="233"/>
      <c r="B26" s="39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SUM(N25:N26)/20249133</f>
        <v>0</v>
      </c>
      <c r="P26" s="237"/>
    </row>
    <row r="27" spans="1:20" x14ac:dyDescent="0.25">
      <c r="A27" s="233"/>
      <c r="B27" s="49" t="s">
        <v>141</v>
      </c>
      <c r="C27" s="49" t="s">
        <v>138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39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SUM(N27:N28)/20249133</f>
        <v>0</v>
      </c>
      <c r="P28" s="237"/>
    </row>
    <row r="29" spans="1:20" x14ac:dyDescent="0.25">
      <c r="A29" s="233"/>
      <c r="B29" s="51" t="s">
        <v>142</v>
      </c>
      <c r="C29" s="51"/>
      <c r="D29" s="99"/>
      <c r="E29" s="99"/>
      <c r="F29" s="100"/>
      <c r="G29" s="159"/>
      <c r="H29" s="124"/>
      <c r="I29" s="124"/>
      <c r="J29" s="175"/>
      <c r="K29" s="100">
        <v>16510886.99</v>
      </c>
      <c r="L29" s="100">
        <v>140903.22</v>
      </c>
      <c r="M29" s="100"/>
      <c r="N29" s="203">
        <v>16651790.210000001</v>
      </c>
      <c r="O29" s="220">
        <f>SUM(O8:O28)</f>
        <v>0.82234583623901336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182</v>
      </c>
      <c r="F31" s="137"/>
      <c r="G31" s="244"/>
      <c r="H31" s="138"/>
      <c r="I31" s="138" t="s">
        <v>186</v>
      </c>
      <c r="J31" s="177"/>
      <c r="K31" s="137"/>
      <c r="L31" s="137" t="s">
        <v>187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190</v>
      </c>
      <c r="C32" s="22" t="s">
        <v>0</v>
      </c>
      <c r="D32" s="101" t="s">
        <v>183</v>
      </c>
      <c r="E32" s="101" t="s">
        <v>184</v>
      </c>
      <c r="F32" s="101" t="s">
        <v>185</v>
      </c>
      <c r="G32" s="147"/>
      <c r="H32" s="125" t="s">
        <v>183</v>
      </c>
      <c r="I32" s="125" t="s">
        <v>184</v>
      </c>
      <c r="J32" s="178" t="s">
        <v>185</v>
      </c>
      <c r="K32" s="101" t="s">
        <v>183</v>
      </c>
      <c r="L32" s="101" t="s">
        <v>184</v>
      </c>
      <c r="M32" s="101" t="s">
        <v>185</v>
      </c>
      <c r="N32" s="205" t="s">
        <v>188</v>
      </c>
      <c r="O32" s="207" t="s">
        <v>189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143</v>
      </c>
      <c r="C33" s="53" t="s">
        <v>144</v>
      </c>
      <c r="D33" s="102">
        <v>4.8499999999999996</v>
      </c>
      <c r="E33" s="102">
        <v>4.8499999999999996</v>
      </c>
      <c r="F33" s="103"/>
      <c r="G33" s="161" t="s">
        <v>125</v>
      </c>
      <c r="H33" s="126">
        <v>351918</v>
      </c>
      <c r="I33" s="126">
        <v>0</v>
      </c>
      <c r="J33" s="179"/>
      <c r="K33" s="103">
        <v>1706802.3</v>
      </c>
      <c r="L33" s="103"/>
      <c r="M33" s="103"/>
      <c r="N33" s="206">
        <v>1706802.3</v>
      </c>
      <c r="O33" s="221"/>
      <c r="P33" s="237"/>
    </row>
    <row r="34" spans="1:20" x14ac:dyDescent="0.25">
      <c r="A34" s="233"/>
      <c r="B34" s="39"/>
      <c r="C34" s="40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2"/>
      <c r="P34" s="237"/>
    </row>
    <row r="35" spans="1:20" x14ac:dyDescent="0.25">
      <c r="A35" s="233"/>
      <c r="B35" s="43" t="s">
        <v>145</v>
      </c>
      <c r="C35" s="43" t="s">
        <v>138</v>
      </c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2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47" t="s">
        <v>146</v>
      </c>
      <c r="C37" s="47" t="s">
        <v>138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3"/>
      <c r="P37" s="237"/>
    </row>
    <row r="38" spans="1:20" x14ac:dyDescent="0.25">
      <c r="A38" s="233"/>
      <c r="B38" s="39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2"/>
      <c r="P38" s="237"/>
    </row>
    <row r="39" spans="1:20" x14ac:dyDescent="0.25">
      <c r="A39" s="233"/>
      <c r="B39" s="54" t="s">
        <v>147</v>
      </c>
      <c r="C39" s="54"/>
      <c r="D39" s="104"/>
      <c r="E39" s="104"/>
      <c r="F39" s="104"/>
      <c r="G39" s="55"/>
      <c r="H39" s="124"/>
      <c r="I39" s="124"/>
      <c r="J39" s="124"/>
      <c r="K39" s="182">
        <v>1706802.3</v>
      </c>
      <c r="L39" s="100"/>
      <c r="M39" s="100"/>
      <c r="N39" s="100">
        <v>1706802.3</v>
      </c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191</v>
      </c>
      <c r="C42" s="60"/>
      <c r="D42" s="105"/>
      <c r="E42" s="105" t="s">
        <v>192</v>
      </c>
      <c r="F42" s="106"/>
      <c r="G42" s="61"/>
      <c r="H42" s="127"/>
      <c r="I42" s="127"/>
      <c r="J42" s="127"/>
      <c r="K42" s="185"/>
      <c r="L42" s="106" t="s">
        <v>193</v>
      </c>
      <c r="M42" s="106"/>
      <c r="N42" s="106"/>
      <c r="O42" s="226" t="s">
        <v>189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148</v>
      </c>
      <c r="C43" s="63" t="s">
        <v>149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988909.79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SUM(N43:N44)/20249133</f>
        <v>4.8837142311228834E-2</v>
      </c>
      <c r="P44" s="237"/>
    </row>
    <row r="45" spans="1:20" ht="20.399999999999999" x14ac:dyDescent="0.25">
      <c r="A45" s="233"/>
      <c r="B45" s="66" t="s">
        <v>150</v>
      </c>
      <c r="C45" s="67" t="s">
        <v>151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353191</v>
      </c>
      <c r="O45" s="228"/>
      <c r="P45" s="237"/>
    </row>
    <row r="46" spans="1:20" x14ac:dyDescent="0.25">
      <c r="A46" s="233"/>
      <c r="B46" s="65"/>
      <c r="C46" s="69" t="s">
        <v>152</v>
      </c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>
        <v>144760</v>
      </c>
      <c r="O46" s="229"/>
      <c r="P46" s="237"/>
    </row>
    <row r="47" spans="1:20" x14ac:dyDescent="0.25">
      <c r="A47" s="233"/>
      <c r="B47" s="65"/>
      <c r="C47" s="69" t="s">
        <v>153</v>
      </c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>
        <v>2110482.2000000002</v>
      </c>
      <c r="O47" s="229"/>
      <c r="P47" s="237"/>
    </row>
    <row r="48" spans="1:20" x14ac:dyDescent="0.25">
      <c r="A48" s="233"/>
      <c r="B48" s="65"/>
      <c r="C48" s="69"/>
      <c r="D48" s="109"/>
      <c r="E48" s="109"/>
      <c r="F48" s="109"/>
      <c r="G48" s="70"/>
      <c r="H48" s="130"/>
      <c r="I48" s="130"/>
      <c r="J48" s="130"/>
      <c r="K48" s="188"/>
      <c r="L48" s="181"/>
      <c r="M48" s="181"/>
      <c r="N48" s="181"/>
      <c r="O48" s="229">
        <f>SUM(N45:N48)/20249133</f>
        <v>0.12881703132672398</v>
      </c>
      <c r="P48" s="237"/>
    </row>
    <row r="49" spans="1:16" x14ac:dyDescent="0.25">
      <c r="A49" s="233"/>
      <c r="B49" s="54" t="s">
        <v>154</v>
      </c>
      <c r="C49" s="54"/>
      <c r="D49" s="104"/>
      <c r="E49" s="104"/>
      <c r="F49" s="104"/>
      <c r="G49" s="55"/>
      <c r="H49" s="131"/>
      <c r="I49" s="131"/>
      <c r="J49" s="131"/>
      <c r="K49" s="182"/>
      <c r="L49" s="100"/>
      <c r="M49" s="100"/>
      <c r="N49" s="100">
        <v>3597342.99</v>
      </c>
      <c r="O49" s="220">
        <f>SUM(O43:O48)</f>
        <v>0.17765417363795283</v>
      </c>
      <c r="P49" s="237"/>
    </row>
    <row r="50" spans="1:16" x14ac:dyDescent="0.25">
      <c r="A50" s="1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30"/>
      <c r="P50" s="71"/>
    </row>
    <row r="51" spans="1:16" x14ac:dyDescent="0.25">
      <c r="B51" s="72" t="s">
        <v>194</v>
      </c>
    </row>
    <row r="52" spans="1:16" x14ac:dyDescent="0.25"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</row>
  </sheetData>
  <mergeCells count="15">
    <mergeCell ref="B50:P50"/>
    <mergeCell ref="B52:O52"/>
    <mergeCell ref="C46:J46"/>
    <mergeCell ref="C47:J47"/>
    <mergeCell ref="C48:J48"/>
    <mergeCell ref="B49:J49"/>
    <mergeCell ref="B30:O30"/>
    <mergeCell ref="N31:O31"/>
    <mergeCell ref="B40:P40"/>
    <mergeCell ref="C2:E2"/>
    <mergeCell ref="B29:C29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855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18358590</v>
      </c>
      <c r="C10">
        <v>172152360</v>
      </c>
      <c r="D10">
        <v>170159830</v>
      </c>
      <c r="E10">
        <v>13234200</v>
      </c>
      <c r="G10">
        <v>373904980</v>
      </c>
      <c r="I10">
        <v>373904980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406563</v>
      </c>
      <c r="C25">
        <v>2521313</v>
      </c>
      <c r="D25">
        <v>1264501</v>
      </c>
      <c r="E25">
        <v>4872017</v>
      </c>
      <c r="F25">
        <v>0</v>
      </c>
      <c r="G25">
        <v>9064394</v>
      </c>
      <c r="H25">
        <v>0</v>
      </c>
      <c r="I25">
        <v>9064394</v>
      </c>
    </row>
    <row r="26" spans="1:9" x14ac:dyDescent="0.25">
      <c r="A26" t="s">
        <v>20</v>
      </c>
      <c r="B26">
        <v>0</v>
      </c>
      <c r="C26">
        <v>931931</v>
      </c>
      <c r="D26">
        <v>2066298</v>
      </c>
      <c r="E26">
        <v>4064823</v>
      </c>
      <c r="F26">
        <v>0</v>
      </c>
      <c r="G26">
        <v>7063052</v>
      </c>
      <c r="H26">
        <v>0</v>
      </c>
      <c r="I26">
        <v>7063052</v>
      </c>
    </row>
    <row r="27" spans="1:9" x14ac:dyDescent="0.25">
      <c r="A27" t="s">
        <v>21</v>
      </c>
      <c r="B27">
        <v>0</v>
      </c>
      <c r="C27">
        <v>43750</v>
      </c>
      <c r="D27">
        <v>66250</v>
      </c>
      <c r="E27">
        <v>13412376</v>
      </c>
      <c r="F27">
        <v>2269090</v>
      </c>
      <c r="G27">
        <v>15791466</v>
      </c>
      <c r="H27">
        <v>0</v>
      </c>
      <c r="I27">
        <v>15791466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1858950</v>
      </c>
      <c r="F28">
        <v>0</v>
      </c>
      <c r="G28">
        <v>1858950</v>
      </c>
      <c r="H28">
        <v>0</v>
      </c>
      <c r="I28">
        <v>1858950</v>
      </c>
    </row>
    <row r="29" spans="1:9" x14ac:dyDescent="0.25">
      <c r="A29" t="s">
        <v>23</v>
      </c>
      <c r="B29">
        <v>55986</v>
      </c>
      <c r="C29">
        <v>2422258</v>
      </c>
      <c r="D29">
        <v>2198734</v>
      </c>
      <c r="E29">
        <v>0</v>
      </c>
      <c r="F29">
        <v>0</v>
      </c>
      <c r="G29">
        <v>4676978</v>
      </c>
      <c r="H29">
        <v>248848</v>
      </c>
      <c r="I29">
        <v>4428130</v>
      </c>
    </row>
    <row r="30" spans="1:9" x14ac:dyDescent="0.25">
      <c r="A30" t="s">
        <v>24</v>
      </c>
      <c r="B30">
        <v>0</v>
      </c>
      <c r="C30">
        <v>51559</v>
      </c>
      <c r="D30">
        <v>46801</v>
      </c>
      <c r="E30">
        <v>0</v>
      </c>
      <c r="F30">
        <v>0</v>
      </c>
      <c r="G30">
        <v>98360</v>
      </c>
      <c r="H30">
        <v>0</v>
      </c>
      <c r="I30">
        <v>98360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3604343</v>
      </c>
      <c r="G38">
        <v>3604343</v>
      </c>
      <c r="H38">
        <v>7000</v>
      </c>
      <c r="I38">
        <v>3597343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0</v>
      </c>
      <c r="C42">
        <v>128690</v>
      </c>
      <c r="D42">
        <v>116814</v>
      </c>
      <c r="E42">
        <v>2496</v>
      </c>
      <c r="G42">
        <v>248000</v>
      </c>
      <c r="H42">
        <v>0</v>
      </c>
      <c r="I42">
        <v>248000</v>
      </c>
    </row>
    <row r="43" spans="1:9" x14ac:dyDescent="0.25">
      <c r="A43" t="s">
        <v>31</v>
      </c>
      <c r="B43">
        <v>0</v>
      </c>
      <c r="C43">
        <v>177899</v>
      </c>
      <c r="D43">
        <v>161483</v>
      </c>
      <c r="E43">
        <v>0</v>
      </c>
      <c r="G43">
        <v>339382</v>
      </c>
      <c r="H43">
        <v>0</v>
      </c>
      <c r="I43">
        <v>339382</v>
      </c>
    </row>
    <row r="44" spans="1:9" x14ac:dyDescent="0.25">
      <c r="A44" t="s">
        <v>32</v>
      </c>
      <c r="B44">
        <v>0</v>
      </c>
      <c r="C44">
        <v>4447</v>
      </c>
      <c r="D44">
        <v>4037</v>
      </c>
      <c r="E44">
        <v>86</v>
      </c>
      <c r="G44">
        <v>8570</v>
      </c>
      <c r="H44">
        <v>0</v>
      </c>
      <c r="I44">
        <v>8570</v>
      </c>
    </row>
    <row r="45" spans="1:9" x14ac:dyDescent="0.25">
      <c r="A45" t="s">
        <v>33</v>
      </c>
      <c r="B45">
        <v>0</v>
      </c>
      <c r="C45">
        <v>600894</v>
      </c>
      <c r="D45">
        <v>122880</v>
      </c>
      <c r="E45">
        <v>6116</v>
      </c>
      <c r="G45">
        <v>729890</v>
      </c>
      <c r="H45">
        <v>0</v>
      </c>
      <c r="I45">
        <v>729890</v>
      </c>
    </row>
    <row r="46" spans="1:9" x14ac:dyDescent="0.25">
      <c r="A46" t="s">
        <v>34</v>
      </c>
      <c r="B46">
        <v>0</v>
      </c>
      <c r="C46">
        <v>233510</v>
      </c>
      <c r="D46">
        <v>211961</v>
      </c>
      <c r="E46">
        <v>4529</v>
      </c>
      <c r="G46">
        <v>450000</v>
      </c>
      <c r="H46">
        <v>0</v>
      </c>
      <c r="I46">
        <v>450000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89315</v>
      </c>
      <c r="D53">
        <v>81073</v>
      </c>
      <c r="E53">
        <v>1732</v>
      </c>
      <c r="F53">
        <v>0</v>
      </c>
      <c r="G53">
        <v>172120</v>
      </c>
      <c r="H53">
        <v>0</v>
      </c>
      <c r="I53">
        <v>172120</v>
      </c>
    </row>
    <row r="54" spans="1:9" x14ac:dyDescent="0.25">
      <c r="A54" t="s">
        <v>42</v>
      </c>
      <c r="B54">
        <v>0</v>
      </c>
      <c r="C54">
        <v>277523</v>
      </c>
      <c r="D54">
        <v>56752</v>
      </c>
      <c r="E54">
        <v>2825</v>
      </c>
      <c r="F54">
        <v>0</v>
      </c>
      <c r="G54">
        <v>337100</v>
      </c>
      <c r="H54">
        <v>337100</v>
      </c>
      <c r="I54">
        <v>0</v>
      </c>
    </row>
    <row r="55" spans="1:9" x14ac:dyDescent="0.25">
      <c r="A55" t="s">
        <v>43</v>
      </c>
      <c r="B55">
        <v>22425482</v>
      </c>
      <c r="C55">
        <v>179635449</v>
      </c>
      <c r="D55">
        <v>176557414</v>
      </c>
      <c r="E55">
        <v>37460150</v>
      </c>
      <c r="F55">
        <v>2269090</v>
      </c>
      <c r="G55">
        <v>418347585</v>
      </c>
      <c r="H55">
        <v>592948</v>
      </c>
      <c r="I55">
        <v>417754637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408718000</v>
      </c>
    </row>
    <row r="60" spans="1:9" x14ac:dyDescent="0.25">
      <c r="A60" t="s">
        <v>45</v>
      </c>
      <c r="G60">
        <v>686641</v>
      </c>
    </row>
    <row r="61" spans="1:9" x14ac:dyDescent="0.25">
      <c r="A61" t="s">
        <v>46</v>
      </c>
      <c r="G61">
        <v>8350000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417754641</v>
      </c>
    </row>
    <row r="64" spans="1:9" x14ac:dyDescent="0.25">
      <c r="A64" t="s">
        <v>49</v>
      </c>
      <c r="G64">
        <v>-209832880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2536539</v>
      </c>
      <c r="H69">
        <v>2067400</v>
      </c>
      <c r="I69">
        <v>469139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622951</v>
      </c>
      <c r="H71">
        <v>1880</v>
      </c>
      <c r="I71">
        <v>621071</v>
      </c>
    </row>
    <row r="72" spans="1:9" x14ac:dyDescent="0.25">
      <c r="A72" t="s">
        <v>54</v>
      </c>
      <c r="G72">
        <v>580883</v>
      </c>
      <c r="H72">
        <v>0</v>
      </c>
      <c r="I72">
        <v>580883</v>
      </c>
    </row>
    <row r="73" spans="1:9" x14ac:dyDescent="0.25">
      <c r="A73" t="s">
        <v>55</v>
      </c>
      <c r="G73">
        <v>1978073</v>
      </c>
      <c r="H73">
        <v>31020</v>
      </c>
      <c r="I73">
        <v>1947053</v>
      </c>
    </row>
    <row r="74" spans="1:9" x14ac:dyDescent="0.25">
      <c r="A74" t="s">
        <v>56</v>
      </c>
      <c r="G74">
        <v>542080</v>
      </c>
      <c r="H74">
        <v>0</v>
      </c>
      <c r="I74">
        <v>542080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1660612</v>
      </c>
      <c r="H77">
        <v>15640</v>
      </c>
      <c r="I77">
        <v>1644972</v>
      </c>
    </row>
    <row r="78" spans="1:9" x14ac:dyDescent="0.25">
      <c r="A78" t="s">
        <v>59</v>
      </c>
      <c r="G78">
        <v>675326</v>
      </c>
      <c r="H78">
        <v>0</v>
      </c>
      <c r="I78">
        <v>675326</v>
      </c>
    </row>
    <row r="79" spans="1:9" x14ac:dyDescent="0.25">
      <c r="A79" t="s">
        <v>60</v>
      </c>
      <c r="G79">
        <v>217942</v>
      </c>
      <c r="H79">
        <v>0</v>
      </c>
      <c r="I79">
        <v>217942</v>
      </c>
    </row>
    <row r="80" spans="1:9" x14ac:dyDescent="0.25">
      <c r="A80" t="s">
        <v>61</v>
      </c>
      <c r="B80">
        <v>301115</v>
      </c>
      <c r="C80">
        <v>76772</v>
      </c>
      <c r="D80">
        <v>480000</v>
      </c>
      <c r="E80">
        <v>6476810</v>
      </c>
      <c r="F80">
        <v>682216</v>
      </c>
      <c r="G80">
        <v>8016913</v>
      </c>
      <c r="H80">
        <v>420423</v>
      </c>
      <c r="I80">
        <v>7596490</v>
      </c>
    </row>
    <row r="81" spans="1:9" x14ac:dyDescent="0.25">
      <c r="A81" t="s">
        <v>62</v>
      </c>
      <c r="B81">
        <v>0</v>
      </c>
      <c r="C81">
        <v>1207527</v>
      </c>
      <c r="D81">
        <v>6527393</v>
      </c>
      <c r="E81">
        <v>2702</v>
      </c>
      <c r="F81">
        <v>1150130</v>
      </c>
      <c r="G81">
        <v>8887752</v>
      </c>
      <c r="H81">
        <v>1459705</v>
      </c>
      <c r="I81">
        <v>7428047</v>
      </c>
    </row>
    <row r="82" spans="1:9" x14ac:dyDescent="0.25">
      <c r="A82" t="s">
        <v>63</v>
      </c>
      <c r="G82">
        <v>434376</v>
      </c>
      <c r="H82">
        <v>0</v>
      </c>
      <c r="I82">
        <v>434376</v>
      </c>
    </row>
    <row r="84" spans="1:9" x14ac:dyDescent="0.25">
      <c r="A84" t="s">
        <v>64</v>
      </c>
      <c r="D84">
        <v>49150</v>
      </c>
      <c r="E84">
        <v>0</v>
      </c>
      <c r="G84">
        <v>49150</v>
      </c>
      <c r="H84">
        <v>49150</v>
      </c>
      <c r="I84">
        <v>0</v>
      </c>
    </row>
    <row r="85" spans="1:9" x14ac:dyDescent="0.25">
      <c r="A85" t="s">
        <v>65</v>
      </c>
      <c r="G85">
        <v>5606404</v>
      </c>
      <c r="H85">
        <v>5594074</v>
      </c>
      <c r="I85">
        <v>12330</v>
      </c>
    </row>
    <row r="86" spans="1:9" x14ac:dyDescent="0.25">
      <c r="A86" t="s">
        <v>66</v>
      </c>
      <c r="G86">
        <v>2735000</v>
      </c>
      <c r="H86">
        <v>0</v>
      </c>
      <c r="I86">
        <v>2735000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99040</v>
      </c>
      <c r="H88">
        <v>0</v>
      </c>
      <c r="I88">
        <v>99040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34643041</v>
      </c>
      <c r="H90">
        <v>9639292</v>
      </c>
      <c r="I90">
        <v>25003749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6677756</v>
      </c>
      <c r="H97">
        <v>6520</v>
      </c>
      <c r="I97">
        <v>6671236</v>
      </c>
    </row>
    <row r="98" spans="1:9" x14ac:dyDescent="0.25">
      <c r="A98" t="s">
        <v>72</v>
      </c>
      <c r="G98">
        <v>37747</v>
      </c>
      <c r="H98">
        <v>0</v>
      </c>
      <c r="I98">
        <v>37747</v>
      </c>
    </row>
    <row r="99" spans="1:9" x14ac:dyDescent="0.25">
      <c r="A99" t="s">
        <v>73</v>
      </c>
      <c r="G99">
        <v>324885</v>
      </c>
      <c r="H99">
        <v>0</v>
      </c>
      <c r="I99">
        <v>324885</v>
      </c>
    </row>
    <row r="100" spans="1:9" x14ac:dyDescent="0.25">
      <c r="A100" t="s">
        <v>74</v>
      </c>
      <c r="G100">
        <v>2155095</v>
      </c>
      <c r="H100">
        <v>13710</v>
      </c>
      <c r="I100">
        <v>2141385</v>
      </c>
    </row>
    <row r="101" spans="1:9" x14ac:dyDescent="0.25">
      <c r="A101" t="s">
        <v>75</v>
      </c>
      <c r="G101">
        <v>9195483</v>
      </c>
      <c r="H101">
        <v>20230</v>
      </c>
      <c r="I101">
        <v>9175253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7414585</v>
      </c>
      <c r="H106">
        <v>100</v>
      </c>
      <c r="I106">
        <v>7414485</v>
      </c>
    </row>
    <row r="107" spans="1:9" x14ac:dyDescent="0.25">
      <c r="A107" t="s">
        <v>77</v>
      </c>
      <c r="G107">
        <v>7111808</v>
      </c>
      <c r="H107">
        <v>52072</v>
      </c>
      <c r="I107">
        <v>7059736</v>
      </c>
    </row>
    <row r="108" spans="1:9" x14ac:dyDescent="0.25">
      <c r="A108" t="s">
        <v>78</v>
      </c>
      <c r="G108">
        <v>1483542</v>
      </c>
      <c r="H108">
        <v>83400</v>
      </c>
      <c r="I108">
        <v>1400142</v>
      </c>
    </row>
    <row r="109" spans="1:9" x14ac:dyDescent="0.25">
      <c r="A109" t="s">
        <v>79</v>
      </c>
      <c r="G109">
        <v>394050</v>
      </c>
      <c r="H109">
        <v>0</v>
      </c>
      <c r="I109">
        <v>394050</v>
      </c>
    </row>
    <row r="110" spans="1:9" x14ac:dyDescent="0.25">
      <c r="A110" t="s">
        <v>80</v>
      </c>
      <c r="G110">
        <v>1006074</v>
      </c>
      <c r="H110">
        <v>1040</v>
      </c>
      <c r="I110">
        <v>1005034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637540</v>
      </c>
      <c r="H111" s="8">
        <v>110000</v>
      </c>
      <c r="I111" s="8">
        <v>527540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505568</v>
      </c>
      <c r="D113">
        <v>505568</v>
      </c>
      <c r="E113">
        <v>0</v>
      </c>
      <c r="G113">
        <v>1011136</v>
      </c>
      <c r="H113">
        <v>0</v>
      </c>
      <c r="I113">
        <v>1011136</v>
      </c>
    </row>
    <row r="114" spans="1:9" x14ac:dyDescent="0.25">
      <c r="A114" t="s">
        <v>84</v>
      </c>
      <c r="G114">
        <v>2683793</v>
      </c>
      <c r="H114">
        <v>13860</v>
      </c>
      <c r="I114">
        <v>2669933</v>
      </c>
    </row>
    <row r="115" spans="1:9" x14ac:dyDescent="0.25">
      <c r="A115" t="s">
        <v>85</v>
      </c>
      <c r="G115">
        <v>1521859</v>
      </c>
      <c r="H115">
        <v>1189300</v>
      </c>
      <c r="I115">
        <v>332559</v>
      </c>
    </row>
    <row r="116" spans="1:9" x14ac:dyDescent="0.25">
      <c r="A116" t="s">
        <v>86</v>
      </c>
      <c r="B116">
        <v>0</v>
      </c>
      <c r="C116">
        <v>505568</v>
      </c>
      <c r="D116">
        <v>505568</v>
      </c>
      <c r="E116">
        <v>0</v>
      </c>
      <c r="G116">
        <v>23264387</v>
      </c>
      <c r="H116">
        <v>1449772</v>
      </c>
      <c r="I116">
        <v>21814615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2509322</v>
      </c>
      <c r="H120">
        <v>0</v>
      </c>
      <c r="I120">
        <v>2509322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11776703</v>
      </c>
      <c r="H124">
        <v>74840</v>
      </c>
      <c r="I124">
        <v>11701863</v>
      </c>
    </row>
    <row r="125" spans="1:9" x14ac:dyDescent="0.25">
      <c r="A125" t="s">
        <v>89</v>
      </c>
      <c r="G125">
        <v>2508276</v>
      </c>
      <c r="H125">
        <v>26890</v>
      </c>
      <c r="I125">
        <v>2481386</v>
      </c>
    </row>
    <row r="126" spans="1:9" x14ac:dyDescent="0.25">
      <c r="A126" t="s">
        <v>90</v>
      </c>
      <c r="G126">
        <v>371910</v>
      </c>
      <c r="H126">
        <v>238732</v>
      </c>
      <c r="I126">
        <v>133178</v>
      </c>
    </row>
    <row r="127" spans="1:9" x14ac:dyDescent="0.25">
      <c r="A127" t="s">
        <v>91</v>
      </c>
      <c r="G127">
        <v>14656889</v>
      </c>
      <c r="H127">
        <v>340462</v>
      </c>
      <c r="I127">
        <v>14316427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525010</v>
      </c>
      <c r="H131">
        <v>0</v>
      </c>
      <c r="I131">
        <v>525010</v>
      </c>
    </row>
    <row r="132" spans="1:9" x14ac:dyDescent="0.25">
      <c r="A132" t="s">
        <v>93</v>
      </c>
      <c r="G132">
        <v>1796534</v>
      </c>
      <c r="H132">
        <v>7400</v>
      </c>
      <c r="I132">
        <v>1789134</v>
      </c>
    </row>
    <row r="133" spans="1:9" x14ac:dyDescent="0.25">
      <c r="A133" t="s">
        <v>94</v>
      </c>
      <c r="G133">
        <v>561670</v>
      </c>
      <c r="H133">
        <v>0</v>
      </c>
      <c r="I133">
        <v>561670</v>
      </c>
    </row>
    <row r="134" spans="1:9" x14ac:dyDescent="0.25">
      <c r="A134" t="s">
        <v>95</v>
      </c>
      <c r="G134">
        <v>3022953</v>
      </c>
      <c r="H134">
        <v>12500</v>
      </c>
      <c r="I134">
        <v>3010453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5906167</v>
      </c>
      <c r="H136">
        <v>19900</v>
      </c>
      <c r="I136">
        <v>5886267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0</v>
      </c>
      <c r="H140">
        <v>0</v>
      </c>
      <c r="I140">
        <v>0</v>
      </c>
    </row>
    <row r="141" spans="1:9" x14ac:dyDescent="0.25">
      <c r="A141" t="s">
        <v>99</v>
      </c>
      <c r="G141">
        <v>5932003</v>
      </c>
      <c r="H141">
        <v>210640</v>
      </c>
      <c r="I141">
        <v>5721363</v>
      </c>
    </row>
    <row r="142" spans="1:9" x14ac:dyDescent="0.25">
      <c r="A142" t="s">
        <v>100</v>
      </c>
      <c r="G142">
        <v>5932003</v>
      </c>
      <c r="H142">
        <v>210640</v>
      </c>
      <c r="I142">
        <v>5721363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803482</v>
      </c>
      <c r="H146">
        <v>6070</v>
      </c>
      <c r="I146">
        <v>797412</v>
      </c>
    </row>
    <row r="148" spans="1:9" x14ac:dyDescent="0.25">
      <c r="A148" t="s">
        <v>102</v>
      </c>
      <c r="G148">
        <v>852348</v>
      </c>
      <c r="H148">
        <v>0</v>
      </c>
      <c r="I148">
        <v>852348</v>
      </c>
    </row>
    <row r="150" spans="1:9" x14ac:dyDescent="0.25">
      <c r="A150" t="s">
        <v>103</v>
      </c>
      <c r="G150">
        <v>452990626</v>
      </c>
      <c r="H150">
        <v>10232240</v>
      </c>
      <c r="I150">
        <v>442758386</v>
      </c>
    </row>
    <row r="151" spans="1:9" x14ac:dyDescent="0.25">
      <c r="A151" t="s">
        <v>104</v>
      </c>
      <c r="G151">
        <v>62267733</v>
      </c>
      <c r="H151">
        <v>2047074</v>
      </c>
      <c r="I151">
        <v>60220659</v>
      </c>
    </row>
    <row r="153" spans="1:9" x14ac:dyDescent="0.25">
      <c r="A153" t="s">
        <v>105</v>
      </c>
      <c r="G153">
        <v>515258359</v>
      </c>
      <c r="H153">
        <v>12279314</v>
      </c>
      <c r="I153">
        <v>502979045</v>
      </c>
    </row>
    <row r="155" spans="1:9" x14ac:dyDescent="0.25">
      <c r="A155" t="s">
        <v>106</v>
      </c>
      <c r="B155">
        <v>200000</v>
      </c>
      <c r="C155">
        <v>13046000</v>
      </c>
      <c r="D155">
        <v>1213000</v>
      </c>
      <c r="E155">
        <v>5341000</v>
      </c>
      <c r="G155">
        <v>19800000</v>
      </c>
      <c r="H155">
        <v>0</v>
      </c>
      <c r="I155">
        <v>19800000</v>
      </c>
    </row>
    <row r="157" spans="1:9" x14ac:dyDescent="0.25">
      <c r="A157" t="s">
        <v>107</v>
      </c>
      <c r="G157">
        <v>112245</v>
      </c>
      <c r="H157">
        <v>0</v>
      </c>
      <c r="I157">
        <v>112245</v>
      </c>
    </row>
    <row r="158" spans="1:9" x14ac:dyDescent="0.25">
      <c r="A158" t="s">
        <v>108</v>
      </c>
      <c r="G158">
        <v>155000</v>
      </c>
      <c r="H158">
        <v>0</v>
      </c>
      <c r="I158">
        <v>155000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34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1102</v>
      </c>
      <c r="D7">
        <v>51</v>
      </c>
      <c r="E7">
        <v>408000</v>
      </c>
      <c r="F7">
        <v>8000</v>
      </c>
      <c r="G7" s="13" t="s">
        <v>118</v>
      </c>
    </row>
    <row r="8" spans="1:9" x14ac:dyDescent="0.25">
      <c r="A8" s="1" t="s">
        <v>178</v>
      </c>
      <c r="D8">
        <f>SUM(D7:D7)</f>
        <v>51</v>
      </c>
      <c r="E8">
        <f>SUM(E7:E7)</f>
        <v>408000</v>
      </c>
    </row>
    <row r="9" spans="1:9" x14ac:dyDescent="0.25">
      <c r="A9" s="1"/>
    </row>
    <row r="10" spans="1:9" x14ac:dyDescent="0.25">
      <c r="A10" s="1" t="s">
        <v>177</v>
      </c>
      <c r="B10" t="s">
        <v>119</v>
      </c>
      <c r="C10">
        <v>7002</v>
      </c>
      <c r="D10">
        <v>156.5</v>
      </c>
      <c r="E10">
        <v>1565000</v>
      </c>
      <c r="F10">
        <v>10000</v>
      </c>
      <c r="G10" s="13" t="s">
        <v>118</v>
      </c>
    </row>
    <row r="11" spans="1:9" x14ac:dyDescent="0.25">
      <c r="B11" t="s">
        <v>120</v>
      </c>
      <c r="C11">
        <v>7006</v>
      </c>
      <c r="D11">
        <v>87</v>
      </c>
      <c r="E11">
        <v>870000</v>
      </c>
      <c r="F11">
        <v>10000</v>
      </c>
      <c r="G11" s="13" t="s">
        <v>118</v>
      </c>
    </row>
    <row r="12" spans="1:9" x14ac:dyDescent="0.25">
      <c r="B12" t="s">
        <v>121</v>
      </c>
      <c r="C12">
        <v>7215</v>
      </c>
      <c r="D12">
        <v>147.9</v>
      </c>
      <c r="E12">
        <v>1479000</v>
      </c>
      <c r="F12">
        <v>10000</v>
      </c>
      <c r="G12" s="13" t="s">
        <v>118</v>
      </c>
    </row>
    <row r="13" spans="1:9" x14ac:dyDescent="0.25">
      <c r="A13" s="1" t="s">
        <v>179</v>
      </c>
      <c r="D13">
        <f>SUM(D10:D12)</f>
        <v>391.4</v>
      </c>
      <c r="E13">
        <f>SUM(E10:E12)</f>
        <v>3914000</v>
      </c>
    </row>
    <row r="17" spans="1:6" x14ac:dyDescent="0.25">
      <c r="A17" s="15" t="s">
        <v>180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2013-09-10T12:05:21Z</dcterms:created>
  <dcterms:modified xsi:type="dcterms:W3CDTF">2013-09-10T12:05:27Z</dcterms:modified>
</cp:coreProperties>
</file>