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Table'!$B$6:$O$46</definedName>
    <definedName name="ExternalData_1" localSheetId="2">'Table 1'!$A$6:$I$158</definedName>
    <definedName name="ExternalData_1" localSheetId="3">'Table 2'!$A$4:$H$13</definedName>
  </definedNames>
  <calcPr calcId="145621"/>
</workbook>
</file>

<file path=xl/calcChain.xml><?xml version="1.0" encoding="utf-8"?>
<calcChain xmlns="http://schemas.openxmlformats.org/spreadsheetml/2006/main">
  <c r="O45" i="1" l="1"/>
  <c r="O42" i="1"/>
  <c r="O26" i="1"/>
  <c r="O25" i="1"/>
  <c r="O23" i="1"/>
  <c r="O19" i="1"/>
  <c r="O17" i="1"/>
  <c r="O15" i="1"/>
  <c r="O13" i="1"/>
  <c r="O10" i="1"/>
  <c r="E14" i="3"/>
  <c r="D14" i="3"/>
  <c r="E9" i="3"/>
  <c r="D9" i="3"/>
  <c r="O46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1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1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11"/>
  </connection>
</connections>
</file>

<file path=xl/sharedStrings.xml><?xml version="1.0" encoding="utf-8"?>
<sst xmlns="http://schemas.openxmlformats.org/spreadsheetml/2006/main" count="238" uniqueCount="196">
  <si>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</si>
  <si>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</si>
  <si>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</si>
  <si>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</si>
  <si>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</si>
  <si>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</si>
  <si>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</si>
  <si>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</si>
  <si>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</si>
  <si>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East Riding of Yorkshire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</si>
  <si>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</si>
  <si>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</si>
  <si>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</si>
  <si>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</si>
  <si>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</si>
  <si>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</si>
  <si>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</si>
  <si>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</si>
  <si>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</si>
  <si>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</si>
  <si>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</si>
  <si>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</si>
  <si>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</si>
  <si>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</si>
  <si>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</si>
  <si>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</si>
  <si>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</si>
  <si>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</si>
  <si>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</si>
  <si>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</si>
  <si>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</si>
  <si>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</si>
  <si>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</si>
  <si>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</si>
  <si>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</si>
  <si>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</si>
  <si>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</si>
  <si>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</si>
  <si>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</si>
  <si>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</si>
  <si>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</si>
  <si>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</si>
  <si>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</si>
  <si>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</si>
  <si>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</si>
  <si>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</si>
  <si>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</si>
  <si>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</si>
  <si>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</si>
  <si>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</si>
  <si>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</si>
  <si>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</si>
  <si>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</si>
  <si>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</si>
  <si>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</si>
  <si>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</si>
  <si>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</si>
  <si>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</si>
  <si>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</si>
  <si>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</si>
  <si>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</si>
  <si>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</si>
  <si>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</si>
  <si>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</si>
  <si>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</si>
  <si>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</si>
  <si>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</si>
  <si>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</si>
  <si>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</si>
  <si>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</si>
  <si>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</si>
  <si>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</si>
  <si>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</si>
  <si>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</si>
  <si>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</si>
  <si>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</si>
  <si>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</si>
  <si>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</si>
  <si>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</si>
  <si>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</si>
  <si>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</si>
  <si>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</si>
  <si>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</si>
  <si>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</si>
  <si>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</si>
  <si>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</si>
  <si>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</si>
  <si>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</si>
  <si>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</si>
  <si>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</si>
  <si>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</si>
  <si>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</si>
  <si>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</si>
  <si>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</si>
  <si>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</si>
  <si>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</si>
  <si>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</si>
  <si>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</si>
  <si>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</si>
  <si>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</si>
  <si>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</si>
  <si>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</si>
  <si>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</si>
  <si>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</si>
  <si>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</si>
  <si>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</si>
  <si>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</si>
  <si>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</si>
  <si>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</si>
  <si>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</si>
  <si>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</si>
  <si>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</si>
  <si>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</si>
  <si>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</si>
  <si>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</si>
  <si>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</si>
  <si>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</si>
  <si>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Hazel Lodge Pupil Referral Unit</t>
  </si>
  <si>
    <t/>
  </si>
  <si>
    <t>Southfield Lodge Pupil Referral Unit</t>
  </si>
  <si>
    <t>King's Mill School</t>
  </si>
  <si>
    <t>St Anne's Community Special School</t>
  </si>
  <si>
    <t>Riverside Special School</t>
  </si>
  <si>
    <t>UnitType</t>
  </si>
  <si>
    <t>1. EYSFF (three and four year olds) Base Rate(s) per hour, per provider type</t>
  </si>
  <si>
    <t>Figures calculated using estimated hours provided by Settings</t>
  </si>
  <si>
    <t>PerHour</t>
  </si>
  <si>
    <t>Remaining budget for in year adjustments to reflect actual participation</t>
  </si>
  <si>
    <t>2a. Supplements: Deprivation</t>
  </si>
  <si>
    <t>Wider IMD formula</t>
  </si>
  <si>
    <t>PerChild</t>
  </si>
  <si>
    <t>Narrow IMD formula</t>
  </si>
  <si>
    <t>2b. Supplements: Quality</t>
  </si>
  <si>
    <t>No budget lines entered</t>
  </si>
  <si>
    <t>2c. Supplements: Flexibility</t>
  </si>
  <si>
    <t>Lump sum to rural schools</t>
  </si>
  <si>
    <t>LumpSum</t>
  </si>
  <si>
    <t>2d. Supplements: Sustainability</t>
  </si>
  <si>
    <t>3. Other formula</t>
  </si>
  <si>
    <t>Lump sum</t>
  </si>
  <si>
    <t>1 year Early Years protection or cap</t>
  </si>
  <si>
    <t>Business rates</t>
  </si>
  <si>
    <t>4. Additional funded free hours</t>
  </si>
  <si>
    <t>TOTAL FUNDING FOR EARLY YEARS SINGLE FUNDING FORMULA (3s AND 4s)</t>
  </si>
  <si>
    <t>5. Two year old Base Rate(s) per hour, per provider type</t>
  </si>
  <si>
    <t>Hourly rate</t>
  </si>
  <si>
    <t>Hourly rate trajectory notional place funding</t>
  </si>
  <si>
    <t>6a. Two year old supplements Quality</t>
  </si>
  <si>
    <t>6b. Other supplements</t>
  </si>
  <si>
    <t>Support to settings and training</t>
  </si>
  <si>
    <t>TOTAL FUNDING FOR EARLY YEARS SINGLE FUNDING FORMULA FOR 2 YEAR OLDs</t>
  </si>
  <si>
    <t>7. Early years contingency funding</t>
  </si>
  <si>
    <t>8. Early years centrally retained spending</t>
  </si>
  <si>
    <t>Centrally retained funding for 2 year olds: project management staff, early years development advisors, nursery nurses.</t>
  </si>
  <si>
    <t>Management and staffing costs, access for vulnerable children, and quality improvement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</si>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</sst>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811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183</v>
      </c>
      <c r="F5" s="31"/>
      <c r="G5" s="237"/>
      <c r="H5" s="32"/>
      <c r="I5" s="18" t="s">
        <v>187</v>
      </c>
      <c r="J5" s="31"/>
      <c r="K5" s="32"/>
      <c r="L5" s="18" t="s">
        <v>188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191</v>
      </c>
      <c r="C6" s="33" t="s">
        <v>0</v>
      </c>
      <c r="D6" s="23" t="s">
        <v>184</v>
      </c>
      <c r="E6" s="23" t="s">
        <v>185</v>
      </c>
      <c r="F6" s="23" t="s">
        <v>186</v>
      </c>
      <c r="G6" s="146" t="s">
        <v>123</v>
      </c>
      <c r="H6" s="23" t="s">
        <v>184</v>
      </c>
      <c r="I6" s="23" t="s">
        <v>185</v>
      </c>
      <c r="J6" s="162" t="s">
        <v>186</v>
      </c>
      <c r="K6" s="23" t="s">
        <v>184</v>
      </c>
      <c r="L6" s="23" t="s">
        <v>185</v>
      </c>
      <c r="M6" s="23" t="s">
        <v>186</v>
      </c>
      <c r="N6" s="190" t="s">
        <v>189</v>
      </c>
      <c r="O6" s="207" t="s">
        <v>190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124</v>
      </c>
      <c r="C8" s="38" t="s">
        <v>125</v>
      </c>
      <c r="D8" s="77">
        <v>3.55</v>
      </c>
      <c r="E8" s="77">
        <v>3.55</v>
      </c>
      <c r="F8" s="78">
        <v>3.13</v>
      </c>
      <c r="G8" s="148" t="s">
        <v>126</v>
      </c>
      <c r="H8" s="113">
        <v>1422939.4</v>
      </c>
      <c r="I8" s="113">
        <v>245339.21</v>
      </c>
      <c r="J8" s="164">
        <v>645135</v>
      </c>
      <c r="K8" s="78">
        <v>5051434.87</v>
      </c>
      <c r="L8" s="78">
        <v>870954.2</v>
      </c>
      <c r="M8" s="78">
        <v>2019272.55</v>
      </c>
      <c r="N8" s="192">
        <v>7941661.6200000001</v>
      </c>
      <c r="O8" s="209"/>
      <c r="P8" s="237"/>
    </row>
    <row r="9" spans="1:42" ht="30.6" x14ac:dyDescent="0.25">
      <c r="A9" s="233"/>
      <c r="B9" s="39"/>
      <c r="C9" s="38" t="s">
        <v>127</v>
      </c>
      <c r="D9" s="77">
        <v>3.55</v>
      </c>
      <c r="E9" s="77"/>
      <c r="F9" s="78"/>
      <c r="G9" s="148" t="s">
        <v>126</v>
      </c>
      <c r="H9" s="113">
        <v>26890</v>
      </c>
      <c r="I9" s="113"/>
      <c r="J9" s="164"/>
      <c r="K9" s="78">
        <v>95459.5</v>
      </c>
      <c r="L9" s="78"/>
      <c r="M9" s="78"/>
      <c r="N9" s="192">
        <v>95459.5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SUM(N8:N10)/11059775</f>
        <v>0.72669842921759265</v>
      </c>
      <c r="P10" s="237"/>
    </row>
    <row r="11" spans="1:42" x14ac:dyDescent="0.25">
      <c r="A11" s="233"/>
      <c r="B11" s="42" t="s">
        <v>128</v>
      </c>
      <c r="C11" s="42" t="s">
        <v>129</v>
      </c>
      <c r="D11" s="81">
        <v>47</v>
      </c>
      <c r="E11" s="81">
        <v>47</v>
      </c>
      <c r="F11" s="82">
        <v>47</v>
      </c>
      <c r="G11" s="150" t="s">
        <v>130</v>
      </c>
      <c r="H11" s="115">
        <v>941</v>
      </c>
      <c r="I11" s="115">
        <v>169</v>
      </c>
      <c r="J11" s="166">
        <v>395</v>
      </c>
      <c r="K11" s="82">
        <v>44227</v>
      </c>
      <c r="L11" s="82">
        <v>7943</v>
      </c>
      <c r="M11" s="82">
        <v>18565</v>
      </c>
      <c r="N11" s="194">
        <v>70735</v>
      </c>
      <c r="O11" s="211"/>
      <c r="P11" s="237"/>
    </row>
    <row r="12" spans="1:42" x14ac:dyDescent="0.25">
      <c r="A12" s="233"/>
      <c r="B12" s="39"/>
      <c r="C12" s="42" t="s">
        <v>131</v>
      </c>
      <c r="D12" s="81">
        <v>450</v>
      </c>
      <c r="E12" s="81">
        <v>450</v>
      </c>
      <c r="F12" s="82">
        <v>450</v>
      </c>
      <c r="G12" s="150" t="s">
        <v>130</v>
      </c>
      <c r="H12" s="115">
        <v>362</v>
      </c>
      <c r="I12" s="115">
        <v>57</v>
      </c>
      <c r="J12" s="166">
        <v>176</v>
      </c>
      <c r="K12" s="82">
        <v>162900</v>
      </c>
      <c r="L12" s="82">
        <v>25650</v>
      </c>
      <c r="M12" s="82">
        <v>79200</v>
      </c>
      <c r="N12" s="194">
        <v>267750</v>
      </c>
      <c r="O12" s="211"/>
      <c r="P12" s="237"/>
    </row>
    <row r="13" spans="1:42" x14ac:dyDescent="0.25">
      <c r="A13" s="233"/>
      <c r="B13" s="39"/>
      <c r="C13" s="42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SUM(N11:N13)/11059775</f>
        <v>3.0605052996105254E-2</v>
      </c>
      <c r="P13" s="237"/>
    </row>
    <row r="14" spans="1:42" x14ac:dyDescent="0.25">
      <c r="A14" s="233"/>
      <c r="B14" s="43" t="s">
        <v>132</v>
      </c>
      <c r="C14" s="43" t="s">
        <v>133</v>
      </c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/>
      <c r="P14" s="237"/>
    </row>
    <row r="15" spans="1:42" x14ac:dyDescent="0.25">
      <c r="A15" s="233"/>
      <c r="B15" s="39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SUM(N14:N15)/11059775</f>
        <v>0</v>
      </c>
      <c r="P15" s="237"/>
    </row>
    <row r="16" spans="1:42" x14ac:dyDescent="0.25">
      <c r="A16" s="233"/>
      <c r="B16" s="44" t="s">
        <v>134</v>
      </c>
      <c r="C16" s="44" t="s">
        <v>135</v>
      </c>
      <c r="D16" s="85"/>
      <c r="E16" s="85"/>
      <c r="F16" s="86">
        <v>212150</v>
      </c>
      <c r="G16" s="152" t="s">
        <v>136</v>
      </c>
      <c r="H16" s="117"/>
      <c r="I16" s="117"/>
      <c r="J16" s="168">
        <v>1</v>
      </c>
      <c r="K16" s="86"/>
      <c r="L16" s="86"/>
      <c r="M16" s="86">
        <v>212150</v>
      </c>
      <c r="N16" s="196">
        <v>212150</v>
      </c>
      <c r="O16" s="213"/>
      <c r="P16" s="237"/>
    </row>
    <row r="17" spans="1:20" x14ac:dyDescent="0.25">
      <c r="A17" s="233"/>
      <c r="B17" s="39"/>
      <c r="C17" s="44"/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>
        <f>SUM(N16:N17)/11059775</f>
        <v>1.9182126218661773E-2</v>
      </c>
      <c r="P17" s="237"/>
    </row>
    <row r="18" spans="1:20" x14ac:dyDescent="0.25">
      <c r="A18" s="233"/>
      <c r="B18" s="45" t="s">
        <v>137</v>
      </c>
      <c r="C18" s="45" t="s">
        <v>133</v>
      </c>
      <c r="D18" s="87"/>
      <c r="E18" s="87"/>
      <c r="F18" s="88"/>
      <c r="G18" s="153"/>
      <c r="H18" s="118"/>
      <c r="I18" s="118"/>
      <c r="J18" s="169"/>
      <c r="K18" s="88"/>
      <c r="L18" s="88"/>
      <c r="M18" s="88"/>
      <c r="N18" s="197"/>
      <c r="O18" s="214"/>
      <c r="P18" s="237"/>
    </row>
    <row r="19" spans="1:20" x14ac:dyDescent="0.25">
      <c r="A19" s="233"/>
      <c r="B19" s="40"/>
      <c r="C19" s="46"/>
      <c r="D19" s="89"/>
      <c r="E19" s="89"/>
      <c r="F19" s="90"/>
      <c r="G19" s="154"/>
      <c r="H19" s="119"/>
      <c r="I19" s="119"/>
      <c r="J19" s="170"/>
      <c r="K19" s="90"/>
      <c r="L19" s="90"/>
      <c r="M19" s="90"/>
      <c r="N19" s="198"/>
      <c r="O19" s="215">
        <f>SUM(N18:N19)/11059775</f>
        <v>0</v>
      </c>
      <c r="P19" s="237"/>
    </row>
    <row r="20" spans="1:20" x14ac:dyDescent="0.25">
      <c r="A20" s="233"/>
      <c r="B20" s="47" t="s">
        <v>138</v>
      </c>
      <c r="C20" s="47" t="s">
        <v>139</v>
      </c>
      <c r="D20" s="91"/>
      <c r="E20" s="91">
        <v>130000</v>
      </c>
      <c r="F20" s="92"/>
      <c r="G20" s="155" t="s">
        <v>136</v>
      </c>
      <c r="H20" s="120"/>
      <c r="I20" s="120">
        <v>4</v>
      </c>
      <c r="J20" s="171"/>
      <c r="K20" s="92"/>
      <c r="L20" s="92">
        <v>520000</v>
      </c>
      <c r="M20" s="92"/>
      <c r="N20" s="199">
        <v>520000</v>
      </c>
      <c r="O20" s="216"/>
      <c r="P20" s="237"/>
    </row>
    <row r="21" spans="1:20" x14ac:dyDescent="0.25">
      <c r="A21" s="233"/>
      <c r="B21" s="39"/>
      <c r="C21" s="47" t="s">
        <v>140</v>
      </c>
      <c r="D21" s="91"/>
      <c r="E21" s="91">
        <v>14855</v>
      </c>
      <c r="F21" s="92">
        <v>5432</v>
      </c>
      <c r="G21" s="155" t="s">
        <v>136</v>
      </c>
      <c r="H21" s="120"/>
      <c r="I21" s="120">
        <v>1</v>
      </c>
      <c r="J21" s="171">
        <v>1</v>
      </c>
      <c r="K21" s="92"/>
      <c r="L21" s="92">
        <v>14855</v>
      </c>
      <c r="M21" s="92">
        <v>5432</v>
      </c>
      <c r="N21" s="199">
        <v>20287</v>
      </c>
      <c r="O21" s="216"/>
      <c r="P21" s="237"/>
    </row>
    <row r="22" spans="1:20" x14ac:dyDescent="0.25">
      <c r="A22" s="233"/>
      <c r="B22" s="39"/>
      <c r="C22" s="47" t="s">
        <v>141</v>
      </c>
      <c r="D22" s="91"/>
      <c r="E22" s="91">
        <v>28143</v>
      </c>
      <c r="F22" s="92"/>
      <c r="G22" s="155" t="s">
        <v>136</v>
      </c>
      <c r="H22" s="120"/>
      <c r="I22" s="120">
        <v>1</v>
      </c>
      <c r="J22" s="171"/>
      <c r="K22" s="92"/>
      <c r="L22" s="92">
        <v>28143</v>
      </c>
      <c r="M22" s="92"/>
      <c r="N22" s="199">
        <v>28143</v>
      </c>
      <c r="O22" s="216"/>
      <c r="P22" s="237"/>
    </row>
    <row r="23" spans="1:20" x14ac:dyDescent="0.25">
      <c r="A23" s="233"/>
      <c r="B23" s="40"/>
      <c r="C23" s="48"/>
      <c r="D23" s="93"/>
      <c r="E23" s="93"/>
      <c r="F23" s="94"/>
      <c r="G23" s="156"/>
      <c r="H23" s="121"/>
      <c r="I23" s="121"/>
      <c r="J23" s="172"/>
      <c r="K23" s="94"/>
      <c r="L23" s="94"/>
      <c r="M23" s="94"/>
      <c r="N23" s="200"/>
      <c r="O23" s="217">
        <f>SUM(N20:N23)/11059775</f>
        <v>5.1396163122667503E-2</v>
      </c>
      <c r="P23" s="237"/>
    </row>
    <row r="24" spans="1:20" x14ac:dyDescent="0.25">
      <c r="A24" s="233"/>
      <c r="B24" s="49" t="s">
        <v>142</v>
      </c>
      <c r="C24" s="49" t="s">
        <v>133</v>
      </c>
      <c r="D24" s="95"/>
      <c r="E24" s="95"/>
      <c r="F24" s="96"/>
      <c r="G24" s="157"/>
      <c r="H24" s="122"/>
      <c r="I24" s="122"/>
      <c r="J24" s="173"/>
      <c r="K24" s="110"/>
      <c r="L24" s="96"/>
      <c r="M24" s="96"/>
      <c r="N24" s="201"/>
      <c r="O24" s="218"/>
      <c r="P24" s="237"/>
    </row>
    <row r="25" spans="1:20" x14ac:dyDescent="0.25">
      <c r="A25" s="233"/>
      <c r="B25" s="40"/>
      <c r="C25" s="50"/>
      <c r="D25" s="97"/>
      <c r="E25" s="97"/>
      <c r="F25" s="98"/>
      <c r="G25" s="158"/>
      <c r="H25" s="123"/>
      <c r="I25" s="123"/>
      <c r="J25" s="174"/>
      <c r="K25" s="111"/>
      <c r="L25" s="98"/>
      <c r="M25" s="98"/>
      <c r="N25" s="202"/>
      <c r="O25" s="219">
        <f>SUM(N24:N25)/11059775</f>
        <v>0</v>
      </c>
      <c r="P25" s="237"/>
    </row>
    <row r="26" spans="1:20" x14ac:dyDescent="0.25">
      <c r="A26" s="233"/>
      <c r="B26" s="51" t="s">
        <v>143</v>
      </c>
      <c r="C26" s="51"/>
      <c r="D26" s="99"/>
      <c r="E26" s="99"/>
      <c r="F26" s="100"/>
      <c r="G26" s="159"/>
      <c r="H26" s="124"/>
      <c r="I26" s="124"/>
      <c r="J26" s="175"/>
      <c r="K26" s="100">
        <v>5354021.37</v>
      </c>
      <c r="L26" s="100">
        <v>1467545.2</v>
      </c>
      <c r="M26" s="100">
        <v>2334619.5499999998</v>
      </c>
      <c r="N26" s="203">
        <v>9156186.1199999992</v>
      </c>
      <c r="O26" s="220">
        <f>SUM(O8:O25)</f>
        <v>0.82788177155502718</v>
      </c>
      <c r="P26" s="237"/>
    </row>
    <row r="27" spans="1:20" x14ac:dyDescent="0.25">
      <c r="A27" s="20"/>
      <c r="B27" s="52"/>
      <c r="C27" s="52"/>
      <c r="D27" s="132"/>
      <c r="E27" s="132"/>
      <c r="F27" s="133"/>
      <c r="G27" s="160"/>
      <c r="H27" s="134"/>
      <c r="I27" s="134"/>
      <c r="J27" s="176"/>
      <c r="K27" s="132"/>
      <c r="L27" s="132"/>
      <c r="M27" s="132"/>
      <c r="N27" s="204"/>
      <c r="O27" s="231"/>
      <c r="P27" s="237"/>
    </row>
    <row r="28" spans="1:20" ht="31.2" x14ac:dyDescent="0.25">
      <c r="A28" s="20"/>
      <c r="B28" s="243"/>
      <c r="C28" s="243"/>
      <c r="D28" s="135"/>
      <c r="E28" s="136" t="s">
        <v>183</v>
      </c>
      <c r="F28" s="137"/>
      <c r="G28" s="244"/>
      <c r="H28" s="138"/>
      <c r="I28" s="138" t="s">
        <v>187</v>
      </c>
      <c r="J28" s="177"/>
      <c r="K28" s="137"/>
      <c r="L28" s="137" t="s">
        <v>188</v>
      </c>
      <c r="M28" s="137"/>
      <c r="N28" s="245"/>
      <c r="O28" s="246"/>
      <c r="P28" s="237"/>
    </row>
    <row r="29" spans="1:20" s="6" customFormat="1" ht="36" x14ac:dyDescent="0.25">
      <c r="A29" s="234"/>
      <c r="B29" s="21" t="s">
        <v>191</v>
      </c>
      <c r="C29" s="22" t="s">
        <v>0</v>
      </c>
      <c r="D29" s="101" t="s">
        <v>184</v>
      </c>
      <c r="E29" s="101" t="s">
        <v>185</v>
      </c>
      <c r="F29" s="101" t="s">
        <v>186</v>
      </c>
      <c r="G29" s="147"/>
      <c r="H29" s="125" t="s">
        <v>184</v>
      </c>
      <c r="I29" s="125" t="s">
        <v>185</v>
      </c>
      <c r="J29" s="178" t="s">
        <v>186</v>
      </c>
      <c r="K29" s="101" t="s">
        <v>184</v>
      </c>
      <c r="L29" s="101" t="s">
        <v>185</v>
      </c>
      <c r="M29" s="101" t="s">
        <v>186</v>
      </c>
      <c r="N29" s="205" t="s">
        <v>189</v>
      </c>
      <c r="O29" s="207" t="s">
        <v>190</v>
      </c>
      <c r="P29" s="239"/>
      <c r="Q29" s="7"/>
      <c r="R29" s="7"/>
      <c r="S29" s="7"/>
      <c r="T29" s="7"/>
    </row>
    <row r="30" spans="1:20" ht="20.399999999999999" x14ac:dyDescent="0.25">
      <c r="A30" s="233"/>
      <c r="B30" s="53" t="s">
        <v>144</v>
      </c>
      <c r="C30" s="53" t="s">
        <v>145</v>
      </c>
      <c r="D30" s="102">
        <v>5</v>
      </c>
      <c r="E30" s="102">
        <v>5</v>
      </c>
      <c r="F30" s="103"/>
      <c r="G30" s="161" t="s">
        <v>126</v>
      </c>
      <c r="H30" s="126">
        <v>246970</v>
      </c>
      <c r="I30" s="126">
        <v>24000</v>
      </c>
      <c r="J30" s="179"/>
      <c r="K30" s="103">
        <v>1234850</v>
      </c>
      <c r="L30" s="103">
        <v>120000</v>
      </c>
      <c r="M30" s="103"/>
      <c r="N30" s="206">
        <v>1354850</v>
      </c>
      <c r="O30" s="221"/>
      <c r="P30" s="237"/>
    </row>
    <row r="31" spans="1:20" ht="20.399999999999999" x14ac:dyDescent="0.25">
      <c r="A31" s="233"/>
      <c r="B31" s="39"/>
      <c r="C31" s="38" t="s">
        <v>146</v>
      </c>
      <c r="D31" s="77">
        <v>5</v>
      </c>
      <c r="E31" s="77">
        <v>5</v>
      </c>
      <c r="F31" s="78"/>
      <c r="G31" s="148" t="s">
        <v>126</v>
      </c>
      <c r="H31" s="113">
        <v>33460</v>
      </c>
      <c r="I31" s="113">
        <v>8000</v>
      </c>
      <c r="J31" s="164"/>
      <c r="K31" s="78">
        <v>167300</v>
      </c>
      <c r="L31" s="78">
        <v>40000</v>
      </c>
      <c r="M31" s="78"/>
      <c r="N31" s="192">
        <v>207300</v>
      </c>
      <c r="O31" s="222"/>
      <c r="P31" s="237"/>
    </row>
    <row r="32" spans="1:20" x14ac:dyDescent="0.25">
      <c r="A32" s="233"/>
      <c r="B32" s="40"/>
      <c r="C32" s="41"/>
      <c r="D32" s="79"/>
      <c r="E32" s="79"/>
      <c r="F32" s="80"/>
      <c r="G32" s="149"/>
      <c r="H32" s="114"/>
      <c r="I32" s="114"/>
      <c r="J32" s="165"/>
      <c r="K32" s="80"/>
      <c r="L32" s="80"/>
      <c r="M32" s="80"/>
      <c r="N32" s="193"/>
      <c r="O32" s="223"/>
      <c r="P32" s="237"/>
    </row>
    <row r="33" spans="1:20" x14ac:dyDescent="0.25">
      <c r="A33" s="233"/>
      <c r="B33" s="43" t="s">
        <v>147</v>
      </c>
      <c r="C33" s="43" t="s">
        <v>133</v>
      </c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2"/>
      <c r="P33" s="237"/>
    </row>
    <row r="34" spans="1:20" x14ac:dyDescent="0.25">
      <c r="A34" s="233"/>
      <c r="B34" s="39"/>
      <c r="C34" s="43"/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2"/>
      <c r="P34" s="237"/>
    </row>
    <row r="35" spans="1:20" x14ac:dyDescent="0.25">
      <c r="A35" s="233"/>
      <c r="B35" s="47" t="s">
        <v>148</v>
      </c>
      <c r="C35" s="47" t="s">
        <v>149</v>
      </c>
      <c r="D35" s="91">
        <v>56980</v>
      </c>
      <c r="E35" s="91">
        <v>9500</v>
      </c>
      <c r="F35" s="92"/>
      <c r="G35" s="155" t="s">
        <v>136</v>
      </c>
      <c r="H35" s="120">
        <v>1</v>
      </c>
      <c r="I35" s="120">
        <v>1</v>
      </c>
      <c r="J35" s="171"/>
      <c r="K35" s="92">
        <v>56980</v>
      </c>
      <c r="L35" s="92">
        <v>9500</v>
      </c>
      <c r="M35" s="92"/>
      <c r="N35" s="199">
        <v>66480</v>
      </c>
      <c r="O35" s="222"/>
      <c r="P35" s="237"/>
    </row>
    <row r="36" spans="1:20" x14ac:dyDescent="0.25">
      <c r="A36" s="233"/>
      <c r="B36" s="40"/>
      <c r="C36" s="48"/>
      <c r="D36" s="93"/>
      <c r="E36" s="93"/>
      <c r="F36" s="94"/>
      <c r="G36" s="156"/>
      <c r="H36" s="121"/>
      <c r="I36" s="121"/>
      <c r="J36" s="172"/>
      <c r="K36" s="94"/>
      <c r="L36" s="94"/>
      <c r="M36" s="94"/>
      <c r="N36" s="200"/>
      <c r="O36" s="223"/>
      <c r="P36" s="237"/>
    </row>
    <row r="37" spans="1:20" x14ac:dyDescent="0.25">
      <c r="A37" s="233"/>
      <c r="B37" s="54" t="s">
        <v>150</v>
      </c>
      <c r="C37" s="54"/>
      <c r="D37" s="104"/>
      <c r="E37" s="104"/>
      <c r="F37" s="104"/>
      <c r="G37" s="55"/>
      <c r="H37" s="124"/>
      <c r="I37" s="124"/>
      <c r="J37" s="124"/>
      <c r="K37" s="182">
        <v>1459130</v>
      </c>
      <c r="L37" s="100">
        <v>169500</v>
      </c>
      <c r="M37" s="100"/>
      <c r="N37" s="100">
        <v>1628630</v>
      </c>
      <c r="O37" s="224"/>
      <c r="P37" s="237"/>
    </row>
    <row r="38" spans="1:20" x14ac:dyDescent="0.25">
      <c r="A38" s="20"/>
      <c r="B38" s="56"/>
      <c r="C38" s="56"/>
      <c r="D38" s="139"/>
      <c r="E38" s="139"/>
      <c r="F38" s="139"/>
      <c r="G38" s="140"/>
      <c r="H38" s="141"/>
      <c r="I38" s="141"/>
      <c r="J38" s="141"/>
      <c r="K38" s="183"/>
      <c r="L38" s="139"/>
      <c r="M38" s="139"/>
      <c r="N38" s="236"/>
      <c r="O38" s="189"/>
      <c r="P38" s="56"/>
    </row>
    <row r="39" spans="1:20" s="24" customFormat="1" ht="12" x14ac:dyDescent="0.25">
      <c r="A39" s="235"/>
      <c r="B39" s="57"/>
      <c r="C39" s="57"/>
      <c r="D39" s="142"/>
      <c r="E39" s="142"/>
      <c r="F39" s="142"/>
      <c r="G39" s="143"/>
      <c r="H39" s="144"/>
      <c r="I39" s="144"/>
      <c r="J39" s="144"/>
      <c r="K39" s="184"/>
      <c r="L39" s="142"/>
      <c r="M39" s="142"/>
      <c r="N39" s="142"/>
      <c r="O39" s="225"/>
      <c r="P39" s="58"/>
      <c r="Q39" s="59"/>
      <c r="R39" s="59"/>
      <c r="S39" s="59"/>
      <c r="T39" s="59"/>
    </row>
    <row r="40" spans="1:20" s="24" customFormat="1" ht="24" x14ac:dyDescent="0.25">
      <c r="A40" s="235"/>
      <c r="B40" s="60" t="s">
        <v>192</v>
      </c>
      <c r="C40" s="60"/>
      <c r="D40" s="105"/>
      <c r="E40" s="105" t="s">
        <v>193</v>
      </c>
      <c r="F40" s="106"/>
      <c r="G40" s="61"/>
      <c r="H40" s="127"/>
      <c r="I40" s="127"/>
      <c r="J40" s="127"/>
      <c r="K40" s="185"/>
      <c r="L40" s="106" t="s">
        <v>194</v>
      </c>
      <c r="M40" s="106"/>
      <c r="N40" s="106"/>
      <c r="O40" s="226" t="s">
        <v>190</v>
      </c>
      <c r="P40" s="240"/>
      <c r="Q40" s="59"/>
      <c r="R40" s="59"/>
      <c r="S40" s="59"/>
      <c r="T40" s="59"/>
    </row>
    <row r="41" spans="1:20" x14ac:dyDescent="0.25">
      <c r="A41" s="233"/>
      <c r="B41" s="62" t="s">
        <v>151</v>
      </c>
      <c r="C41" s="63" t="s">
        <v>133</v>
      </c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/>
      <c r="O41" s="227"/>
      <c r="P41" s="237"/>
    </row>
    <row r="42" spans="1:20" x14ac:dyDescent="0.25">
      <c r="A42" s="233"/>
      <c r="B42" s="65"/>
      <c r="C42" s="63"/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/>
      <c r="O42" s="227">
        <f>SUM(N41:N42)/11059775</f>
        <v>0</v>
      </c>
      <c r="P42" s="237"/>
    </row>
    <row r="43" spans="1:20" ht="20.399999999999999" x14ac:dyDescent="0.25">
      <c r="A43" s="233"/>
      <c r="B43" s="66" t="s">
        <v>152</v>
      </c>
      <c r="C43" s="67" t="s">
        <v>153</v>
      </c>
      <c r="D43" s="108"/>
      <c r="E43" s="108"/>
      <c r="F43" s="108"/>
      <c r="G43" s="68"/>
      <c r="H43" s="129"/>
      <c r="I43" s="129"/>
      <c r="J43" s="129"/>
      <c r="K43" s="187"/>
      <c r="L43" s="112"/>
      <c r="M43" s="112"/>
      <c r="N43" s="112">
        <v>225360</v>
      </c>
      <c r="O43" s="228"/>
      <c r="P43" s="237"/>
    </row>
    <row r="44" spans="1:20" x14ac:dyDescent="0.25">
      <c r="A44" s="233"/>
      <c r="B44" s="65"/>
      <c r="C44" s="69" t="s">
        <v>154</v>
      </c>
      <c r="D44" s="109"/>
      <c r="E44" s="109"/>
      <c r="F44" s="109"/>
      <c r="G44" s="70"/>
      <c r="H44" s="130"/>
      <c r="I44" s="130"/>
      <c r="J44" s="130"/>
      <c r="K44" s="188"/>
      <c r="L44" s="181"/>
      <c r="M44" s="181"/>
      <c r="N44" s="181">
        <v>1678229</v>
      </c>
      <c r="O44" s="229"/>
      <c r="P44" s="237"/>
    </row>
    <row r="45" spans="1:20" x14ac:dyDescent="0.25">
      <c r="A45" s="233"/>
      <c r="B45" s="65"/>
      <c r="C45" s="69"/>
      <c r="D45" s="109"/>
      <c r="E45" s="109"/>
      <c r="F45" s="109"/>
      <c r="G45" s="70"/>
      <c r="H45" s="130"/>
      <c r="I45" s="130"/>
      <c r="J45" s="130"/>
      <c r="K45" s="188"/>
      <c r="L45" s="181"/>
      <c r="M45" s="181"/>
      <c r="N45" s="181"/>
      <c r="O45" s="229">
        <f>SUM(N43:N45)/11059775</f>
        <v>0.1721182392951032</v>
      </c>
      <c r="P45" s="237"/>
    </row>
    <row r="46" spans="1:20" x14ac:dyDescent="0.25">
      <c r="A46" s="233"/>
      <c r="B46" s="54" t="s">
        <v>155</v>
      </c>
      <c r="C46" s="54"/>
      <c r="D46" s="104"/>
      <c r="E46" s="104"/>
      <c r="F46" s="104"/>
      <c r="G46" s="55"/>
      <c r="H46" s="131"/>
      <c r="I46" s="131"/>
      <c r="J46" s="131"/>
      <c r="K46" s="182"/>
      <c r="L46" s="100"/>
      <c r="M46" s="100"/>
      <c r="N46" s="100">
        <v>1903589</v>
      </c>
      <c r="O46" s="220">
        <f>SUM(O41:O45)</f>
        <v>0.1721182392951032</v>
      </c>
      <c r="P46" s="237"/>
    </row>
    <row r="47" spans="1:20" x14ac:dyDescent="0.25">
      <c r="A47" s="1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230"/>
      <c r="P47" s="71"/>
    </row>
    <row r="48" spans="1:20" x14ac:dyDescent="0.25">
      <c r="B48" s="72" t="s">
        <v>195</v>
      </c>
    </row>
    <row r="49" spans="2:15" x14ac:dyDescent="0.25"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</sheetData>
  <mergeCells count="14">
    <mergeCell ref="B47:P47"/>
    <mergeCell ref="B49:O49"/>
    <mergeCell ref="C44:J44"/>
    <mergeCell ref="C45:J45"/>
    <mergeCell ref="B46:J46"/>
    <mergeCell ref="B27:O27"/>
    <mergeCell ref="N28:O28"/>
    <mergeCell ref="B38:P38"/>
    <mergeCell ref="C2:E2"/>
    <mergeCell ref="B26:C26"/>
    <mergeCell ref="B37:G37"/>
    <mergeCell ref="C41:J41"/>
    <mergeCell ref="C42:J42"/>
    <mergeCell ref="C43:J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156</v>
      </c>
    </row>
    <row r="2" spans="1:9" ht="15.6" x14ac:dyDescent="0.3">
      <c r="A2" s="3" t="s">
        <v>157</v>
      </c>
      <c r="E2" s="3" t="s">
        <v>158</v>
      </c>
    </row>
    <row r="4" spans="1:9" ht="15.6" x14ac:dyDescent="0.3">
      <c r="A4" s="4" t="s">
        <v>159</v>
      </c>
      <c r="B4" s="5" t="s">
        <v>9</v>
      </c>
      <c r="C4" s="5">
        <v>811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10784816</v>
      </c>
      <c r="C10">
        <v>88722724</v>
      </c>
      <c r="D10">
        <v>95123029</v>
      </c>
      <c r="E10">
        <v>2893617</v>
      </c>
      <c r="G10">
        <v>197524186</v>
      </c>
      <c r="I10">
        <v>197524186</v>
      </c>
    </row>
    <row r="12" spans="1:9" x14ac:dyDescent="0.25">
      <c r="A12" s="1" t="s">
        <v>161</v>
      </c>
    </row>
    <row r="14" spans="1:9" x14ac:dyDescent="0.25">
      <c r="A14" t="s">
        <v>11</v>
      </c>
      <c r="C14">
        <v>351207</v>
      </c>
      <c r="D14">
        <v>106933</v>
      </c>
      <c r="G14">
        <v>458140</v>
      </c>
      <c r="H14">
        <v>0</v>
      </c>
      <c r="I14">
        <v>458140</v>
      </c>
    </row>
    <row r="15" spans="1:9" x14ac:dyDescent="0.25">
      <c r="A15" t="s">
        <v>12</v>
      </c>
      <c r="C15">
        <v>396513</v>
      </c>
      <c r="D15">
        <v>0</v>
      </c>
      <c r="G15">
        <v>396513</v>
      </c>
      <c r="H15">
        <v>10300</v>
      </c>
      <c r="I15">
        <v>386213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78072</v>
      </c>
      <c r="D19">
        <v>0</v>
      </c>
      <c r="G19">
        <v>78072</v>
      </c>
      <c r="H19">
        <v>0</v>
      </c>
      <c r="I19">
        <v>78072</v>
      </c>
    </row>
    <row r="20" spans="1:9" x14ac:dyDescent="0.25">
      <c r="A20" t="s">
        <v>17</v>
      </c>
      <c r="C20">
        <v>6910</v>
      </c>
      <c r="D20">
        <v>5148</v>
      </c>
      <c r="G20">
        <v>12058</v>
      </c>
      <c r="H20">
        <v>0</v>
      </c>
      <c r="I20">
        <v>12058</v>
      </c>
    </row>
    <row r="21" spans="1:9" x14ac:dyDescent="0.25">
      <c r="A21" t="s">
        <v>18</v>
      </c>
      <c r="C21">
        <v>348981</v>
      </c>
      <c r="D21">
        <v>215041</v>
      </c>
      <c r="G21">
        <v>564022</v>
      </c>
      <c r="H21">
        <v>2840</v>
      </c>
      <c r="I21">
        <v>561182</v>
      </c>
    </row>
    <row r="23" spans="1:9" x14ac:dyDescent="0.25">
      <c r="A23" s="1" t="s">
        <v>162</v>
      </c>
    </row>
    <row r="25" spans="1:9" x14ac:dyDescent="0.25">
      <c r="A25" t="s">
        <v>19</v>
      </c>
      <c r="B25">
        <v>34208</v>
      </c>
      <c r="C25">
        <v>2905910</v>
      </c>
      <c r="D25">
        <v>1484467</v>
      </c>
      <c r="E25">
        <v>2971194</v>
      </c>
      <c r="F25">
        <v>0</v>
      </c>
      <c r="G25">
        <v>7395779</v>
      </c>
      <c r="H25">
        <v>0</v>
      </c>
      <c r="I25">
        <v>7395779</v>
      </c>
    </row>
    <row r="26" spans="1:9" x14ac:dyDescent="0.25">
      <c r="A26" t="s">
        <v>20</v>
      </c>
      <c r="B26">
        <v>0</v>
      </c>
      <c r="C26">
        <v>53833</v>
      </c>
      <c r="D26">
        <v>484494</v>
      </c>
      <c r="E26">
        <v>0</v>
      </c>
      <c r="F26">
        <v>300000</v>
      </c>
      <c r="G26">
        <v>838327</v>
      </c>
      <c r="H26">
        <v>0</v>
      </c>
      <c r="I26">
        <v>838327</v>
      </c>
    </row>
    <row r="27" spans="1:9" x14ac:dyDescent="0.25">
      <c r="A27" t="s">
        <v>21</v>
      </c>
      <c r="B27">
        <v>106680</v>
      </c>
      <c r="C27">
        <v>0</v>
      </c>
      <c r="D27">
        <v>0</v>
      </c>
      <c r="E27">
        <v>2526130</v>
      </c>
      <c r="F27">
        <v>0</v>
      </c>
      <c r="G27">
        <v>2632810</v>
      </c>
      <c r="H27">
        <v>0</v>
      </c>
      <c r="I27">
        <v>2632810</v>
      </c>
    </row>
    <row r="28" spans="1:9" x14ac:dyDescent="0.25">
      <c r="A28" t="s">
        <v>22</v>
      </c>
      <c r="B28">
        <v>7912</v>
      </c>
      <c r="C28">
        <v>60178</v>
      </c>
      <c r="D28">
        <v>307160</v>
      </c>
      <c r="E28">
        <v>979410</v>
      </c>
      <c r="F28">
        <v>0</v>
      </c>
      <c r="G28">
        <v>1354660</v>
      </c>
      <c r="H28">
        <v>271220</v>
      </c>
      <c r="I28">
        <v>1083440</v>
      </c>
    </row>
    <row r="29" spans="1:9" x14ac:dyDescent="0.25">
      <c r="A29" t="s">
        <v>23</v>
      </c>
      <c r="B29">
        <v>0</v>
      </c>
      <c r="C29">
        <v>0</v>
      </c>
      <c r="D29">
        <v>0</v>
      </c>
      <c r="E29">
        <v>3160897</v>
      </c>
      <c r="F29">
        <v>0</v>
      </c>
      <c r="G29">
        <v>3160897</v>
      </c>
      <c r="H29">
        <v>7080</v>
      </c>
      <c r="I29">
        <v>3153817</v>
      </c>
    </row>
    <row r="30" spans="1:9" x14ac:dyDescent="0.25">
      <c r="A30" t="s">
        <v>24</v>
      </c>
      <c r="B30">
        <v>0</v>
      </c>
      <c r="C30">
        <v>0</v>
      </c>
      <c r="D30">
        <v>344000</v>
      </c>
      <c r="E30">
        <v>168944</v>
      </c>
      <c r="F30">
        <v>0</v>
      </c>
      <c r="G30">
        <v>512944</v>
      </c>
      <c r="H30">
        <v>0</v>
      </c>
      <c r="I30">
        <v>512944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163</v>
      </c>
    </row>
    <row r="38" spans="1:9" x14ac:dyDescent="0.25">
      <c r="A38" t="s">
        <v>29</v>
      </c>
      <c r="B38">
        <v>1903589</v>
      </c>
      <c r="G38">
        <v>1903589</v>
      </c>
      <c r="H38">
        <v>0</v>
      </c>
      <c r="I38">
        <v>1903589</v>
      </c>
    </row>
    <row r="40" spans="1:9" x14ac:dyDescent="0.25">
      <c r="A40" s="1" t="s">
        <v>164</v>
      </c>
    </row>
    <row r="42" spans="1:9" x14ac:dyDescent="0.25">
      <c r="A42" t="s">
        <v>30</v>
      </c>
      <c r="B42">
        <v>3176</v>
      </c>
      <c r="C42">
        <v>370731</v>
      </c>
      <c r="D42">
        <v>376057</v>
      </c>
      <c r="E42">
        <v>0</v>
      </c>
      <c r="G42">
        <v>749964</v>
      </c>
      <c r="H42">
        <v>0</v>
      </c>
      <c r="I42">
        <v>749964</v>
      </c>
    </row>
    <row r="43" spans="1:9" x14ac:dyDescent="0.25">
      <c r="A43" t="s">
        <v>31</v>
      </c>
      <c r="B43">
        <v>5355</v>
      </c>
      <c r="C43">
        <v>371746</v>
      </c>
      <c r="D43">
        <v>362393</v>
      </c>
      <c r="E43">
        <v>18925</v>
      </c>
      <c r="G43">
        <v>758419</v>
      </c>
      <c r="H43">
        <v>0</v>
      </c>
      <c r="I43">
        <v>758419</v>
      </c>
    </row>
    <row r="44" spans="1:9" x14ac:dyDescent="0.25">
      <c r="A44" t="s">
        <v>32</v>
      </c>
      <c r="B44">
        <v>24</v>
      </c>
      <c r="C44">
        <v>1524</v>
      </c>
      <c r="D44">
        <v>1647</v>
      </c>
      <c r="E44">
        <v>85</v>
      </c>
      <c r="G44">
        <v>3280</v>
      </c>
      <c r="H44">
        <v>0</v>
      </c>
      <c r="I44">
        <v>3280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1190</v>
      </c>
      <c r="C46">
        <v>75714</v>
      </c>
      <c r="D46">
        <v>81891</v>
      </c>
      <c r="E46">
        <v>4205</v>
      </c>
      <c r="G46">
        <v>163000</v>
      </c>
      <c r="H46">
        <v>0</v>
      </c>
      <c r="I46">
        <v>163000</v>
      </c>
    </row>
    <row r="47" spans="1:9" x14ac:dyDescent="0.25">
      <c r="A47" t="s">
        <v>35</v>
      </c>
      <c r="B47">
        <v>0</v>
      </c>
      <c r="C47">
        <v>983470</v>
      </c>
      <c r="D47">
        <v>0</v>
      </c>
      <c r="E47">
        <v>0</v>
      </c>
      <c r="G47">
        <v>983470</v>
      </c>
      <c r="H47">
        <v>0</v>
      </c>
      <c r="I47">
        <v>983470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172000</v>
      </c>
      <c r="D51">
        <v>0</v>
      </c>
      <c r="E51">
        <v>0</v>
      </c>
      <c r="G51">
        <v>172000</v>
      </c>
      <c r="H51">
        <v>0</v>
      </c>
      <c r="I51">
        <v>172000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41699</v>
      </c>
      <c r="D53">
        <v>40646</v>
      </c>
      <c r="E53">
        <v>1285</v>
      </c>
      <c r="F53">
        <v>0</v>
      </c>
      <c r="G53">
        <v>83630</v>
      </c>
      <c r="H53">
        <v>0</v>
      </c>
      <c r="I53">
        <v>83630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12846950</v>
      </c>
      <c r="C55">
        <v>94941212</v>
      </c>
      <c r="D55">
        <v>98932906</v>
      </c>
      <c r="E55">
        <v>12724692</v>
      </c>
      <c r="F55">
        <v>300000</v>
      </c>
      <c r="G55">
        <v>219745760</v>
      </c>
      <c r="H55">
        <v>291440</v>
      </c>
      <c r="I55">
        <v>219454320</v>
      </c>
    </row>
    <row r="57" spans="1:9" x14ac:dyDescent="0.25">
      <c r="A57" s="1" t="s">
        <v>165</v>
      </c>
    </row>
    <row r="59" spans="1:9" x14ac:dyDescent="0.25">
      <c r="A59" t="s">
        <v>44</v>
      </c>
      <c r="G59">
        <v>210664820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8789496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219454316</v>
      </c>
    </row>
    <row r="64" spans="1:9" x14ac:dyDescent="0.25">
      <c r="A64" t="s">
        <v>49</v>
      </c>
      <c r="G64">
        <v>-27976629</v>
      </c>
    </row>
    <row r="66" spans="1:9" x14ac:dyDescent="0.25">
      <c r="A66" s="1" t="s">
        <v>166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2009602</v>
      </c>
      <c r="H69">
        <v>1462930</v>
      </c>
      <c r="I69">
        <v>546672</v>
      </c>
    </row>
    <row r="70" spans="1:9" x14ac:dyDescent="0.25">
      <c r="A70" t="s">
        <v>52</v>
      </c>
      <c r="G70">
        <v>772450</v>
      </c>
      <c r="H70">
        <v>186830</v>
      </c>
      <c r="I70">
        <v>585620</v>
      </c>
    </row>
    <row r="71" spans="1:9" x14ac:dyDescent="0.25">
      <c r="A71" t="s">
        <v>53</v>
      </c>
      <c r="G71">
        <v>1278360</v>
      </c>
      <c r="H71">
        <v>593470</v>
      </c>
      <c r="I71">
        <v>684890</v>
      </c>
    </row>
    <row r="72" spans="1:9" x14ac:dyDescent="0.25">
      <c r="A72" t="s">
        <v>54</v>
      </c>
      <c r="G72">
        <v>368511</v>
      </c>
      <c r="H72">
        <v>0</v>
      </c>
      <c r="I72">
        <v>368511</v>
      </c>
    </row>
    <row r="73" spans="1:9" x14ac:dyDescent="0.25">
      <c r="A73" t="s">
        <v>55</v>
      </c>
      <c r="G73">
        <v>1381577</v>
      </c>
      <c r="H73">
        <v>0</v>
      </c>
      <c r="I73">
        <v>1381577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909199</v>
      </c>
      <c r="H77">
        <v>25140</v>
      </c>
      <c r="I77">
        <v>884059</v>
      </c>
    </row>
    <row r="78" spans="1:9" x14ac:dyDescent="0.25">
      <c r="A78" t="s">
        <v>59</v>
      </c>
      <c r="G78">
        <v>95470</v>
      </c>
      <c r="H78">
        <v>0</v>
      </c>
      <c r="I78">
        <v>95470</v>
      </c>
    </row>
    <row r="79" spans="1:9" x14ac:dyDescent="0.25">
      <c r="A79" t="s">
        <v>60</v>
      </c>
      <c r="G79">
        <v>0</v>
      </c>
      <c r="H79">
        <v>0</v>
      </c>
      <c r="I79">
        <v>0</v>
      </c>
    </row>
    <row r="80" spans="1:9" x14ac:dyDescent="0.25">
      <c r="A80" t="s">
        <v>61</v>
      </c>
      <c r="B80">
        <v>0</v>
      </c>
      <c r="C80">
        <v>0</v>
      </c>
      <c r="D80">
        <v>178403</v>
      </c>
      <c r="E80">
        <v>4104407</v>
      </c>
      <c r="F80">
        <v>0</v>
      </c>
      <c r="G80">
        <v>4282810</v>
      </c>
      <c r="H80">
        <v>0</v>
      </c>
      <c r="I80">
        <v>4282810</v>
      </c>
    </row>
    <row r="81" spans="1:9" x14ac:dyDescent="0.25">
      <c r="A81" t="s">
        <v>62</v>
      </c>
      <c r="B81">
        <v>0</v>
      </c>
      <c r="C81">
        <v>1450815</v>
      </c>
      <c r="D81">
        <v>4181000</v>
      </c>
      <c r="E81">
        <v>289136</v>
      </c>
      <c r="F81">
        <v>377470</v>
      </c>
      <c r="G81">
        <v>6298421</v>
      </c>
      <c r="H81">
        <v>56410</v>
      </c>
      <c r="I81">
        <v>6242011</v>
      </c>
    </row>
    <row r="82" spans="1:9" x14ac:dyDescent="0.25">
      <c r="A82" t="s">
        <v>63</v>
      </c>
      <c r="G82">
        <v>156870</v>
      </c>
      <c r="H82">
        <v>0</v>
      </c>
      <c r="I82">
        <v>156870</v>
      </c>
    </row>
    <row r="84" spans="1:9" x14ac:dyDescent="0.25">
      <c r="A84" t="s">
        <v>64</v>
      </c>
      <c r="D84">
        <v>319930</v>
      </c>
      <c r="E84">
        <v>0</v>
      </c>
      <c r="G84">
        <v>319930</v>
      </c>
      <c r="H84">
        <v>19950</v>
      </c>
      <c r="I84">
        <v>299980</v>
      </c>
    </row>
    <row r="85" spans="1:9" x14ac:dyDescent="0.25">
      <c r="A85" t="s">
        <v>65</v>
      </c>
      <c r="G85">
        <v>4669660</v>
      </c>
      <c r="H85">
        <v>2652450</v>
      </c>
      <c r="I85">
        <v>2017210</v>
      </c>
    </row>
    <row r="86" spans="1:9" x14ac:dyDescent="0.25">
      <c r="A86" t="s">
        <v>66</v>
      </c>
      <c r="G86">
        <v>1585880</v>
      </c>
      <c r="H86">
        <v>0</v>
      </c>
      <c r="I86">
        <v>1585880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24128740</v>
      </c>
      <c r="H90">
        <v>4997180</v>
      </c>
      <c r="I90">
        <v>19131560</v>
      </c>
    </row>
    <row r="92" spans="1:9" x14ac:dyDescent="0.25">
      <c r="A92" s="1" t="s">
        <v>167</v>
      </c>
    </row>
    <row r="95" spans="1:9" x14ac:dyDescent="0.25">
      <c r="A95" s="1" t="s">
        <v>168</v>
      </c>
    </row>
    <row r="97" spans="1:9" x14ac:dyDescent="0.25">
      <c r="A97" t="s">
        <v>71</v>
      </c>
      <c r="G97">
        <v>4097120</v>
      </c>
      <c r="H97">
        <v>132640</v>
      </c>
      <c r="I97">
        <v>3964480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141920</v>
      </c>
      <c r="H99">
        <v>0</v>
      </c>
      <c r="I99">
        <v>141920</v>
      </c>
    </row>
    <row r="100" spans="1:9" x14ac:dyDescent="0.25">
      <c r="A100" t="s">
        <v>74</v>
      </c>
      <c r="G100">
        <v>1839840</v>
      </c>
      <c r="H100">
        <v>146200</v>
      </c>
      <c r="I100">
        <v>1693640</v>
      </c>
    </row>
    <row r="101" spans="1:9" x14ac:dyDescent="0.25">
      <c r="A101" t="s">
        <v>75</v>
      </c>
      <c r="G101">
        <v>6078880</v>
      </c>
      <c r="H101">
        <v>278840</v>
      </c>
      <c r="I101">
        <v>5800040</v>
      </c>
    </row>
    <row r="103" spans="1:9" x14ac:dyDescent="0.25">
      <c r="A103" s="1" t="s">
        <v>169</v>
      </c>
    </row>
    <row r="106" spans="1:9" x14ac:dyDescent="0.25">
      <c r="A106" t="s">
        <v>76</v>
      </c>
      <c r="G106">
        <v>6121853</v>
      </c>
      <c r="H106">
        <v>88251</v>
      </c>
      <c r="I106">
        <v>6033602</v>
      </c>
    </row>
    <row r="107" spans="1:9" x14ac:dyDescent="0.25">
      <c r="A107" t="s">
        <v>77</v>
      </c>
      <c r="G107">
        <v>7131077</v>
      </c>
      <c r="H107">
        <v>4285</v>
      </c>
      <c r="I107">
        <v>7126792</v>
      </c>
    </row>
    <row r="108" spans="1:9" x14ac:dyDescent="0.25">
      <c r="A108" t="s">
        <v>78</v>
      </c>
      <c r="G108">
        <v>1818345</v>
      </c>
      <c r="H108">
        <v>659</v>
      </c>
      <c r="I108">
        <v>1817686</v>
      </c>
    </row>
    <row r="109" spans="1:9" x14ac:dyDescent="0.25">
      <c r="A109" t="s">
        <v>79</v>
      </c>
      <c r="G109">
        <v>0</v>
      </c>
      <c r="H109">
        <v>0</v>
      </c>
      <c r="I109">
        <v>0</v>
      </c>
    </row>
    <row r="110" spans="1:9" x14ac:dyDescent="0.25">
      <c r="A110" t="s">
        <v>80</v>
      </c>
      <c r="G110">
        <v>247360</v>
      </c>
      <c r="H110">
        <v>13884</v>
      </c>
      <c r="I110">
        <v>233476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190370</v>
      </c>
      <c r="H111" s="8">
        <v>0</v>
      </c>
      <c r="I111" s="8">
        <v>190370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1515760</v>
      </c>
      <c r="H114">
        <v>3510</v>
      </c>
      <c r="I114">
        <v>1512250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17024765</v>
      </c>
      <c r="H116">
        <v>110589</v>
      </c>
      <c r="I116">
        <v>16914176</v>
      </c>
    </row>
    <row r="118" spans="1:9" x14ac:dyDescent="0.25">
      <c r="A118" s="1" t="s">
        <v>170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171</v>
      </c>
    </row>
    <row r="124" spans="1:9" x14ac:dyDescent="0.25">
      <c r="A124" t="s">
        <v>88</v>
      </c>
      <c r="G124">
        <v>2645865</v>
      </c>
      <c r="H124">
        <v>188312</v>
      </c>
      <c r="I124">
        <v>2457553</v>
      </c>
    </row>
    <row r="125" spans="1:9" x14ac:dyDescent="0.25">
      <c r="A125" t="s">
        <v>89</v>
      </c>
      <c r="G125">
        <v>596090</v>
      </c>
      <c r="H125">
        <v>18310</v>
      </c>
      <c r="I125">
        <v>577780</v>
      </c>
    </row>
    <row r="126" spans="1:9" x14ac:dyDescent="0.25">
      <c r="A126" t="s">
        <v>90</v>
      </c>
      <c r="G126">
        <v>1320939</v>
      </c>
      <c r="H126">
        <v>115462</v>
      </c>
      <c r="I126">
        <v>1205477</v>
      </c>
    </row>
    <row r="127" spans="1:9" x14ac:dyDescent="0.25">
      <c r="A127" t="s">
        <v>91</v>
      </c>
      <c r="G127">
        <v>4562894</v>
      </c>
      <c r="H127">
        <v>322084</v>
      </c>
      <c r="I127">
        <v>4240810</v>
      </c>
    </row>
    <row r="129" spans="1:9" x14ac:dyDescent="0.25">
      <c r="A129" s="1" t="s">
        <v>172</v>
      </c>
    </row>
    <row r="131" spans="1:9" x14ac:dyDescent="0.25">
      <c r="A131" t="s">
        <v>92</v>
      </c>
      <c r="G131">
        <v>463490</v>
      </c>
      <c r="H131">
        <v>0</v>
      </c>
      <c r="I131">
        <v>463490</v>
      </c>
    </row>
    <row r="132" spans="1:9" x14ac:dyDescent="0.25">
      <c r="A132" t="s">
        <v>93</v>
      </c>
      <c r="G132">
        <v>456370</v>
      </c>
      <c r="H132">
        <v>0</v>
      </c>
      <c r="I132">
        <v>456370</v>
      </c>
    </row>
    <row r="133" spans="1:9" x14ac:dyDescent="0.25">
      <c r="A133" t="s">
        <v>94</v>
      </c>
      <c r="G133">
        <v>23000</v>
      </c>
      <c r="H133">
        <v>0</v>
      </c>
      <c r="I133">
        <v>23000</v>
      </c>
    </row>
    <row r="134" spans="1:9" x14ac:dyDescent="0.25">
      <c r="A134" t="s">
        <v>95</v>
      </c>
      <c r="G134">
        <v>3736061</v>
      </c>
      <c r="H134">
        <v>344657</v>
      </c>
      <c r="I134">
        <v>3391404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4678921</v>
      </c>
      <c r="H136">
        <v>344657</v>
      </c>
      <c r="I136">
        <v>4334264</v>
      </c>
    </row>
    <row r="138" spans="1:9" x14ac:dyDescent="0.25">
      <c r="A138" s="1" t="s">
        <v>173</v>
      </c>
    </row>
    <row r="140" spans="1:9" x14ac:dyDescent="0.25">
      <c r="A140" t="s">
        <v>98</v>
      </c>
      <c r="G140">
        <v>388931</v>
      </c>
      <c r="H140">
        <v>12512</v>
      </c>
      <c r="I140">
        <v>376419</v>
      </c>
    </row>
    <row r="141" spans="1:9" x14ac:dyDescent="0.25">
      <c r="A141" t="s">
        <v>99</v>
      </c>
      <c r="G141">
        <v>3852389</v>
      </c>
      <c r="H141">
        <v>184298</v>
      </c>
      <c r="I141">
        <v>3668091</v>
      </c>
    </row>
    <row r="142" spans="1:9" x14ac:dyDescent="0.25">
      <c r="A142" t="s">
        <v>100</v>
      </c>
      <c r="G142">
        <v>4241320</v>
      </c>
      <c r="H142">
        <v>196810</v>
      </c>
      <c r="I142">
        <v>4044510</v>
      </c>
    </row>
    <row r="144" spans="1:9" x14ac:dyDescent="0.25">
      <c r="A144" s="1" t="s">
        <v>174</v>
      </c>
    </row>
    <row r="146" spans="1:9" x14ac:dyDescent="0.25">
      <c r="A146" t="s">
        <v>101</v>
      </c>
      <c r="G146">
        <v>858270</v>
      </c>
      <c r="H146">
        <v>499070</v>
      </c>
      <c r="I146">
        <v>359200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243874500</v>
      </c>
      <c r="H150">
        <v>5288620</v>
      </c>
      <c r="I150">
        <v>238585880</v>
      </c>
    </row>
    <row r="151" spans="1:9" x14ac:dyDescent="0.25">
      <c r="A151" t="s">
        <v>104</v>
      </c>
      <c r="G151">
        <v>37445050</v>
      </c>
      <c r="H151">
        <v>1752050</v>
      </c>
      <c r="I151">
        <v>35693000</v>
      </c>
    </row>
    <row r="153" spans="1:9" x14ac:dyDescent="0.25">
      <c r="A153" t="s">
        <v>105</v>
      </c>
      <c r="G153">
        <v>281319550</v>
      </c>
      <c r="H153">
        <v>7040670</v>
      </c>
      <c r="I153">
        <v>274278880</v>
      </c>
    </row>
    <row r="155" spans="1:9" x14ac:dyDescent="0.25">
      <c r="A155" t="s">
        <v>106</v>
      </c>
      <c r="B155">
        <v>366554</v>
      </c>
      <c r="C155">
        <v>2082631</v>
      </c>
      <c r="D155">
        <v>3815733</v>
      </c>
      <c r="E155">
        <v>1107067</v>
      </c>
      <c r="G155">
        <v>7371985</v>
      </c>
      <c r="H155">
        <v>0</v>
      </c>
      <c r="I155">
        <v>7371985</v>
      </c>
    </row>
    <row r="157" spans="1:9" x14ac:dyDescent="0.25">
      <c r="A157" t="s">
        <v>107</v>
      </c>
      <c r="G157">
        <v>190570</v>
      </c>
      <c r="H157">
        <v>98530</v>
      </c>
      <c r="I157">
        <v>92040</v>
      </c>
    </row>
    <row r="158" spans="1:9" x14ac:dyDescent="0.25">
      <c r="A158" t="s">
        <v>108</v>
      </c>
      <c r="G158">
        <v>62330</v>
      </c>
      <c r="H158">
        <v>0</v>
      </c>
      <c r="I158">
        <v>62330</v>
      </c>
    </row>
    <row r="162" spans="1:8" ht="41.4" x14ac:dyDescent="0.25">
      <c r="A162" s="9" t="s">
        <v>175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/>
  </sheetViews>
  <sheetFormatPr defaultRowHeight="13.8" x14ac:dyDescent="0.25"/>
  <cols>
    <col min="1" max="1" width="30.69921875" customWidth="1"/>
    <col min="2" max="2" width="30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176</v>
      </c>
    </row>
    <row r="3" spans="1:9" ht="15.6" x14ac:dyDescent="0.3">
      <c r="A3" s="3" t="s">
        <v>157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177</v>
      </c>
      <c r="B7" t="s">
        <v>117</v>
      </c>
      <c r="C7">
        <v>1100</v>
      </c>
      <c r="D7">
        <v>10</v>
      </c>
      <c r="E7">
        <v>80000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10</v>
      </c>
      <c r="E8">
        <v>80000</v>
      </c>
      <c r="F8">
        <v>8000</v>
      </c>
      <c r="G8" s="13" t="s">
        <v>118</v>
      </c>
    </row>
    <row r="9" spans="1:9" x14ac:dyDescent="0.25">
      <c r="A9" s="1" t="s">
        <v>179</v>
      </c>
      <c r="D9">
        <f>SUM(D7:D8)</f>
        <v>20</v>
      </c>
      <c r="E9">
        <f>SUM(E7:E8)</f>
        <v>160000</v>
      </c>
    </row>
    <row r="10" spans="1:9" x14ac:dyDescent="0.25">
      <c r="A10" s="1"/>
    </row>
    <row r="11" spans="1:9" x14ac:dyDescent="0.25">
      <c r="A11" s="1" t="s">
        <v>178</v>
      </c>
      <c r="B11" t="s">
        <v>120</v>
      </c>
      <c r="C11">
        <v>7016</v>
      </c>
      <c r="D11">
        <v>83</v>
      </c>
      <c r="E11">
        <v>830000</v>
      </c>
      <c r="F11">
        <v>10000</v>
      </c>
      <c r="G11" s="13" t="s">
        <v>118</v>
      </c>
    </row>
    <row r="12" spans="1:9" x14ac:dyDescent="0.25">
      <c r="B12" t="s">
        <v>121</v>
      </c>
      <c r="C12">
        <v>7018</v>
      </c>
      <c r="D12">
        <v>95</v>
      </c>
      <c r="E12">
        <v>950000</v>
      </c>
      <c r="F12">
        <v>10000</v>
      </c>
      <c r="G12" s="13" t="s">
        <v>118</v>
      </c>
    </row>
    <row r="13" spans="1:9" x14ac:dyDescent="0.25">
      <c r="B13" t="s">
        <v>122</v>
      </c>
      <c r="C13">
        <v>7025</v>
      </c>
      <c r="D13">
        <v>93</v>
      </c>
      <c r="E13">
        <v>930000</v>
      </c>
      <c r="F13">
        <v>10000</v>
      </c>
      <c r="G13" s="13" t="s">
        <v>118</v>
      </c>
    </row>
    <row r="14" spans="1:9" x14ac:dyDescent="0.25">
      <c r="A14" s="1" t="s">
        <v>180</v>
      </c>
      <c r="D14">
        <f>SUM(D11:D13)</f>
        <v>271</v>
      </c>
      <c r="E14">
        <f>SUM(E11:E13)</f>
        <v>2710000</v>
      </c>
    </row>
    <row r="18" spans="1:6" x14ac:dyDescent="0.25">
      <c r="A18" s="15" t="s">
        <v>181</v>
      </c>
      <c r="B18" s="15"/>
      <c r="C18" s="15"/>
      <c r="D18" s="15"/>
      <c r="E18" s="15"/>
      <c r="F18" s="15"/>
    </row>
    <row r="19" spans="1:6" x14ac:dyDescent="0.25">
      <c r="A19" s="10"/>
      <c r="B19" s="11"/>
      <c r="C19" s="11"/>
      <c r="D19" s="11"/>
      <c r="E19" s="11"/>
      <c r="F19" s="12"/>
    </row>
    <row r="20" spans="1:6" x14ac:dyDescent="0.25">
      <c r="A20" s="10"/>
      <c r="B20" s="11"/>
      <c r="C20" s="11"/>
      <c r="D20" s="11"/>
      <c r="E20" s="11"/>
      <c r="F20" s="12"/>
    </row>
  </sheetData>
  <mergeCells count="2">
    <mergeCell ref="A18:F18"/>
    <mergeCell ref="A19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2013-09-10T12:02:17Z</dcterms:created>
  <dcterms:modified xsi:type="dcterms:W3CDTF">2013-09-10T12:02:23Z</dcterms:modified>
</cp:coreProperties>
</file>