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Table'!$B$6:$O$44</definedName>
    <definedName name="ExternalData_1" localSheetId="2">'Table 1'!$A$6:$I$158</definedName>
    <definedName name="ExternalData_1" localSheetId="3">'Table 2'!$A$4:$H$16</definedName>
  </definedNames>
  <calcPr calcId="145621"/>
</workbook>
</file>

<file path=xl/calcChain.xml><?xml version="1.0" encoding="utf-8"?>
<calcChain xmlns="http://schemas.openxmlformats.org/spreadsheetml/2006/main">
  <c r="O43" i="1" l="1"/>
  <c r="O41" i="1"/>
  <c r="O25" i="1"/>
  <c r="O23" i="1"/>
  <c r="O19" i="1"/>
  <c r="O17" i="1"/>
  <c r="O15" i="1"/>
  <c r="O13" i="1"/>
  <c r="O9" i="1"/>
  <c r="E17" i="3"/>
  <c r="D17" i="3"/>
  <c r="E9" i="3"/>
  <c r="D9" i="3"/>
  <c r="O44" i="1" l="1"/>
  <c r="O26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3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3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31"/>
  </connection>
</connections>
</file>

<file path=xl/sharedStrings.xml><?xml version="1.0" encoding="utf-8"?>
<sst xmlns="http://schemas.openxmlformats.org/spreadsheetml/2006/main" count="241" uniqueCount="196">
  <si>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</si>
  <si>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</si>
  <si>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</si>
  <si>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</si>
  <si>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</si>
  <si>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</si>
  <si>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</si>
  <si>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</si>
  <si>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</si>
  <si>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Derby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</si>
  <si>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</si>
  <si>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</si>
  <si>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</si>
  <si>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</si>
  <si>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</si>
  <si>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</si>
  <si>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</si>
  <si>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</si>
  <si>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</si>
  <si>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</si>
  <si>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</si>
  <si>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</si>
  <si>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</si>
  <si>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</si>
  <si>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</si>
  <si>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</si>
  <si>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</si>
  <si>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</si>
  <si>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</si>
  <si>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</si>
  <si>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</si>
  <si>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</si>
  <si>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</si>
  <si>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</si>
  <si>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</si>
  <si>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</si>
  <si>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</si>
  <si>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</si>
  <si>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</si>
  <si>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</si>
  <si>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</si>
  <si>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</si>
  <si>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</si>
  <si>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</si>
  <si>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</si>
  <si>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</si>
  <si>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</si>
  <si>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</si>
  <si>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</si>
  <si>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</si>
  <si>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</si>
  <si>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</si>
  <si>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</si>
  <si>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</si>
  <si>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</si>
  <si>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</si>
  <si>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</si>
  <si>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</si>
  <si>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</si>
  <si>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</si>
  <si>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</si>
  <si>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</si>
  <si>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</si>
  <si>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</si>
  <si>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</si>
  <si>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</si>
  <si>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</si>
  <si>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</si>
  <si>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</si>
  <si>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</si>
  <si>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</si>
  <si>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</si>
  <si>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</si>
  <si>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</si>
  <si>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</si>
  <si>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</si>
  <si>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</si>
  <si>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</si>
  <si>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</si>
  <si>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</si>
  <si>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</si>
  <si>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</si>
  <si>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</si>
  <si>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</si>
  <si>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</si>
  <si>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</si>
  <si>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</si>
  <si>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</si>
  <si>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</si>
  <si>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</si>
  <si>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</si>
  <si>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</si>
  <si>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</si>
  <si>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</si>
  <si>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</si>
  <si>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</si>
  <si>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</si>
  <si>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</si>
  <si>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</si>
  <si>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</si>
  <si>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</si>
  <si>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</si>
  <si>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</si>
  <si>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</si>
  <si>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</si>
  <si>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</si>
  <si>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</si>
  <si>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</si>
  <si>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</si>
  <si>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</si>
  <si>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</si>
  <si>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</si>
  <si>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</si>
  <si>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</si>
  <si>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</si>
  <si>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</si>
  <si>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</si>
  <si>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Kingsmead School</t>
  </si>
  <si>
    <t/>
  </si>
  <si>
    <t>Newton's Walk</t>
  </si>
  <si>
    <t>St Martins School</t>
  </si>
  <si>
    <t>St Giles' School</t>
  </si>
  <si>
    <t>St Clare's School</t>
  </si>
  <si>
    <t>Ivy House School</t>
  </si>
  <si>
    <t>St Andrew's School</t>
  </si>
  <si>
    <t>Kingsmead School</t>
  </si>
  <si>
    <t>UnitType</t>
  </si>
  <si>
    <t>1. EYSFF (three and four year olds) Base Rate(s) per hour, per provider type</t>
  </si>
  <si>
    <t>Hourly Base Rate</t>
  </si>
  <si>
    <t>PerHour</t>
  </si>
  <si>
    <t>The hourly rates for some factors will provide a slightly different total budget as they are fixed to two decimal places in collect, but are actually to four or more in some instances.</t>
  </si>
  <si>
    <t>2a. Supplements: Deprivation</t>
  </si>
  <si>
    <t>IMD - Index of Multiple Deprivation</t>
  </si>
  <si>
    <t>Vulnerable Children</t>
  </si>
  <si>
    <t>EAL - English as an Additional Language</t>
  </si>
  <si>
    <t>2b. Supplements: Quality</t>
  </si>
  <si>
    <t>Graduate Leader (£80k pot not yet distributed)</t>
  </si>
  <si>
    <t>LumpSum</t>
  </si>
  <si>
    <t>2c. Supplements: Flexibility</t>
  </si>
  <si>
    <t>No budget lines entered</t>
  </si>
  <si>
    <t>2d. Supplements: Sustainability</t>
  </si>
  <si>
    <t>3. Other formula</t>
  </si>
  <si>
    <t>Base for Maintained Nursery Schools</t>
  </si>
  <si>
    <t>Rates for Maintained Nursery Schools</t>
  </si>
  <si>
    <t>Prior Year adjustment for Actual Hours delivered</t>
  </si>
  <si>
    <t>4. Additional funded free hours</t>
  </si>
  <si>
    <t>TOTAL FUNDING FOR EARLY YEARS SINGLE FUNDING FORMULA (3s AND 4s)</t>
  </si>
  <si>
    <t>5. Two year old Base Rate(s) per hour, per provider type</t>
  </si>
  <si>
    <t>Hourly Base Rate for Two Year Olds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</si>
  <si>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</si>
  <si>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</si>
  <si>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</si>
  <si>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</si>
  <si>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</si>
  <si>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De-delegation of Funding as agreed with Schools Forum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</si>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</sst>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831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183</v>
      </c>
      <c r="F5" s="31"/>
      <c r="G5" s="237"/>
      <c r="H5" s="32"/>
      <c r="I5" s="18" t="s">
        <v>187</v>
      </c>
      <c r="J5" s="31"/>
      <c r="K5" s="32"/>
      <c r="L5" s="18" t="s">
        <v>188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191</v>
      </c>
      <c r="C6" s="33" t="s">
        <v>0</v>
      </c>
      <c r="D6" s="23" t="s">
        <v>184</v>
      </c>
      <c r="E6" s="23" t="s">
        <v>185</v>
      </c>
      <c r="F6" s="23" t="s">
        <v>186</v>
      </c>
      <c r="G6" s="146" t="s">
        <v>126</v>
      </c>
      <c r="H6" s="23" t="s">
        <v>184</v>
      </c>
      <c r="I6" s="23" t="s">
        <v>185</v>
      </c>
      <c r="J6" s="162" t="s">
        <v>186</v>
      </c>
      <c r="K6" s="23" t="s">
        <v>184</v>
      </c>
      <c r="L6" s="23" t="s">
        <v>185</v>
      </c>
      <c r="M6" s="23" t="s">
        <v>186</v>
      </c>
      <c r="N6" s="190" t="s">
        <v>189</v>
      </c>
      <c r="O6" s="207" t="s">
        <v>190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127</v>
      </c>
      <c r="C8" s="38" t="s">
        <v>128</v>
      </c>
      <c r="D8" s="77">
        <v>3.61</v>
      </c>
      <c r="E8" s="77">
        <v>5.58</v>
      </c>
      <c r="F8" s="78">
        <v>3.61</v>
      </c>
      <c r="G8" s="148" t="s">
        <v>129</v>
      </c>
      <c r="H8" s="113">
        <v>1027687</v>
      </c>
      <c r="I8" s="113">
        <v>304146</v>
      </c>
      <c r="J8" s="164">
        <v>1130070</v>
      </c>
      <c r="K8" s="78">
        <v>3709950.07</v>
      </c>
      <c r="L8" s="78">
        <v>1697134.68</v>
      </c>
      <c r="M8" s="78">
        <v>4079552.7</v>
      </c>
      <c r="N8" s="192">
        <v>9486637.4499999993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SUM(N8:N9)/11101076</f>
        <v>0.85456918320350206</v>
      </c>
      <c r="P9" s="237"/>
    </row>
    <row r="10" spans="1:42" x14ac:dyDescent="0.25">
      <c r="A10" s="233"/>
      <c r="B10" s="41" t="s">
        <v>131</v>
      </c>
      <c r="C10" s="41" t="s">
        <v>132</v>
      </c>
      <c r="D10" s="81">
        <v>0.2</v>
      </c>
      <c r="E10" s="81">
        <v>0.2</v>
      </c>
      <c r="F10" s="82">
        <v>0.2</v>
      </c>
      <c r="G10" s="150" t="s">
        <v>129</v>
      </c>
      <c r="H10" s="115">
        <v>905312</v>
      </c>
      <c r="I10" s="115">
        <v>638438</v>
      </c>
      <c r="J10" s="166">
        <v>1793828</v>
      </c>
      <c r="K10" s="82">
        <v>181062.39999999999</v>
      </c>
      <c r="L10" s="82">
        <v>127687.6</v>
      </c>
      <c r="M10" s="82">
        <v>358765.6</v>
      </c>
      <c r="N10" s="194">
        <v>667515.6</v>
      </c>
      <c r="O10" s="211"/>
      <c r="P10" s="237"/>
    </row>
    <row r="11" spans="1:42" x14ac:dyDescent="0.25">
      <c r="A11" s="233"/>
      <c r="B11" s="42"/>
      <c r="C11" s="41" t="s">
        <v>133</v>
      </c>
      <c r="D11" s="81">
        <v>1.77</v>
      </c>
      <c r="E11" s="81">
        <v>1.77</v>
      </c>
      <c r="F11" s="82">
        <v>1.77</v>
      </c>
      <c r="G11" s="150" t="s">
        <v>129</v>
      </c>
      <c r="H11" s="115">
        <v>21204</v>
      </c>
      <c r="I11" s="115">
        <v>11780</v>
      </c>
      <c r="J11" s="166">
        <v>42180</v>
      </c>
      <c r="K11" s="82">
        <v>37531.08</v>
      </c>
      <c r="L11" s="82">
        <v>20850.599999999999</v>
      </c>
      <c r="M11" s="82">
        <v>74658.600000000006</v>
      </c>
      <c r="N11" s="194">
        <v>133040.28</v>
      </c>
      <c r="O11" s="211"/>
      <c r="P11" s="237"/>
    </row>
    <row r="12" spans="1:42" x14ac:dyDescent="0.25">
      <c r="A12" s="233"/>
      <c r="B12" s="42"/>
      <c r="C12" s="41" t="s">
        <v>134</v>
      </c>
      <c r="D12" s="81">
        <v>0.21</v>
      </c>
      <c r="E12" s="81">
        <v>0.21</v>
      </c>
      <c r="F12" s="82">
        <v>0.21</v>
      </c>
      <c r="G12" s="150" t="s">
        <v>129</v>
      </c>
      <c r="H12" s="115">
        <v>122322</v>
      </c>
      <c r="I12" s="115">
        <v>95190</v>
      </c>
      <c r="J12" s="166">
        <v>223668</v>
      </c>
      <c r="K12" s="82">
        <v>25687.62</v>
      </c>
      <c r="L12" s="82">
        <v>19989.900000000001</v>
      </c>
      <c r="M12" s="82">
        <v>46970.28</v>
      </c>
      <c r="N12" s="194">
        <v>92647.8</v>
      </c>
      <c r="O12" s="211"/>
      <c r="P12" s="237"/>
    </row>
    <row r="13" spans="1:42" x14ac:dyDescent="0.25">
      <c r="A13" s="233"/>
      <c r="B13" s="42"/>
      <c r="C13" s="41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SUM(N10:N13)/11101076</f>
        <v>8.0461000357082507E-2</v>
      </c>
      <c r="P13" s="237"/>
    </row>
    <row r="14" spans="1:42" ht="20.399999999999999" x14ac:dyDescent="0.25">
      <c r="A14" s="233"/>
      <c r="B14" s="43" t="s">
        <v>135</v>
      </c>
      <c r="C14" s="43" t="s">
        <v>136</v>
      </c>
      <c r="D14" s="83">
        <v>80000</v>
      </c>
      <c r="E14" s="83"/>
      <c r="F14" s="84"/>
      <c r="G14" s="151" t="s">
        <v>137</v>
      </c>
      <c r="H14" s="116">
        <v>1</v>
      </c>
      <c r="I14" s="116"/>
      <c r="J14" s="167"/>
      <c r="K14" s="84">
        <v>80000</v>
      </c>
      <c r="L14" s="84"/>
      <c r="M14" s="84"/>
      <c r="N14" s="195">
        <v>80000</v>
      </c>
      <c r="O14" s="212"/>
      <c r="P14" s="237"/>
    </row>
    <row r="15" spans="1:42" x14ac:dyDescent="0.25">
      <c r="A15" s="233"/>
      <c r="B15" s="42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SUM(N14:N15)/11101076</f>
        <v>7.2065086303345731E-3</v>
      </c>
      <c r="P15" s="237"/>
    </row>
    <row r="16" spans="1:42" x14ac:dyDescent="0.25">
      <c r="A16" s="233"/>
      <c r="B16" s="44" t="s">
        <v>138</v>
      </c>
      <c r="C16" s="44" t="s">
        <v>139</v>
      </c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/>
      <c r="P16" s="237"/>
    </row>
    <row r="17" spans="1:20" x14ac:dyDescent="0.25">
      <c r="A17" s="233"/>
      <c r="B17" s="42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SUM(N16:N17)/11101076</f>
        <v>0</v>
      </c>
      <c r="P17" s="237"/>
    </row>
    <row r="18" spans="1:20" x14ac:dyDescent="0.25">
      <c r="A18" s="233"/>
      <c r="B18" s="45" t="s">
        <v>140</v>
      </c>
      <c r="C18" s="45" t="s">
        <v>139</v>
      </c>
      <c r="D18" s="87"/>
      <c r="E18" s="87"/>
      <c r="F18" s="88"/>
      <c r="G18" s="153"/>
      <c r="H18" s="118"/>
      <c r="I18" s="118"/>
      <c r="J18" s="169"/>
      <c r="K18" s="88"/>
      <c r="L18" s="88"/>
      <c r="M18" s="88"/>
      <c r="N18" s="197"/>
      <c r="O18" s="214"/>
      <c r="P18" s="237"/>
    </row>
    <row r="19" spans="1:20" x14ac:dyDescent="0.25">
      <c r="A19" s="233"/>
      <c r="B19" s="39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SUM(N18:N19)/11101076</f>
        <v>0</v>
      </c>
      <c r="P19" s="237"/>
    </row>
    <row r="20" spans="1:20" x14ac:dyDescent="0.25">
      <c r="A20" s="233"/>
      <c r="B20" s="47" t="s">
        <v>141</v>
      </c>
      <c r="C20" s="47" t="s">
        <v>142</v>
      </c>
      <c r="D20" s="91"/>
      <c r="E20" s="91">
        <v>100000</v>
      </c>
      <c r="F20" s="92"/>
      <c r="G20" s="155" t="s">
        <v>137</v>
      </c>
      <c r="H20" s="120"/>
      <c r="I20" s="120">
        <v>8</v>
      </c>
      <c r="J20" s="171"/>
      <c r="K20" s="92"/>
      <c r="L20" s="92">
        <v>800000</v>
      </c>
      <c r="M20" s="92"/>
      <c r="N20" s="199">
        <v>800000</v>
      </c>
      <c r="O20" s="216"/>
      <c r="P20" s="237"/>
    </row>
    <row r="21" spans="1:20" x14ac:dyDescent="0.25">
      <c r="A21" s="233"/>
      <c r="B21" s="42"/>
      <c r="C21" s="47" t="s">
        <v>143</v>
      </c>
      <c r="D21" s="91"/>
      <c r="E21" s="91">
        <v>33966</v>
      </c>
      <c r="F21" s="92"/>
      <c r="G21" s="155" t="s">
        <v>137</v>
      </c>
      <c r="H21" s="120"/>
      <c r="I21" s="120">
        <v>1</v>
      </c>
      <c r="J21" s="171"/>
      <c r="K21" s="92"/>
      <c r="L21" s="92">
        <v>33966</v>
      </c>
      <c r="M21" s="92"/>
      <c r="N21" s="199">
        <v>33966</v>
      </c>
      <c r="O21" s="216"/>
      <c r="P21" s="237"/>
    </row>
    <row r="22" spans="1:20" ht="20.399999999999999" x14ac:dyDescent="0.25">
      <c r="A22" s="233"/>
      <c r="B22" s="42"/>
      <c r="C22" s="47" t="s">
        <v>144</v>
      </c>
      <c r="D22" s="91"/>
      <c r="E22" s="91">
        <v>-99006</v>
      </c>
      <c r="F22" s="92">
        <v>-165008</v>
      </c>
      <c r="G22" s="155" t="s">
        <v>129</v>
      </c>
      <c r="H22" s="120"/>
      <c r="I22" s="120">
        <v>1</v>
      </c>
      <c r="J22" s="171">
        <v>1</v>
      </c>
      <c r="K22" s="92"/>
      <c r="L22" s="92">
        <v>-99006</v>
      </c>
      <c r="M22" s="92">
        <v>-165008</v>
      </c>
      <c r="N22" s="199">
        <v>-264014</v>
      </c>
      <c r="O22" s="216"/>
      <c r="P22" s="237"/>
    </row>
    <row r="23" spans="1:20" x14ac:dyDescent="0.25">
      <c r="A23" s="233"/>
      <c r="B23" s="39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SUM(N20:N23)/11101076</f>
        <v>5.1342050085955632E-2</v>
      </c>
      <c r="P23" s="237"/>
    </row>
    <row r="24" spans="1:20" x14ac:dyDescent="0.25">
      <c r="A24" s="233"/>
      <c r="B24" s="49" t="s">
        <v>145</v>
      </c>
      <c r="C24" s="49" t="s">
        <v>139</v>
      </c>
      <c r="D24" s="95"/>
      <c r="E24" s="95"/>
      <c r="F24" s="96"/>
      <c r="G24" s="157"/>
      <c r="H24" s="122"/>
      <c r="I24" s="122"/>
      <c r="J24" s="173"/>
      <c r="K24" s="110"/>
      <c r="L24" s="96"/>
      <c r="M24" s="96"/>
      <c r="N24" s="201"/>
      <c r="O24" s="218"/>
      <c r="P24" s="237"/>
    </row>
    <row r="25" spans="1:20" x14ac:dyDescent="0.25">
      <c r="A25" s="233"/>
      <c r="B25" s="39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SUM(N24:N25)/11101076</f>
        <v>0</v>
      </c>
      <c r="P25" s="237"/>
    </row>
    <row r="26" spans="1:20" x14ac:dyDescent="0.25">
      <c r="A26" s="233"/>
      <c r="B26" s="51" t="s">
        <v>146</v>
      </c>
      <c r="C26" s="51"/>
      <c r="D26" s="99"/>
      <c r="E26" s="99"/>
      <c r="F26" s="100"/>
      <c r="G26" s="159"/>
      <c r="H26" s="124"/>
      <c r="I26" s="124"/>
      <c r="J26" s="175"/>
      <c r="K26" s="100">
        <v>4034231.17</v>
      </c>
      <c r="L26" s="100">
        <v>2600622.7799999998</v>
      </c>
      <c r="M26" s="100">
        <v>4394939.18</v>
      </c>
      <c r="N26" s="203">
        <v>11029793.130000001</v>
      </c>
      <c r="O26" s="220">
        <f>SUM(O8:O25)</f>
        <v>0.9935787422768747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183</v>
      </c>
      <c r="F28" s="137"/>
      <c r="G28" s="244"/>
      <c r="H28" s="138"/>
      <c r="I28" s="138" t="s">
        <v>187</v>
      </c>
      <c r="J28" s="177"/>
      <c r="K28" s="137"/>
      <c r="L28" s="137" t="s">
        <v>188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191</v>
      </c>
      <c r="C29" s="22" t="s">
        <v>0</v>
      </c>
      <c r="D29" s="101" t="s">
        <v>184</v>
      </c>
      <c r="E29" s="101" t="s">
        <v>185</v>
      </c>
      <c r="F29" s="101" t="s">
        <v>186</v>
      </c>
      <c r="G29" s="147"/>
      <c r="H29" s="125" t="s">
        <v>184</v>
      </c>
      <c r="I29" s="125" t="s">
        <v>185</v>
      </c>
      <c r="J29" s="178" t="s">
        <v>186</v>
      </c>
      <c r="K29" s="101" t="s">
        <v>184</v>
      </c>
      <c r="L29" s="101" t="s">
        <v>185</v>
      </c>
      <c r="M29" s="101" t="s">
        <v>186</v>
      </c>
      <c r="N29" s="205" t="s">
        <v>189</v>
      </c>
      <c r="O29" s="207" t="s">
        <v>190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147</v>
      </c>
      <c r="C30" s="53" t="s">
        <v>148</v>
      </c>
      <c r="D30" s="102">
        <v>4.8499999999999996</v>
      </c>
      <c r="E30" s="102">
        <v>4.8499999999999996</v>
      </c>
      <c r="F30" s="103">
        <v>4.8499999999999996</v>
      </c>
      <c r="G30" s="161" t="s">
        <v>129</v>
      </c>
      <c r="H30" s="126">
        <v>197000</v>
      </c>
      <c r="I30" s="126">
        <v>50000</v>
      </c>
      <c r="J30" s="179">
        <v>50000</v>
      </c>
      <c r="K30" s="103">
        <v>955450</v>
      </c>
      <c r="L30" s="103">
        <v>242500</v>
      </c>
      <c r="M30" s="103">
        <v>242500</v>
      </c>
      <c r="N30" s="206">
        <v>1440450</v>
      </c>
      <c r="O30" s="221"/>
      <c r="P30" s="237"/>
    </row>
    <row r="31" spans="1:20" x14ac:dyDescent="0.25">
      <c r="A31" s="233"/>
      <c r="B31" s="39"/>
      <c r="C31" s="40"/>
      <c r="D31" s="79"/>
      <c r="E31" s="79"/>
      <c r="F31" s="80"/>
      <c r="G31" s="149"/>
      <c r="H31" s="114"/>
      <c r="I31" s="114"/>
      <c r="J31" s="165"/>
      <c r="K31" s="80"/>
      <c r="L31" s="80"/>
      <c r="M31" s="80"/>
      <c r="N31" s="193"/>
      <c r="O31" s="222"/>
      <c r="P31" s="237"/>
    </row>
    <row r="32" spans="1:20" x14ac:dyDescent="0.25">
      <c r="A32" s="233"/>
      <c r="B32" s="43" t="s">
        <v>149</v>
      </c>
      <c r="C32" s="43" t="s">
        <v>139</v>
      </c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2"/>
      <c r="C33" s="43"/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47" t="s">
        <v>150</v>
      </c>
      <c r="C34" s="47" t="s">
        <v>139</v>
      </c>
      <c r="D34" s="91"/>
      <c r="E34" s="91"/>
      <c r="F34" s="92"/>
      <c r="G34" s="155"/>
      <c r="H34" s="120"/>
      <c r="I34" s="120"/>
      <c r="J34" s="171"/>
      <c r="K34" s="92"/>
      <c r="L34" s="92"/>
      <c r="M34" s="92"/>
      <c r="N34" s="199"/>
      <c r="O34" s="223"/>
      <c r="P34" s="237"/>
    </row>
    <row r="35" spans="1:20" x14ac:dyDescent="0.25">
      <c r="A35" s="233"/>
      <c r="B35" s="39"/>
      <c r="C35" s="48"/>
      <c r="D35" s="93"/>
      <c r="E35" s="93"/>
      <c r="F35" s="94"/>
      <c r="G35" s="156"/>
      <c r="H35" s="121"/>
      <c r="I35" s="121"/>
      <c r="J35" s="172"/>
      <c r="K35" s="94"/>
      <c r="L35" s="94"/>
      <c r="M35" s="94"/>
      <c r="N35" s="200"/>
      <c r="O35" s="222"/>
      <c r="P35" s="237"/>
    </row>
    <row r="36" spans="1:20" x14ac:dyDescent="0.25">
      <c r="A36" s="233"/>
      <c r="B36" s="54" t="s">
        <v>151</v>
      </c>
      <c r="C36" s="54"/>
      <c r="D36" s="104"/>
      <c r="E36" s="104"/>
      <c r="F36" s="104"/>
      <c r="G36" s="55"/>
      <c r="H36" s="124"/>
      <c r="I36" s="124"/>
      <c r="J36" s="124"/>
      <c r="K36" s="182">
        <v>955450</v>
      </c>
      <c r="L36" s="100">
        <v>242500</v>
      </c>
      <c r="M36" s="100">
        <v>242500</v>
      </c>
      <c r="N36" s="100">
        <v>1440450</v>
      </c>
      <c r="O36" s="224"/>
      <c r="P36" s="237"/>
    </row>
    <row r="37" spans="1:20" x14ac:dyDescent="0.25">
      <c r="A37" s="20"/>
      <c r="B37" s="56"/>
      <c r="C37" s="56"/>
      <c r="D37" s="139"/>
      <c r="E37" s="139"/>
      <c r="F37" s="139"/>
      <c r="G37" s="140"/>
      <c r="H37" s="141"/>
      <c r="I37" s="141"/>
      <c r="J37" s="141"/>
      <c r="K37" s="183"/>
      <c r="L37" s="139"/>
      <c r="M37" s="139"/>
      <c r="N37" s="236"/>
      <c r="O37" s="189"/>
      <c r="P37" s="56"/>
    </row>
    <row r="38" spans="1:20" s="24" customFormat="1" ht="12" x14ac:dyDescent="0.25">
      <c r="A38" s="235"/>
      <c r="B38" s="57"/>
      <c r="C38" s="57"/>
      <c r="D38" s="142"/>
      <c r="E38" s="142"/>
      <c r="F38" s="142"/>
      <c r="G38" s="143"/>
      <c r="H38" s="144"/>
      <c r="I38" s="144"/>
      <c r="J38" s="144"/>
      <c r="K38" s="184"/>
      <c r="L38" s="142"/>
      <c r="M38" s="142"/>
      <c r="N38" s="142"/>
      <c r="O38" s="225"/>
      <c r="P38" s="58"/>
      <c r="Q38" s="59"/>
      <c r="R38" s="59"/>
      <c r="S38" s="59"/>
      <c r="T38" s="59"/>
    </row>
    <row r="39" spans="1:20" s="24" customFormat="1" ht="24" x14ac:dyDescent="0.25">
      <c r="A39" s="235"/>
      <c r="B39" s="60" t="s">
        <v>192</v>
      </c>
      <c r="C39" s="60"/>
      <c r="D39" s="105"/>
      <c r="E39" s="105" t="s">
        <v>193</v>
      </c>
      <c r="F39" s="106"/>
      <c r="G39" s="61"/>
      <c r="H39" s="127"/>
      <c r="I39" s="127"/>
      <c r="J39" s="127"/>
      <c r="K39" s="185"/>
      <c r="L39" s="106" t="s">
        <v>194</v>
      </c>
      <c r="M39" s="106"/>
      <c r="N39" s="106"/>
      <c r="O39" s="226" t="s">
        <v>190</v>
      </c>
      <c r="P39" s="240"/>
      <c r="Q39" s="59"/>
      <c r="R39" s="59"/>
      <c r="S39" s="59"/>
      <c r="T39" s="59"/>
    </row>
    <row r="40" spans="1:20" x14ac:dyDescent="0.25">
      <c r="A40" s="233"/>
      <c r="B40" s="62" t="s">
        <v>152</v>
      </c>
      <c r="C40" s="63" t="s">
        <v>139</v>
      </c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/>
      <c r="P40" s="237"/>
    </row>
    <row r="41" spans="1:20" x14ac:dyDescent="0.25">
      <c r="A41" s="233"/>
      <c r="B41" s="65"/>
      <c r="C41" s="63"/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>
        <f>SUM(N40:N41)/11101076</f>
        <v>0</v>
      </c>
      <c r="P41" s="237"/>
    </row>
    <row r="42" spans="1:20" ht="20.399999999999999" x14ac:dyDescent="0.25">
      <c r="A42" s="233"/>
      <c r="B42" s="66" t="s">
        <v>153</v>
      </c>
      <c r="C42" s="67" t="s">
        <v>154</v>
      </c>
      <c r="D42" s="108"/>
      <c r="E42" s="108"/>
      <c r="F42" s="108"/>
      <c r="G42" s="68"/>
      <c r="H42" s="129"/>
      <c r="I42" s="129"/>
      <c r="J42" s="129"/>
      <c r="K42" s="187"/>
      <c r="L42" s="112"/>
      <c r="M42" s="112"/>
      <c r="N42" s="112">
        <v>71283</v>
      </c>
      <c r="O42" s="228"/>
      <c r="P42" s="237"/>
    </row>
    <row r="43" spans="1:20" x14ac:dyDescent="0.25">
      <c r="A43" s="233"/>
      <c r="B43" s="65"/>
      <c r="C43" s="69"/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/>
      <c r="O43" s="229">
        <f>SUM(N42:N43)/11101076</f>
        <v>6.4212694337017423E-3</v>
      </c>
      <c r="P43" s="237"/>
    </row>
    <row r="44" spans="1:20" x14ac:dyDescent="0.25">
      <c r="A44" s="233"/>
      <c r="B44" s="54" t="s">
        <v>155</v>
      </c>
      <c r="C44" s="54"/>
      <c r="D44" s="104"/>
      <c r="E44" s="104"/>
      <c r="F44" s="104"/>
      <c r="G44" s="55"/>
      <c r="H44" s="131"/>
      <c r="I44" s="131"/>
      <c r="J44" s="131"/>
      <c r="K44" s="182"/>
      <c r="L44" s="100"/>
      <c r="M44" s="100"/>
      <c r="N44" s="100">
        <v>71283</v>
      </c>
      <c r="O44" s="220">
        <f>SUM(O40:O43)</f>
        <v>6.4212694337017423E-3</v>
      </c>
      <c r="P44" s="237"/>
    </row>
    <row r="45" spans="1:20" x14ac:dyDescent="0.25">
      <c r="A45" s="1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30"/>
      <c r="P45" s="71"/>
    </row>
    <row r="46" spans="1:20" x14ac:dyDescent="0.25">
      <c r="B46" s="72" t="s">
        <v>195</v>
      </c>
    </row>
    <row r="47" spans="1:20" x14ac:dyDescent="0.25">
      <c r="B47" s="73" t="s">
        <v>130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</row>
  </sheetData>
  <mergeCells count="13">
    <mergeCell ref="B45:P45"/>
    <mergeCell ref="B47:O47"/>
    <mergeCell ref="C43:J43"/>
    <mergeCell ref="B44:J44"/>
    <mergeCell ref="B27:O27"/>
    <mergeCell ref="N28:O28"/>
    <mergeCell ref="B37:P37"/>
    <mergeCell ref="C2:E2"/>
    <mergeCell ref="B26:C26"/>
    <mergeCell ref="B36:G36"/>
    <mergeCell ref="C40:J40"/>
    <mergeCell ref="C41:J41"/>
    <mergeCell ref="C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156</v>
      </c>
    </row>
    <row r="2" spans="1:9" ht="15.6" x14ac:dyDescent="0.3">
      <c r="A2" s="3" t="s">
        <v>157</v>
      </c>
      <c r="E2" s="3" t="s">
        <v>158</v>
      </c>
    </row>
    <row r="4" spans="1:9" ht="15.6" x14ac:dyDescent="0.3">
      <c r="A4" s="4" t="s">
        <v>159</v>
      </c>
      <c r="B4" s="5" t="s">
        <v>9</v>
      </c>
      <c r="C4" s="5">
        <v>831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10967342</v>
      </c>
      <c r="C10">
        <v>79642103</v>
      </c>
      <c r="D10">
        <v>68538746</v>
      </c>
      <c r="E10">
        <v>6138000</v>
      </c>
      <c r="G10">
        <v>165286191</v>
      </c>
      <c r="I10">
        <v>165286191</v>
      </c>
    </row>
    <row r="12" spans="1:9" x14ac:dyDescent="0.25">
      <c r="A12" s="1" t="s">
        <v>161</v>
      </c>
    </row>
    <row r="14" spans="1:9" x14ac:dyDescent="0.25">
      <c r="A14" t="s">
        <v>11</v>
      </c>
      <c r="C14">
        <v>139861</v>
      </c>
      <c r="D14">
        <v>43322</v>
      </c>
      <c r="G14">
        <v>183183</v>
      </c>
      <c r="H14">
        <v>0</v>
      </c>
      <c r="I14">
        <v>183183</v>
      </c>
    </row>
    <row r="15" spans="1:9" x14ac:dyDescent="0.25">
      <c r="A15" t="s">
        <v>12</v>
      </c>
      <c r="C15">
        <v>407923</v>
      </c>
      <c r="D15">
        <v>55085</v>
      </c>
      <c r="G15">
        <v>463008</v>
      </c>
      <c r="H15">
        <v>0</v>
      </c>
      <c r="I15">
        <v>463008</v>
      </c>
    </row>
    <row r="16" spans="1:9" x14ac:dyDescent="0.25">
      <c r="A16" t="s">
        <v>13</v>
      </c>
      <c r="C16">
        <v>185304</v>
      </c>
      <c r="D16">
        <v>61349</v>
      </c>
      <c r="G16">
        <v>246653</v>
      </c>
      <c r="H16">
        <v>0</v>
      </c>
      <c r="I16">
        <v>246653</v>
      </c>
    </row>
    <row r="17" spans="1:9" x14ac:dyDescent="0.25">
      <c r="A17" t="s">
        <v>14</v>
      </c>
      <c r="C17">
        <v>60502</v>
      </c>
      <c r="D17">
        <v>5207</v>
      </c>
      <c r="G17">
        <v>65709</v>
      </c>
      <c r="H17">
        <v>0</v>
      </c>
      <c r="I17">
        <v>65709</v>
      </c>
    </row>
    <row r="18" spans="1:9" x14ac:dyDescent="0.25">
      <c r="A18" t="s">
        <v>15</v>
      </c>
      <c r="C18">
        <v>240149</v>
      </c>
      <c r="D18">
        <v>95088</v>
      </c>
      <c r="G18">
        <v>335237</v>
      </c>
      <c r="H18">
        <v>0</v>
      </c>
      <c r="I18">
        <v>335237</v>
      </c>
    </row>
    <row r="19" spans="1:9" x14ac:dyDescent="0.25">
      <c r="A19" t="s">
        <v>16</v>
      </c>
      <c r="C19">
        <v>29422</v>
      </c>
      <c r="D19">
        <v>2567</v>
      </c>
      <c r="G19">
        <v>31989</v>
      </c>
      <c r="H19">
        <v>0</v>
      </c>
      <c r="I19">
        <v>31989</v>
      </c>
    </row>
    <row r="20" spans="1:9" x14ac:dyDescent="0.25">
      <c r="A20" t="s">
        <v>17</v>
      </c>
      <c r="C20">
        <v>23006</v>
      </c>
      <c r="D20">
        <v>7785</v>
      </c>
      <c r="G20">
        <v>30791</v>
      </c>
      <c r="H20">
        <v>0</v>
      </c>
      <c r="I20">
        <v>30791</v>
      </c>
    </row>
    <row r="21" spans="1:9" x14ac:dyDescent="0.25">
      <c r="A21" t="s">
        <v>18</v>
      </c>
      <c r="C21">
        <v>317879</v>
      </c>
      <c r="D21">
        <v>116771</v>
      </c>
      <c r="G21">
        <v>434650</v>
      </c>
      <c r="H21">
        <v>0</v>
      </c>
      <c r="I21">
        <v>434650</v>
      </c>
    </row>
    <row r="23" spans="1:9" x14ac:dyDescent="0.25">
      <c r="A23" s="1" t="s">
        <v>162</v>
      </c>
    </row>
    <row r="25" spans="1:9" x14ac:dyDescent="0.25">
      <c r="A25" t="s">
        <v>19</v>
      </c>
      <c r="B25">
        <v>276079</v>
      </c>
      <c r="C25">
        <v>2714299</v>
      </c>
      <c r="D25">
        <v>731900</v>
      </c>
      <c r="E25">
        <v>10691684</v>
      </c>
      <c r="F25">
        <v>147015</v>
      </c>
      <c r="G25">
        <v>14560977</v>
      </c>
      <c r="H25">
        <v>0</v>
      </c>
      <c r="I25">
        <v>14560977</v>
      </c>
    </row>
    <row r="26" spans="1:9" x14ac:dyDescent="0.25">
      <c r="A26" t="s">
        <v>20</v>
      </c>
      <c r="B26">
        <v>0</v>
      </c>
      <c r="C26">
        <v>54766</v>
      </c>
      <c r="D26">
        <v>809906</v>
      </c>
      <c r="E26">
        <v>0</v>
      </c>
      <c r="F26">
        <v>512291</v>
      </c>
      <c r="G26">
        <v>1376963</v>
      </c>
      <c r="H26">
        <v>0</v>
      </c>
      <c r="I26">
        <v>1376963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3097992</v>
      </c>
      <c r="F27">
        <v>508898</v>
      </c>
      <c r="G27">
        <v>3606890</v>
      </c>
      <c r="H27">
        <v>0</v>
      </c>
      <c r="I27">
        <v>3606890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82291</v>
      </c>
      <c r="C29">
        <v>849090</v>
      </c>
      <c r="D29">
        <v>420201</v>
      </c>
      <c r="E29">
        <v>48815</v>
      </c>
      <c r="F29">
        <v>0</v>
      </c>
      <c r="G29">
        <v>1400397</v>
      </c>
      <c r="H29">
        <v>0</v>
      </c>
      <c r="I29">
        <v>1400397</v>
      </c>
    </row>
    <row r="30" spans="1:9" x14ac:dyDescent="0.25">
      <c r="A30" t="s">
        <v>24</v>
      </c>
      <c r="B30">
        <v>6587</v>
      </c>
      <c r="C30">
        <v>58462</v>
      </c>
      <c r="D30">
        <v>10704</v>
      </c>
      <c r="E30">
        <v>6587</v>
      </c>
      <c r="F30">
        <v>0</v>
      </c>
      <c r="G30">
        <v>82340</v>
      </c>
      <c r="H30">
        <v>0</v>
      </c>
      <c r="I30">
        <v>82340</v>
      </c>
    </row>
    <row r="31" spans="1:9" x14ac:dyDescent="0.25">
      <c r="A31" t="s">
        <v>25</v>
      </c>
      <c r="E31">
        <v>139448</v>
      </c>
      <c r="G31">
        <v>139448</v>
      </c>
      <c r="H31">
        <v>0</v>
      </c>
      <c r="I31">
        <v>139448</v>
      </c>
    </row>
    <row r="32" spans="1:9" x14ac:dyDescent="0.25">
      <c r="A32" t="s">
        <v>26</v>
      </c>
      <c r="E32">
        <v>100000</v>
      </c>
      <c r="G32">
        <v>100000</v>
      </c>
      <c r="H32">
        <v>0</v>
      </c>
      <c r="I32">
        <v>100000</v>
      </c>
    </row>
    <row r="33" spans="1:9" x14ac:dyDescent="0.25">
      <c r="A33" t="s">
        <v>27</v>
      </c>
      <c r="E33">
        <v>78147</v>
      </c>
      <c r="G33">
        <v>78147</v>
      </c>
      <c r="H33">
        <v>0</v>
      </c>
      <c r="I33">
        <v>78147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163</v>
      </c>
    </row>
    <row r="38" spans="1:9" x14ac:dyDescent="0.25">
      <c r="A38" t="s">
        <v>29</v>
      </c>
      <c r="B38">
        <v>71283</v>
      </c>
      <c r="G38">
        <v>71283</v>
      </c>
      <c r="H38">
        <v>0</v>
      </c>
      <c r="I38">
        <v>71283</v>
      </c>
    </row>
    <row r="40" spans="1:9" x14ac:dyDescent="0.25">
      <c r="A40" s="1" t="s">
        <v>164</v>
      </c>
    </row>
    <row r="42" spans="1:9" x14ac:dyDescent="0.25">
      <c r="A42" t="s">
        <v>30</v>
      </c>
      <c r="B42">
        <v>80000</v>
      </c>
      <c r="C42">
        <v>710000</v>
      </c>
      <c r="D42">
        <v>1932113</v>
      </c>
      <c r="E42">
        <v>80000</v>
      </c>
      <c r="G42">
        <v>2802113</v>
      </c>
      <c r="H42">
        <v>34655</v>
      </c>
      <c r="I42">
        <v>2767458</v>
      </c>
    </row>
    <row r="43" spans="1:9" x14ac:dyDescent="0.25">
      <c r="A43" t="s">
        <v>31</v>
      </c>
      <c r="B43">
        <v>0</v>
      </c>
      <c r="C43">
        <v>208117</v>
      </c>
      <c r="D43">
        <v>70422</v>
      </c>
      <c r="E43">
        <v>6807</v>
      </c>
      <c r="G43">
        <v>285346</v>
      </c>
      <c r="H43">
        <v>0</v>
      </c>
      <c r="I43">
        <v>285346</v>
      </c>
    </row>
    <row r="44" spans="1:9" x14ac:dyDescent="0.25">
      <c r="A44" t="s">
        <v>32</v>
      </c>
      <c r="B44">
        <v>1169</v>
      </c>
      <c r="C44">
        <v>9640</v>
      </c>
      <c r="D44">
        <v>1022</v>
      </c>
      <c r="E44">
        <v>1169</v>
      </c>
      <c r="G44">
        <v>13000</v>
      </c>
      <c r="H44">
        <v>0</v>
      </c>
      <c r="I44">
        <v>13000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14160</v>
      </c>
      <c r="C46">
        <v>125670</v>
      </c>
      <c r="D46">
        <v>23010</v>
      </c>
      <c r="E46">
        <v>14160</v>
      </c>
      <c r="G46">
        <v>177000</v>
      </c>
      <c r="H46">
        <v>0</v>
      </c>
      <c r="I46">
        <v>177000</v>
      </c>
    </row>
    <row r="47" spans="1:9" x14ac:dyDescent="0.25">
      <c r="A47" t="s">
        <v>35</v>
      </c>
      <c r="B47">
        <v>2716</v>
      </c>
      <c r="C47">
        <v>353856</v>
      </c>
      <c r="D47">
        <v>646424</v>
      </c>
      <c r="E47">
        <v>5432</v>
      </c>
      <c r="G47">
        <v>1008428</v>
      </c>
      <c r="H47">
        <v>0</v>
      </c>
      <c r="I47">
        <v>1008428</v>
      </c>
    </row>
    <row r="48" spans="1:9" x14ac:dyDescent="0.25">
      <c r="A48" t="s">
        <v>36</v>
      </c>
      <c r="B48">
        <v>0</v>
      </c>
      <c r="C48">
        <v>100000</v>
      </c>
      <c r="D48">
        <v>0</v>
      </c>
      <c r="E48">
        <v>135000</v>
      </c>
      <c r="G48">
        <v>235000</v>
      </c>
      <c r="H48">
        <v>0</v>
      </c>
      <c r="I48">
        <v>235000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2038156</v>
      </c>
      <c r="D51">
        <v>0</v>
      </c>
      <c r="E51">
        <v>0</v>
      </c>
      <c r="G51">
        <v>2038156</v>
      </c>
      <c r="H51">
        <v>0</v>
      </c>
      <c r="I51">
        <v>2038156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2740</v>
      </c>
      <c r="C53">
        <v>37528</v>
      </c>
      <c r="D53">
        <v>24255</v>
      </c>
      <c r="E53">
        <v>1152</v>
      </c>
      <c r="F53">
        <v>0</v>
      </c>
      <c r="G53">
        <v>65675</v>
      </c>
      <c r="H53">
        <v>0</v>
      </c>
      <c r="I53">
        <v>65675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11504367</v>
      </c>
      <c r="C55">
        <v>88305733</v>
      </c>
      <c r="D55">
        <v>73595877</v>
      </c>
      <c r="E55">
        <v>20544393</v>
      </c>
      <c r="F55">
        <v>1168204</v>
      </c>
      <c r="G55">
        <v>195118574</v>
      </c>
      <c r="H55">
        <v>34655</v>
      </c>
      <c r="I55">
        <v>195083919</v>
      </c>
    </row>
    <row r="57" spans="1:9" x14ac:dyDescent="0.25">
      <c r="A57" s="1" t="s">
        <v>165</v>
      </c>
    </row>
    <row r="59" spans="1:9" x14ac:dyDescent="0.25">
      <c r="A59" t="s">
        <v>44</v>
      </c>
      <c r="G59">
        <v>192190000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2887921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195077921.00999999</v>
      </c>
    </row>
    <row r="64" spans="1:9" x14ac:dyDescent="0.25">
      <c r="A64" t="s">
        <v>49</v>
      </c>
      <c r="G64">
        <v>-36789788</v>
      </c>
    </row>
    <row r="66" spans="1:9" x14ac:dyDescent="0.25">
      <c r="A66" s="1" t="s">
        <v>166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482968</v>
      </c>
      <c r="H69">
        <v>0</v>
      </c>
      <c r="I69">
        <v>482968</v>
      </c>
    </row>
    <row r="70" spans="1:9" x14ac:dyDescent="0.25">
      <c r="A70" t="s">
        <v>52</v>
      </c>
      <c r="G70">
        <v>168920</v>
      </c>
      <c r="H70">
        <v>9230</v>
      </c>
      <c r="I70">
        <v>159690</v>
      </c>
    </row>
    <row r="71" spans="1:9" x14ac:dyDescent="0.25">
      <c r="A71" t="s">
        <v>53</v>
      </c>
      <c r="G71">
        <v>671034</v>
      </c>
      <c r="H71">
        <v>74135</v>
      </c>
      <c r="I71">
        <v>596899</v>
      </c>
    </row>
    <row r="72" spans="1:9" x14ac:dyDescent="0.25">
      <c r="A72" t="s">
        <v>54</v>
      </c>
      <c r="G72">
        <v>154636</v>
      </c>
      <c r="H72">
        <v>0</v>
      </c>
      <c r="I72">
        <v>154636</v>
      </c>
    </row>
    <row r="73" spans="1:9" x14ac:dyDescent="0.25">
      <c r="A73" t="s">
        <v>55</v>
      </c>
      <c r="G73">
        <v>938937</v>
      </c>
      <c r="H73">
        <v>0</v>
      </c>
      <c r="I73">
        <v>938937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240754</v>
      </c>
      <c r="H77">
        <v>33483</v>
      </c>
      <c r="I77">
        <v>207271</v>
      </c>
    </row>
    <row r="78" spans="1:9" x14ac:dyDescent="0.25">
      <c r="A78" t="s">
        <v>59</v>
      </c>
      <c r="G78">
        <v>864084</v>
      </c>
      <c r="H78">
        <v>0</v>
      </c>
      <c r="I78">
        <v>864084</v>
      </c>
    </row>
    <row r="79" spans="1:9" x14ac:dyDescent="0.25">
      <c r="A79" t="s">
        <v>60</v>
      </c>
      <c r="G79">
        <v>63470</v>
      </c>
      <c r="H79">
        <v>0</v>
      </c>
      <c r="I79">
        <v>63470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2379799</v>
      </c>
      <c r="F80">
        <v>0</v>
      </c>
      <c r="G80">
        <v>2379799</v>
      </c>
      <c r="H80">
        <v>0</v>
      </c>
      <c r="I80">
        <v>2379799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3093108</v>
      </c>
      <c r="H85">
        <v>3446193</v>
      </c>
      <c r="I85">
        <v>-353085</v>
      </c>
    </row>
    <row r="86" spans="1:9" x14ac:dyDescent="0.25">
      <c r="A86" t="s">
        <v>66</v>
      </c>
      <c r="G86">
        <v>1723614</v>
      </c>
      <c r="H86">
        <v>0</v>
      </c>
      <c r="I86">
        <v>1723614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10781324</v>
      </c>
      <c r="H90">
        <v>3563041</v>
      </c>
      <c r="I90">
        <v>7218283</v>
      </c>
    </row>
    <row r="92" spans="1:9" x14ac:dyDescent="0.25">
      <c r="A92" s="1" t="s">
        <v>167</v>
      </c>
    </row>
    <row r="95" spans="1:9" x14ac:dyDescent="0.25">
      <c r="A95" s="1" t="s">
        <v>168</v>
      </c>
    </row>
    <row r="97" spans="1:9" x14ac:dyDescent="0.25">
      <c r="A97" t="s">
        <v>71</v>
      </c>
      <c r="G97">
        <v>3643813</v>
      </c>
      <c r="H97">
        <v>501255</v>
      </c>
      <c r="I97">
        <v>3142558</v>
      </c>
    </row>
    <row r="98" spans="1:9" x14ac:dyDescent="0.25">
      <c r="A98" t="s">
        <v>72</v>
      </c>
      <c r="G98">
        <v>251471</v>
      </c>
      <c r="H98">
        <v>0</v>
      </c>
      <c r="I98">
        <v>251471</v>
      </c>
    </row>
    <row r="99" spans="1:9" x14ac:dyDescent="0.25">
      <c r="A99" t="s">
        <v>73</v>
      </c>
      <c r="G99">
        <v>229086</v>
      </c>
      <c r="H99">
        <v>0</v>
      </c>
      <c r="I99">
        <v>229086</v>
      </c>
    </row>
    <row r="100" spans="1:9" x14ac:dyDescent="0.25">
      <c r="A100" t="s">
        <v>74</v>
      </c>
      <c r="G100">
        <v>28732</v>
      </c>
      <c r="H100">
        <v>0</v>
      </c>
      <c r="I100">
        <v>28732</v>
      </c>
    </row>
    <row r="101" spans="1:9" x14ac:dyDescent="0.25">
      <c r="A101" t="s">
        <v>75</v>
      </c>
      <c r="G101">
        <v>4153102</v>
      </c>
      <c r="H101">
        <v>501255</v>
      </c>
      <c r="I101">
        <v>3651847</v>
      </c>
    </row>
    <row r="103" spans="1:9" x14ac:dyDescent="0.25">
      <c r="A103" s="1" t="s">
        <v>169</v>
      </c>
    </row>
    <row r="106" spans="1:9" x14ac:dyDescent="0.25">
      <c r="A106" t="s">
        <v>76</v>
      </c>
      <c r="G106">
        <v>9429037</v>
      </c>
      <c r="H106">
        <v>2132422</v>
      </c>
      <c r="I106">
        <v>7296615</v>
      </c>
    </row>
    <row r="107" spans="1:9" x14ac:dyDescent="0.25">
      <c r="A107" t="s">
        <v>77</v>
      </c>
      <c r="G107">
        <v>9073175</v>
      </c>
      <c r="H107">
        <v>0</v>
      </c>
      <c r="I107">
        <v>9073175</v>
      </c>
    </row>
    <row r="108" spans="1:9" x14ac:dyDescent="0.25">
      <c r="A108" t="s">
        <v>78</v>
      </c>
      <c r="G108">
        <v>1660816</v>
      </c>
      <c r="H108">
        <v>151744</v>
      </c>
      <c r="I108">
        <v>1509072</v>
      </c>
    </row>
    <row r="109" spans="1:9" x14ac:dyDescent="0.25">
      <c r="A109" t="s">
        <v>79</v>
      </c>
      <c r="G109">
        <v>267378</v>
      </c>
      <c r="H109">
        <v>0</v>
      </c>
      <c r="I109">
        <v>267378</v>
      </c>
    </row>
    <row r="110" spans="1:9" x14ac:dyDescent="0.25">
      <c r="A110" t="s">
        <v>80</v>
      </c>
      <c r="G110">
        <v>1496706</v>
      </c>
      <c r="H110">
        <v>0</v>
      </c>
      <c r="I110">
        <v>1496706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0</v>
      </c>
      <c r="H112">
        <v>0</v>
      </c>
      <c r="I112">
        <v>0</v>
      </c>
    </row>
    <row r="113" spans="1:9" x14ac:dyDescent="0.25">
      <c r="A113" t="s">
        <v>83</v>
      </c>
      <c r="B113">
        <v>0</v>
      </c>
      <c r="C113">
        <v>89660</v>
      </c>
      <c r="D113">
        <v>101026</v>
      </c>
      <c r="E113">
        <v>22731</v>
      </c>
      <c r="G113">
        <v>213417</v>
      </c>
      <c r="H113">
        <v>0</v>
      </c>
      <c r="I113">
        <v>213417</v>
      </c>
    </row>
    <row r="114" spans="1:9" x14ac:dyDescent="0.25">
      <c r="A114" t="s">
        <v>84</v>
      </c>
      <c r="G114">
        <v>720311</v>
      </c>
      <c r="H114">
        <v>0</v>
      </c>
      <c r="I114">
        <v>720311</v>
      </c>
    </row>
    <row r="115" spans="1:9" x14ac:dyDescent="0.25">
      <c r="A115" t="s">
        <v>85</v>
      </c>
      <c r="G115">
        <v>167999</v>
      </c>
      <c r="H115">
        <v>155661</v>
      </c>
      <c r="I115">
        <v>12338</v>
      </c>
    </row>
    <row r="116" spans="1:9" x14ac:dyDescent="0.25">
      <c r="A116" t="s">
        <v>86</v>
      </c>
      <c r="B116">
        <v>0</v>
      </c>
      <c r="C116">
        <v>89660</v>
      </c>
      <c r="D116">
        <v>101026</v>
      </c>
      <c r="E116">
        <v>22731</v>
      </c>
      <c r="G116">
        <v>23028839</v>
      </c>
      <c r="H116">
        <v>2439827</v>
      </c>
      <c r="I116">
        <v>20589012</v>
      </c>
    </row>
    <row r="118" spans="1:9" x14ac:dyDescent="0.25">
      <c r="A118" s="1" t="s">
        <v>170</v>
      </c>
    </row>
    <row r="120" spans="1:9" x14ac:dyDescent="0.25">
      <c r="A120" t="s">
        <v>87</v>
      </c>
      <c r="G120">
        <v>1407370</v>
      </c>
      <c r="H120">
        <v>165654</v>
      </c>
      <c r="I120">
        <v>1241716</v>
      </c>
    </row>
    <row r="122" spans="1:9" x14ac:dyDescent="0.25">
      <c r="A122" s="1" t="s">
        <v>171</v>
      </c>
    </row>
    <row r="124" spans="1:9" x14ac:dyDescent="0.25">
      <c r="A124" t="s">
        <v>88</v>
      </c>
      <c r="G124">
        <v>7077978</v>
      </c>
      <c r="H124">
        <v>9230</v>
      </c>
      <c r="I124">
        <v>7068748</v>
      </c>
    </row>
    <row r="125" spans="1:9" x14ac:dyDescent="0.25">
      <c r="A125" t="s">
        <v>89</v>
      </c>
      <c r="G125">
        <v>4338558</v>
      </c>
      <c r="H125">
        <v>222300</v>
      </c>
      <c r="I125">
        <v>4116258</v>
      </c>
    </row>
    <row r="126" spans="1:9" x14ac:dyDescent="0.25">
      <c r="A126" t="s">
        <v>90</v>
      </c>
      <c r="G126">
        <v>174925</v>
      </c>
      <c r="H126">
        <v>61985</v>
      </c>
      <c r="I126">
        <v>112940</v>
      </c>
    </row>
    <row r="127" spans="1:9" x14ac:dyDescent="0.25">
      <c r="A127" t="s">
        <v>91</v>
      </c>
      <c r="G127">
        <v>11591461</v>
      </c>
      <c r="H127">
        <v>293515</v>
      </c>
      <c r="I127">
        <v>11297946</v>
      </c>
    </row>
    <row r="129" spans="1:9" x14ac:dyDescent="0.25">
      <c r="A129" s="1" t="s">
        <v>172</v>
      </c>
    </row>
    <row r="131" spans="1:9" x14ac:dyDescent="0.25">
      <c r="A131" t="s">
        <v>92</v>
      </c>
      <c r="G131">
        <v>47199</v>
      </c>
      <c r="H131">
        <v>0</v>
      </c>
      <c r="I131">
        <v>47199</v>
      </c>
    </row>
    <row r="132" spans="1:9" x14ac:dyDescent="0.25">
      <c r="A132" t="s">
        <v>93</v>
      </c>
      <c r="G132">
        <v>586538</v>
      </c>
      <c r="H132">
        <v>0</v>
      </c>
      <c r="I132">
        <v>586538</v>
      </c>
    </row>
    <row r="133" spans="1:9" x14ac:dyDescent="0.25">
      <c r="A133" t="s">
        <v>94</v>
      </c>
      <c r="G133">
        <v>60535</v>
      </c>
      <c r="H133">
        <v>0</v>
      </c>
      <c r="I133">
        <v>60535</v>
      </c>
    </row>
    <row r="134" spans="1:9" x14ac:dyDescent="0.25">
      <c r="A134" t="s">
        <v>95</v>
      </c>
      <c r="G134">
        <v>3300316</v>
      </c>
      <c r="H134">
        <v>807787</v>
      </c>
      <c r="I134">
        <v>2492529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3994588</v>
      </c>
      <c r="H136">
        <v>807787</v>
      </c>
      <c r="I136">
        <v>3186801</v>
      </c>
    </row>
    <row r="138" spans="1:9" x14ac:dyDescent="0.25">
      <c r="A138" s="1" t="s">
        <v>173</v>
      </c>
    </row>
    <row r="140" spans="1:9" x14ac:dyDescent="0.25">
      <c r="A140" t="s">
        <v>98</v>
      </c>
      <c r="G140">
        <v>433693</v>
      </c>
      <c r="H140">
        <v>3098</v>
      </c>
      <c r="I140">
        <v>430595</v>
      </c>
    </row>
    <row r="141" spans="1:9" x14ac:dyDescent="0.25">
      <c r="A141" t="s">
        <v>99</v>
      </c>
      <c r="G141">
        <v>1121279</v>
      </c>
      <c r="H141">
        <v>22450</v>
      </c>
      <c r="I141">
        <v>1098829</v>
      </c>
    </row>
    <row r="142" spans="1:9" x14ac:dyDescent="0.25">
      <c r="A142" t="s">
        <v>100</v>
      </c>
      <c r="G142">
        <v>1554972</v>
      </c>
      <c r="H142">
        <v>25548</v>
      </c>
      <c r="I142">
        <v>1529424</v>
      </c>
    </row>
    <row r="144" spans="1:9" x14ac:dyDescent="0.25">
      <c r="A144" s="1" t="s">
        <v>174</v>
      </c>
    </row>
    <row r="146" spans="1:9" x14ac:dyDescent="0.25">
      <c r="A146" t="s">
        <v>101</v>
      </c>
      <c r="G146">
        <v>1870073</v>
      </c>
      <c r="H146">
        <v>726329</v>
      </c>
      <c r="I146">
        <v>1143744</v>
      </c>
    </row>
    <row r="148" spans="1:9" x14ac:dyDescent="0.25">
      <c r="A148" t="s">
        <v>102</v>
      </c>
      <c r="G148">
        <v>533646</v>
      </c>
      <c r="H148">
        <v>0</v>
      </c>
      <c r="I148">
        <v>533646</v>
      </c>
    </row>
    <row r="150" spans="1:9" x14ac:dyDescent="0.25">
      <c r="A150" t="s">
        <v>103</v>
      </c>
      <c r="G150">
        <v>205899898</v>
      </c>
      <c r="H150">
        <v>3597696</v>
      </c>
      <c r="I150">
        <v>202302202</v>
      </c>
    </row>
    <row r="151" spans="1:9" x14ac:dyDescent="0.25">
      <c r="A151" t="s">
        <v>104</v>
      </c>
      <c r="G151">
        <v>47600405</v>
      </c>
      <c r="H151">
        <v>4959915</v>
      </c>
      <c r="I151">
        <v>42640490</v>
      </c>
    </row>
    <row r="153" spans="1:9" x14ac:dyDescent="0.25">
      <c r="A153" t="s">
        <v>105</v>
      </c>
      <c r="G153">
        <v>253500303</v>
      </c>
      <c r="H153">
        <v>8557611</v>
      </c>
      <c r="I153">
        <v>244942692</v>
      </c>
    </row>
    <row r="155" spans="1:9" x14ac:dyDescent="0.25">
      <c r="A155" t="s">
        <v>106</v>
      </c>
      <c r="B155">
        <v>70549</v>
      </c>
      <c r="C155">
        <v>6486501</v>
      </c>
      <c r="D155">
        <v>3207182</v>
      </c>
      <c r="E155">
        <v>136085</v>
      </c>
      <c r="G155">
        <v>9900317</v>
      </c>
      <c r="H155">
        <v>9900317</v>
      </c>
      <c r="I155">
        <v>0</v>
      </c>
    </row>
    <row r="157" spans="1:9" x14ac:dyDescent="0.25">
      <c r="A157" t="s">
        <v>107</v>
      </c>
      <c r="G157">
        <v>19628</v>
      </c>
      <c r="H157">
        <v>0</v>
      </c>
      <c r="I157">
        <v>19628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RowHeight="13.8" x14ac:dyDescent="0.25"/>
  <cols>
    <col min="1" max="1" width="30.69921875" customWidth="1"/>
    <col min="2" max="2" width="19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176</v>
      </c>
    </row>
    <row r="3" spans="1:9" ht="15.6" x14ac:dyDescent="0.3">
      <c r="A3" s="3" t="s">
        <v>157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177</v>
      </c>
      <c r="B7" t="s">
        <v>117</v>
      </c>
      <c r="C7">
        <v>1103</v>
      </c>
      <c r="D7">
        <v>60</v>
      </c>
      <c r="E7">
        <v>480000</v>
      </c>
      <c r="F7">
        <v>8000</v>
      </c>
      <c r="G7" s="13" t="s">
        <v>118</v>
      </c>
    </row>
    <row r="8" spans="1:9" x14ac:dyDescent="0.25">
      <c r="B8" t="s">
        <v>119</v>
      </c>
      <c r="C8">
        <v>1104</v>
      </c>
      <c r="D8">
        <v>36</v>
      </c>
      <c r="E8">
        <v>288000</v>
      </c>
      <c r="F8">
        <v>8000</v>
      </c>
      <c r="G8" s="13" t="s">
        <v>118</v>
      </c>
    </row>
    <row r="9" spans="1:9" x14ac:dyDescent="0.25">
      <c r="A9" s="1" t="s">
        <v>179</v>
      </c>
      <c r="D9">
        <f>SUM(D7:D8)</f>
        <v>96</v>
      </c>
      <c r="E9">
        <f>SUM(E7:E8)</f>
        <v>768000</v>
      </c>
    </row>
    <row r="10" spans="1:9" x14ac:dyDescent="0.25">
      <c r="A10" s="1"/>
    </row>
    <row r="11" spans="1:9" x14ac:dyDescent="0.25">
      <c r="A11" s="1" t="s">
        <v>178</v>
      </c>
      <c r="B11" t="s">
        <v>120</v>
      </c>
      <c r="C11">
        <v>7021</v>
      </c>
      <c r="D11">
        <v>92</v>
      </c>
      <c r="E11">
        <v>920000</v>
      </c>
      <c r="F11">
        <v>10000</v>
      </c>
      <c r="G11" s="13" t="s">
        <v>118</v>
      </c>
    </row>
    <row r="12" spans="1:9" x14ac:dyDescent="0.25">
      <c r="B12" t="s">
        <v>121</v>
      </c>
      <c r="C12">
        <v>7024</v>
      </c>
      <c r="D12">
        <v>89</v>
      </c>
      <c r="E12">
        <v>890000</v>
      </c>
      <c r="F12">
        <v>10000</v>
      </c>
      <c r="G12" s="13" t="s">
        <v>118</v>
      </c>
    </row>
    <row r="13" spans="1:9" x14ac:dyDescent="0.25">
      <c r="B13" t="s">
        <v>122</v>
      </c>
      <c r="C13">
        <v>7025</v>
      </c>
      <c r="D13">
        <v>99</v>
      </c>
      <c r="E13">
        <v>990000</v>
      </c>
      <c r="F13">
        <v>10000</v>
      </c>
      <c r="G13" s="13" t="s">
        <v>118</v>
      </c>
    </row>
    <row r="14" spans="1:9" x14ac:dyDescent="0.25">
      <c r="B14" t="s">
        <v>123</v>
      </c>
      <c r="C14">
        <v>7026</v>
      </c>
      <c r="D14">
        <v>85</v>
      </c>
      <c r="E14">
        <v>850000</v>
      </c>
      <c r="F14">
        <v>10000</v>
      </c>
      <c r="G14" s="13" t="s">
        <v>118</v>
      </c>
    </row>
    <row r="15" spans="1:9" x14ac:dyDescent="0.25">
      <c r="B15" t="s">
        <v>124</v>
      </c>
      <c r="C15">
        <v>7027</v>
      </c>
      <c r="D15">
        <v>92</v>
      </c>
      <c r="E15">
        <v>920000</v>
      </c>
      <c r="F15">
        <v>10000</v>
      </c>
      <c r="G15" s="13" t="s">
        <v>118</v>
      </c>
    </row>
    <row r="16" spans="1:9" x14ac:dyDescent="0.25">
      <c r="B16" t="s">
        <v>125</v>
      </c>
      <c r="C16">
        <v>7029</v>
      </c>
      <c r="D16">
        <v>80</v>
      </c>
      <c r="E16">
        <v>800000</v>
      </c>
      <c r="F16">
        <v>10000</v>
      </c>
      <c r="G16" s="13" t="s">
        <v>118</v>
      </c>
    </row>
    <row r="17" spans="1:6" x14ac:dyDescent="0.25">
      <c r="A17" s="1" t="s">
        <v>180</v>
      </c>
      <c r="D17">
        <f>SUM(D11:D16)</f>
        <v>537</v>
      </c>
      <c r="E17">
        <f>SUM(E11:E16)</f>
        <v>5370000</v>
      </c>
    </row>
    <row r="21" spans="1:6" x14ac:dyDescent="0.25">
      <c r="A21" s="15" t="s">
        <v>181</v>
      </c>
      <c r="B21" s="15"/>
      <c r="C21" s="15"/>
      <c r="D21" s="15"/>
      <c r="E21" s="15"/>
      <c r="F21" s="15"/>
    </row>
    <row r="22" spans="1:6" x14ac:dyDescent="0.25">
      <c r="A22" s="10"/>
      <c r="B22" s="11"/>
      <c r="C22" s="11"/>
      <c r="D22" s="11"/>
      <c r="E22" s="11"/>
      <c r="F22" s="12"/>
    </row>
    <row r="23" spans="1:6" x14ac:dyDescent="0.25">
      <c r="A23" s="10"/>
      <c r="B23" s="11"/>
      <c r="C23" s="11"/>
      <c r="D23" s="11"/>
      <c r="E23" s="11"/>
      <c r="F23" s="12"/>
    </row>
  </sheetData>
  <mergeCells count="2">
    <mergeCell ref="A21:F21"/>
    <mergeCell ref="A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2013-09-10T12:03:47Z</dcterms:created>
  <dcterms:modified xsi:type="dcterms:W3CDTF">2013-09-10T12:03:54Z</dcterms:modified>
</cp:coreProperties>
</file>