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Table'!$B$6:$O$44</definedName>
    <definedName name="ExternalData_1" localSheetId="2">'Table 1'!$A$6:$I$158</definedName>
    <definedName name="ExternalData_1" localSheetId="3">'Table 2'!$A$4:$H$19</definedName>
  </definedNames>
  <calcPr calcId="145621"/>
</workbook>
</file>

<file path=xl/calcChain.xml><?xml version="1.0" encoding="utf-8"?>
<calcChain xmlns="http://schemas.openxmlformats.org/spreadsheetml/2006/main">
  <c r="O43" i="1" l="1"/>
  <c r="O41" i="1"/>
  <c r="O44" i="1" s="1"/>
  <c r="O25" i="1"/>
  <c r="O23" i="1"/>
  <c r="O18" i="1"/>
  <c r="O16" i="1"/>
  <c r="O14" i="1"/>
  <c r="O12" i="1"/>
  <c r="O9" i="1"/>
  <c r="E20" i="3"/>
  <c r="D20" i="3"/>
  <c r="E12" i="3"/>
  <c r="D12" i="3"/>
  <c r="O26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0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0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06"/>
  </connection>
</connections>
</file>

<file path=xl/sharedStrings.xml><?xml version="1.0" encoding="utf-8"?>
<sst xmlns="http://schemas.openxmlformats.org/spreadsheetml/2006/main" count="249" uniqueCount="203">
  <si>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</si>
  <si>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</si>
  <si>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</si>
  <si>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</si>
  <si>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</si>
  <si>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</si>
  <si>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</si>
  <si>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</si>
  <si>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</si>
  <si>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Croydon</t>
  </si>
  <si>
    <t>1.0.1 Individual Schools Budget (before Academy recoupment)</t>
  </si>
  <si>
    <t>Queries from the DfE on original submission:_x000D_
_x000D_
3.1.1 - residential care has dropped as Croydon has closed some children's homes, to make efficencies_x000D_
3.1.4 - the budget has been increased to meet service demand_x000D_
3.4.3 - the budget has been increased to meet service demand_x000D_
3.4.4 - comparable spend in 2012-13 was on line 3.4.5 (other targeted family support)_x000D_
3.4.5 - comparable spend in 2013-14 is on line 3.4.5 (targeted family support)_x000D_
_x000D_
I'm not sure which line is being used to compare with what, but this £1.1m spend in both years is targeted, not universal_x000D_
_x000D_
3.5.2 - The drop is due to: in 2012-13 £180k was recorded on 2.0.3 (health therapies) and £140 was in 3.7.7 substance misuse_x000D_
_x000D_
8a.2 - the £180k was on Health therapies 2.0.3 in 2012-13, and not on teenage pregnancy 3.7.6, and so the comparison is not working.  It was used for teenaeg pregnancy initiatives in 2012-13, so this is a mistake in my 2012-13 submission.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</si>
  <si>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</si>
  <si>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</si>
  <si>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</si>
  <si>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</si>
  <si>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</si>
  <si>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</si>
  <si>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</si>
  <si>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</si>
  <si>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</si>
  <si>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</si>
  <si>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</si>
  <si>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</si>
  <si>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</si>
  <si>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</si>
  <si>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</si>
  <si>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</si>
  <si>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</si>
  <si>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</si>
  <si>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</si>
  <si>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</si>
  <si>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</si>
  <si>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</si>
  <si>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</si>
  <si>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</si>
  <si>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</si>
  <si>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</si>
  <si>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</si>
  <si>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</si>
  <si>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</si>
  <si>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</si>
  <si>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</si>
  <si>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</si>
  <si>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</si>
  <si>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</si>
  <si>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</si>
  <si>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</si>
  <si>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</si>
  <si>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</si>
  <si>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</si>
  <si>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</si>
  <si>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</si>
  <si>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</si>
  <si>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</si>
  <si>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</si>
  <si>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</si>
  <si>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</si>
  <si>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</si>
  <si>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</si>
  <si>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</si>
  <si>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</si>
  <si>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</si>
  <si>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</si>
  <si>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</si>
  <si>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</si>
  <si>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</si>
  <si>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</si>
  <si>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</si>
  <si>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</si>
  <si>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</si>
  <si>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</si>
  <si>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</si>
  <si>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</si>
  <si>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</si>
  <si>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</si>
  <si>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</si>
  <si>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</si>
  <si>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</si>
  <si>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</si>
  <si>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</si>
  <si>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</si>
  <si>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</si>
  <si>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</si>
  <si>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</si>
  <si>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</si>
  <si>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</si>
  <si>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</si>
  <si>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</si>
  <si>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</si>
  <si>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</si>
  <si>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</si>
  <si>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</si>
  <si>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</si>
  <si>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</si>
  <si>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</si>
  <si>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</si>
  <si>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</si>
  <si>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</si>
  <si>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</si>
  <si>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</si>
  <si>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</si>
  <si>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</si>
  <si>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</si>
  <si>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</si>
  <si>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</si>
  <si>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</si>
  <si>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</si>
  <si>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</si>
  <si>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</si>
  <si>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</si>
  <si>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</si>
  <si>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</si>
  <si>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</si>
  <si>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</si>
  <si>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</si>
  <si>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</si>
  <si>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</si>
  <si>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Coningsby Pupil Referral Unit</t>
  </si>
  <si>
    <t/>
  </si>
  <si>
    <t>I have amended the schools budget so that de-delegated expenditure now appears in section 1.1.x and does not appear in line 1.0.1._x000D_
_x000D_
This will cause a variance to the schools pro-forma, as the funding for de-deleaged items is with the schools (ie in 1.0.1).  The value is £486k.</t>
  </si>
  <si>
    <t>Victoria House PRU</t>
  </si>
  <si>
    <t>Phil Edwards Pupil Referral Unit</t>
  </si>
  <si>
    <t>Moving On Pupil Referral Unit</t>
  </si>
  <si>
    <t>Cotelands PRU Co John Ruskin College</t>
  </si>
  <si>
    <t>Bensham Manor School</t>
  </si>
  <si>
    <t>St Giles School</t>
  </si>
  <si>
    <t>Beckmead School</t>
  </si>
  <si>
    <t>St Nicholas School</t>
  </si>
  <si>
    <t>Red Gates School</t>
  </si>
  <si>
    <t>Priory School</t>
  </si>
  <si>
    <t>UnitType</t>
  </si>
  <si>
    <t>1. EYSFF (three and four year olds) Base Rate(s) per hour, per provider type</t>
  </si>
  <si>
    <t>Basic funding per child doing 15 hrs/week for 38 weeks</t>
  </si>
  <si>
    <t>PerHour</t>
  </si>
  <si>
    <t>2a. Supplements: Deprivation</t>
  </si>
  <si>
    <t>Deprivation based on individual childs postcode as indicated by the ACORN scale group 3</t>
  </si>
  <si>
    <t>PerChild</t>
  </si>
  <si>
    <t>Deprivation based on individual childs postcode as indicated by the ACORN scale group 4 and 5</t>
  </si>
  <si>
    <t>2b. Supplements: Quality</t>
  </si>
  <si>
    <t>No budget lines entered</t>
  </si>
  <si>
    <t>2c. Supplements: Flexibility</t>
  </si>
  <si>
    <t>For settings that are open for more than 6 hrs per day for more than 40 weeks</t>
  </si>
  <si>
    <t>2d. Supplements: Sustainability</t>
  </si>
  <si>
    <t>3. Other formula</t>
  </si>
  <si>
    <t>For each EAL eligible child</t>
  </si>
  <si>
    <t>per nursery school</t>
  </si>
  <si>
    <t>LumpSum</t>
  </si>
  <si>
    <t>For each unit of SEN as determined by looking at the EYFS performance of children</t>
  </si>
  <si>
    <t>Nursery schools - per child</t>
  </si>
  <si>
    <t>4. Additional funded free hours</t>
  </si>
  <si>
    <t>TOTAL FUNDING FOR EARLY YEARS SINGLE FUNDING FORMULA (3s AND 4s)</t>
  </si>
  <si>
    <t>5. Two year old Base Rate(s) per hour, per provider type</t>
  </si>
  <si>
    <t>Two year old - Base funding per child doing 15hrs/week for 38 weeks</t>
  </si>
  <si>
    <t>6a. Two year old supplements Quality</t>
  </si>
  <si>
    <t>6b. Other supplements</t>
  </si>
  <si>
    <t>Additional deprivation funding per child doing 15 hrs/week for 38 weeks</t>
  </si>
  <si>
    <t>TOTAL FUNDING FOR EARLY YEARS SINGLE FUNDING FORMULA FOR 2 YEAR OLDs</t>
  </si>
  <si>
    <t>7. Early years contingency funding</t>
  </si>
  <si>
    <t>Contingency to allow for variation in numbers across the year</t>
  </si>
  <si>
    <t>8. Early years centrally retained spending</t>
  </si>
  <si>
    <t>Covers a range of central spending: e.g. dedicated support staff placed in nurserys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</si>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</sst>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189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306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190</v>
      </c>
      <c r="F5" s="31"/>
      <c r="G5" s="237"/>
      <c r="H5" s="32"/>
      <c r="I5" s="18" t="s">
        <v>194</v>
      </c>
      <c r="J5" s="31"/>
      <c r="K5" s="32"/>
      <c r="L5" s="18" t="s">
        <v>195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198</v>
      </c>
      <c r="C6" s="33" t="s">
        <v>0</v>
      </c>
      <c r="D6" s="23" t="s">
        <v>191</v>
      </c>
      <c r="E6" s="23" t="s">
        <v>192</v>
      </c>
      <c r="F6" s="23" t="s">
        <v>193</v>
      </c>
      <c r="G6" s="146" t="s">
        <v>131</v>
      </c>
      <c r="H6" s="23" t="s">
        <v>191</v>
      </c>
      <c r="I6" s="23" t="s">
        <v>192</v>
      </c>
      <c r="J6" s="162" t="s">
        <v>193</v>
      </c>
      <c r="K6" s="23" t="s">
        <v>191</v>
      </c>
      <c r="L6" s="23" t="s">
        <v>192</v>
      </c>
      <c r="M6" s="23" t="s">
        <v>193</v>
      </c>
      <c r="N6" s="190" t="s">
        <v>196</v>
      </c>
      <c r="O6" s="207" t="s">
        <v>197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132</v>
      </c>
      <c r="C8" s="38" t="s">
        <v>133</v>
      </c>
      <c r="D8" s="77">
        <v>3.5</v>
      </c>
      <c r="E8" s="77">
        <v>3.5</v>
      </c>
      <c r="F8" s="78">
        <v>3.5</v>
      </c>
      <c r="G8" s="148" t="s">
        <v>134</v>
      </c>
      <c r="H8" s="113">
        <v>2317633</v>
      </c>
      <c r="I8" s="113">
        <v>294690</v>
      </c>
      <c r="J8" s="164">
        <v>1398780</v>
      </c>
      <c r="K8" s="78">
        <v>8111715.5</v>
      </c>
      <c r="L8" s="78">
        <v>1031415</v>
      </c>
      <c r="M8" s="78">
        <v>4895730</v>
      </c>
      <c r="N8" s="192">
        <v>14038860.5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SUM(N8:N9)/18254357</f>
        <v>0.76906902280918465</v>
      </c>
      <c r="P9" s="237"/>
    </row>
    <row r="10" spans="1:42" ht="30.6" x14ac:dyDescent="0.25">
      <c r="A10" s="233"/>
      <c r="B10" s="41" t="s">
        <v>135</v>
      </c>
      <c r="C10" s="41" t="s">
        <v>136</v>
      </c>
      <c r="D10" s="81">
        <v>103.57</v>
      </c>
      <c r="E10" s="81">
        <v>103.57</v>
      </c>
      <c r="F10" s="82">
        <v>103.57</v>
      </c>
      <c r="G10" s="150" t="s">
        <v>137</v>
      </c>
      <c r="H10" s="115">
        <v>210</v>
      </c>
      <c r="I10" s="115">
        <v>33</v>
      </c>
      <c r="J10" s="166">
        <v>223</v>
      </c>
      <c r="K10" s="82">
        <v>21749.7</v>
      </c>
      <c r="L10" s="82">
        <v>3417.81</v>
      </c>
      <c r="M10" s="82">
        <v>23096.11</v>
      </c>
      <c r="N10" s="194">
        <v>48263.62</v>
      </c>
      <c r="O10" s="211"/>
      <c r="P10" s="237"/>
    </row>
    <row r="11" spans="1:42" ht="30.6" x14ac:dyDescent="0.25">
      <c r="A11" s="233"/>
      <c r="B11" s="42"/>
      <c r="C11" s="41" t="s">
        <v>138</v>
      </c>
      <c r="D11" s="81">
        <v>155.36000000000001</v>
      </c>
      <c r="E11" s="81">
        <v>155.36000000000001</v>
      </c>
      <c r="F11" s="82">
        <v>155.36000000000001</v>
      </c>
      <c r="G11" s="150" t="s">
        <v>137</v>
      </c>
      <c r="H11" s="115">
        <v>702</v>
      </c>
      <c r="I11" s="115">
        <v>83</v>
      </c>
      <c r="J11" s="166">
        <v>586</v>
      </c>
      <c r="K11" s="82">
        <v>109062.72</v>
      </c>
      <c r="L11" s="82">
        <v>12894.88</v>
      </c>
      <c r="M11" s="82">
        <v>91040.960000000006</v>
      </c>
      <c r="N11" s="194">
        <v>212998.56</v>
      </c>
      <c r="O11" s="211"/>
      <c r="P11" s="237"/>
    </row>
    <row r="12" spans="1:42" x14ac:dyDescent="0.25">
      <c r="A12" s="233"/>
      <c r="B12" s="42"/>
      <c r="C12" s="41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SUM(N10:N12)/18254357</f>
        <v>1.4312318971300933E-2</v>
      </c>
      <c r="P12" s="237"/>
    </row>
    <row r="13" spans="1:42" x14ac:dyDescent="0.25">
      <c r="A13" s="233"/>
      <c r="B13" s="43" t="s">
        <v>139</v>
      </c>
      <c r="C13" s="43" t="s">
        <v>140</v>
      </c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/>
      <c r="P13" s="237"/>
    </row>
    <row r="14" spans="1:42" x14ac:dyDescent="0.25">
      <c r="A14" s="233"/>
      <c r="B14" s="42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SUM(N13:N14)/18254357</f>
        <v>0</v>
      </c>
      <c r="P14" s="237"/>
    </row>
    <row r="15" spans="1:42" ht="20.399999999999999" x14ac:dyDescent="0.25">
      <c r="A15" s="233"/>
      <c r="B15" s="44" t="s">
        <v>141</v>
      </c>
      <c r="C15" s="44" t="s">
        <v>142</v>
      </c>
      <c r="D15" s="85">
        <v>30.49</v>
      </c>
      <c r="E15" s="85"/>
      <c r="F15" s="86"/>
      <c r="G15" s="152" t="s">
        <v>137</v>
      </c>
      <c r="H15" s="117">
        <v>1958</v>
      </c>
      <c r="I15" s="117"/>
      <c r="J15" s="168"/>
      <c r="K15" s="86">
        <v>59699.42</v>
      </c>
      <c r="L15" s="86"/>
      <c r="M15" s="86"/>
      <c r="N15" s="196">
        <v>59699.42</v>
      </c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SUM(N15:N16)/18254357</f>
        <v>3.2704203166400219E-3</v>
      </c>
      <c r="P16" s="237"/>
    </row>
    <row r="17" spans="1:20" x14ac:dyDescent="0.25">
      <c r="A17" s="233"/>
      <c r="B17" s="45" t="s">
        <v>143</v>
      </c>
      <c r="C17" s="45" t="s">
        <v>140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SUM(N17:N18)/18254357</f>
        <v>0</v>
      </c>
      <c r="P18" s="237"/>
    </row>
    <row r="19" spans="1:20" x14ac:dyDescent="0.25">
      <c r="A19" s="233"/>
      <c r="B19" s="47" t="s">
        <v>144</v>
      </c>
      <c r="C19" s="47" t="s">
        <v>145</v>
      </c>
      <c r="D19" s="91">
        <v>54.13</v>
      </c>
      <c r="E19" s="91">
        <v>54.13</v>
      </c>
      <c r="F19" s="92">
        <v>54.13</v>
      </c>
      <c r="G19" s="155" t="s">
        <v>137</v>
      </c>
      <c r="H19" s="120">
        <v>672</v>
      </c>
      <c r="I19" s="120">
        <v>110</v>
      </c>
      <c r="J19" s="171">
        <v>671</v>
      </c>
      <c r="K19" s="92">
        <v>36375.360000000001</v>
      </c>
      <c r="L19" s="92">
        <v>5954.3</v>
      </c>
      <c r="M19" s="92">
        <v>36321.230000000003</v>
      </c>
      <c r="N19" s="199">
        <v>78650.89</v>
      </c>
      <c r="O19" s="216"/>
      <c r="P19" s="237"/>
    </row>
    <row r="20" spans="1:20" x14ac:dyDescent="0.25">
      <c r="A20" s="233"/>
      <c r="B20" s="42"/>
      <c r="C20" s="47" t="s">
        <v>146</v>
      </c>
      <c r="D20" s="91"/>
      <c r="E20" s="91">
        <v>96748.54</v>
      </c>
      <c r="F20" s="92"/>
      <c r="G20" s="155" t="s">
        <v>147</v>
      </c>
      <c r="H20" s="120"/>
      <c r="I20" s="120">
        <v>6</v>
      </c>
      <c r="J20" s="171"/>
      <c r="K20" s="92"/>
      <c r="L20" s="92">
        <v>580491.24</v>
      </c>
      <c r="M20" s="92"/>
      <c r="N20" s="199">
        <v>580491.24</v>
      </c>
      <c r="O20" s="216"/>
      <c r="P20" s="237"/>
    </row>
    <row r="21" spans="1:20" ht="30.6" x14ac:dyDescent="0.25">
      <c r="A21" s="233"/>
      <c r="B21" s="42"/>
      <c r="C21" s="47" t="s">
        <v>148</v>
      </c>
      <c r="D21" s="91">
        <v>204.92</v>
      </c>
      <c r="E21" s="91">
        <v>204.92</v>
      </c>
      <c r="F21" s="92">
        <v>204.92</v>
      </c>
      <c r="G21" s="155" t="s">
        <v>137</v>
      </c>
      <c r="H21" s="120">
        <v>585</v>
      </c>
      <c r="I21" s="120">
        <v>284</v>
      </c>
      <c r="J21" s="171">
        <v>1002</v>
      </c>
      <c r="K21" s="92">
        <v>119878.2</v>
      </c>
      <c r="L21" s="92">
        <v>58197.279999999999</v>
      </c>
      <c r="M21" s="92">
        <v>205329.84</v>
      </c>
      <c r="N21" s="199">
        <v>383405.32</v>
      </c>
      <c r="O21" s="216"/>
      <c r="P21" s="237"/>
    </row>
    <row r="22" spans="1:20" x14ac:dyDescent="0.25">
      <c r="A22" s="233"/>
      <c r="B22" s="42"/>
      <c r="C22" s="47" t="s">
        <v>149</v>
      </c>
      <c r="D22" s="91"/>
      <c r="E22" s="91">
        <v>771.33</v>
      </c>
      <c r="F22" s="92"/>
      <c r="G22" s="155" t="s">
        <v>137</v>
      </c>
      <c r="H22" s="120"/>
      <c r="I22" s="120">
        <v>682</v>
      </c>
      <c r="J22" s="171"/>
      <c r="K22" s="92"/>
      <c r="L22" s="92">
        <v>526047.06000000006</v>
      </c>
      <c r="M22" s="92"/>
      <c r="N22" s="199">
        <v>526047.06000000006</v>
      </c>
      <c r="O22" s="216"/>
      <c r="P22" s="237"/>
    </row>
    <row r="23" spans="1:20" x14ac:dyDescent="0.25">
      <c r="A23" s="233"/>
      <c r="B23" s="39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SUM(N19:N23)/18254357</f>
        <v>8.5929869236150036E-2</v>
      </c>
      <c r="P23" s="237"/>
    </row>
    <row r="24" spans="1:20" x14ac:dyDescent="0.25">
      <c r="A24" s="233"/>
      <c r="B24" s="49" t="s">
        <v>150</v>
      </c>
      <c r="C24" s="49" t="s">
        <v>140</v>
      </c>
      <c r="D24" s="95"/>
      <c r="E24" s="95"/>
      <c r="F24" s="96"/>
      <c r="G24" s="157"/>
      <c r="H24" s="122"/>
      <c r="I24" s="122"/>
      <c r="J24" s="173"/>
      <c r="K24" s="110"/>
      <c r="L24" s="96"/>
      <c r="M24" s="96"/>
      <c r="N24" s="201"/>
      <c r="O24" s="218"/>
      <c r="P24" s="237"/>
    </row>
    <row r="25" spans="1:20" x14ac:dyDescent="0.25">
      <c r="A25" s="233"/>
      <c r="B25" s="39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SUM(N24:N25)/18254357</f>
        <v>0</v>
      </c>
      <c r="P25" s="237"/>
    </row>
    <row r="26" spans="1:20" x14ac:dyDescent="0.25">
      <c r="A26" s="233"/>
      <c r="B26" s="51" t="s">
        <v>151</v>
      </c>
      <c r="C26" s="51"/>
      <c r="D26" s="99"/>
      <c r="E26" s="99"/>
      <c r="F26" s="100"/>
      <c r="G26" s="159"/>
      <c r="H26" s="124"/>
      <c r="I26" s="124"/>
      <c r="J26" s="175"/>
      <c r="K26" s="100">
        <v>8458480.9000000004</v>
      </c>
      <c r="L26" s="100">
        <v>2218417.5699999998</v>
      </c>
      <c r="M26" s="100">
        <v>5251518.1399999997</v>
      </c>
      <c r="N26" s="203">
        <v>15928416.609999999</v>
      </c>
      <c r="O26" s="220">
        <f>SUM(O8:O25)</f>
        <v>0.87258163133327571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190</v>
      </c>
      <c r="F28" s="137"/>
      <c r="G28" s="244"/>
      <c r="H28" s="138"/>
      <c r="I28" s="138" t="s">
        <v>194</v>
      </c>
      <c r="J28" s="177"/>
      <c r="K28" s="137"/>
      <c r="L28" s="137" t="s">
        <v>195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198</v>
      </c>
      <c r="C29" s="22" t="s">
        <v>0</v>
      </c>
      <c r="D29" s="101" t="s">
        <v>191</v>
      </c>
      <c r="E29" s="101" t="s">
        <v>192</v>
      </c>
      <c r="F29" s="101" t="s">
        <v>193</v>
      </c>
      <c r="G29" s="147"/>
      <c r="H29" s="125" t="s">
        <v>191</v>
      </c>
      <c r="I29" s="125" t="s">
        <v>192</v>
      </c>
      <c r="J29" s="178" t="s">
        <v>193</v>
      </c>
      <c r="K29" s="101" t="s">
        <v>191</v>
      </c>
      <c r="L29" s="101" t="s">
        <v>192</v>
      </c>
      <c r="M29" s="101" t="s">
        <v>193</v>
      </c>
      <c r="N29" s="205" t="s">
        <v>196</v>
      </c>
      <c r="O29" s="207" t="s">
        <v>197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152</v>
      </c>
      <c r="C30" s="53" t="s">
        <v>153</v>
      </c>
      <c r="D30" s="102">
        <v>5.17</v>
      </c>
      <c r="E30" s="102"/>
      <c r="F30" s="103"/>
      <c r="G30" s="161" t="s">
        <v>134</v>
      </c>
      <c r="H30" s="126">
        <v>846274</v>
      </c>
      <c r="I30" s="126"/>
      <c r="J30" s="179"/>
      <c r="K30" s="103">
        <v>4375236.58</v>
      </c>
      <c r="L30" s="103"/>
      <c r="M30" s="103"/>
      <c r="N30" s="206">
        <v>4375236.58</v>
      </c>
      <c r="O30" s="221"/>
      <c r="P30" s="237"/>
    </row>
    <row r="31" spans="1:20" x14ac:dyDescent="0.25">
      <c r="A31" s="233"/>
      <c r="B31" s="39"/>
      <c r="C31" s="40"/>
      <c r="D31" s="79"/>
      <c r="E31" s="79"/>
      <c r="F31" s="80"/>
      <c r="G31" s="149"/>
      <c r="H31" s="114"/>
      <c r="I31" s="114"/>
      <c r="J31" s="165"/>
      <c r="K31" s="80"/>
      <c r="L31" s="80"/>
      <c r="M31" s="80"/>
      <c r="N31" s="193"/>
      <c r="O31" s="222"/>
      <c r="P31" s="237"/>
    </row>
    <row r="32" spans="1:20" x14ac:dyDescent="0.25">
      <c r="A32" s="233"/>
      <c r="B32" s="43" t="s">
        <v>154</v>
      </c>
      <c r="C32" s="43" t="s">
        <v>140</v>
      </c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2"/>
      <c r="C33" s="43"/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ht="20.399999999999999" x14ac:dyDescent="0.25">
      <c r="A34" s="233"/>
      <c r="B34" s="47" t="s">
        <v>155</v>
      </c>
      <c r="C34" s="47" t="s">
        <v>156</v>
      </c>
      <c r="D34" s="91">
        <v>0.83</v>
      </c>
      <c r="E34" s="91"/>
      <c r="F34" s="92"/>
      <c r="G34" s="155" t="s">
        <v>134</v>
      </c>
      <c r="H34" s="120">
        <v>846274</v>
      </c>
      <c r="I34" s="120"/>
      <c r="J34" s="171"/>
      <c r="K34" s="92">
        <v>702407.42</v>
      </c>
      <c r="L34" s="92"/>
      <c r="M34" s="92"/>
      <c r="N34" s="199">
        <v>702407.42</v>
      </c>
      <c r="O34" s="223"/>
      <c r="P34" s="237"/>
    </row>
    <row r="35" spans="1:20" x14ac:dyDescent="0.25">
      <c r="A35" s="233"/>
      <c r="B35" s="39"/>
      <c r="C35" s="48"/>
      <c r="D35" s="93"/>
      <c r="E35" s="93"/>
      <c r="F35" s="94"/>
      <c r="G35" s="156"/>
      <c r="H35" s="121"/>
      <c r="I35" s="121"/>
      <c r="J35" s="172"/>
      <c r="K35" s="94"/>
      <c r="L35" s="94"/>
      <c r="M35" s="94"/>
      <c r="N35" s="200"/>
      <c r="O35" s="222"/>
      <c r="P35" s="237"/>
    </row>
    <row r="36" spans="1:20" x14ac:dyDescent="0.25">
      <c r="A36" s="233"/>
      <c r="B36" s="54" t="s">
        <v>157</v>
      </c>
      <c r="C36" s="54"/>
      <c r="D36" s="104"/>
      <c r="E36" s="104"/>
      <c r="F36" s="104"/>
      <c r="G36" s="55"/>
      <c r="H36" s="124"/>
      <c r="I36" s="124"/>
      <c r="J36" s="124"/>
      <c r="K36" s="182">
        <v>5077644</v>
      </c>
      <c r="L36" s="100"/>
      <c r="M36" s="100"/>
      <c r="N36" s="100">
        <v>5077644</v>
      </c>
      <c r="O36" s="224"/>
      <c r="P36" s="237"/>
    </row>
    <row r="37" spans="1:20" x14ac:dyDescent="0.25">
      <c r="A37" s="20"/>
      <c r="B37" s="56"/>
      <c r="C37" s="56"/>
      <c r="D37" s="139"/>
      <c r="E37" s="139"/>
      <c r="F37" s="139"/>
      <c r="G37" s="140"/>
      <c r="H37" s="141"/>
      <c r="I37" s="141"/>
      <c r="J37" s="141"/>
      <c r="K37" s="183"/>
      <c r="L37" s="139"/>
      <c r="M37" s="139"/>
      <c r="N37" s="236"/>
      <c r="O37" s="189"/>
      <c r="P37" s="56"/>
    </row>
    <row r="38" spans="1:20" s="24" customFormat="1" ht="12" x14ac:dyDescent="0.25">
      <c r="A38" s="235"/>
      <c r="B38" s="57"/>
      <c r="C38" s="57"/>
      <c r="D38" s="142"/>
      <c r="E38" s="142"/>
      <c r="F38" s="142"/>
      <c r="G38" s="143"/>
      <c r="H38" s="144"/>
      <c r="I38" s="144"/>
      <c r="J38" s="144"/>
      <c r="K38" s="184"/>
      <c r="L38" s="142"/>
      <c r="M38" s="142"/>
      <c r="N38" s="142"/>
      <c r="O38" s="225"/>
      <c r="P38" s="58"/>
      <c r="Q38" s="59"/>
      <c r="R38" s="59"/>
      <c r="S38" s="59"/>
      <c r="T38" s="59"/>
    </row>
    <row r="39" spans="1:20" s="24" customFormat="1" ht="24" x14ac:dyDescent="0.25">
      <c r="A39" s="235"/>
      <c r="B39" s="60" t="s">
        <v>199</v>
      </c>
      <c r="C39" s="60"/>
      <c r="D39" s="105"/>
      <c r="E39" s="105" t="s">
        <v>200</v>
      </c>
      <c r="F39" s="106"/>
      <c r="G39" s="61"/>
      <c r="H39" s="127"/>
      <c r="I39" s="127"/>
      <c r="J39" s="127"/>
      <c r="K39" s="185"/>
      <c r="L39" s="106" t="s">
        <v>201</v>
      </c>
      <c r="M39" s="106"/>
      <c r="N39" s="106"/>
      <c r="O39" s="226" t="s">
        <v>197</v>
      </c>
      <c r="P39" s="240"/>
      <c r="Q39" s="59"/>
      <c r="R39" s="59"/>
      <c r="S39" s="59"/>
      <c r="T39" s="59"/>
    </row>
    <row r="40" spans="1:20" x14ac:dyDescent="0.25">
      <c r="A40" s="233"/>
      <c r="B40" s="62" t="s">
        <v>158</v>
      </c>
      <c r="C40" s="63" t="s">
        <v>159</v>
      </c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>
        <v>317940</v>
      </c>
      <c r="O40" s="227"/>
      <c r="P40" s="237"/>
    </row>
    <row r="41" spans="1:20" x14ac:dyDescent="0.25">
      <c r="A41" s="233"/>
      <c r="B41" s="65"/>
      <c r="C41" s="63"/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>
        <f>SUM(N40:N41)/18254357</f>
        <v>1.7417211682668417E-2</v>
      </c>
      <c r="P41" s="237"/>
    </row>
    <row r="42" spans="1:20" ht="20.399999999999999" x14ac:dyDescent="0.25">
      <c r="A42" s="233"/>
      <c r="B42" s="66" t="s">
        <v>160</v>
      </c>
      <c r="C42" s="67" t="s">
        <v>161</v>
      </c>
      <c r="D42" s="108"/>
      <c r="E42" s="108"/>
      <c r="F42" s="108"/>
      <c r="G42" s="68"/>
      <c r="H42" s="129"/>
      <c r="I42" s="129"/>
      <c r="J42" s="129"/>
      <c r="K42" s="187"/>
      <c r="L42" s="112"/>
      <c r="M42" s="112"/>
      <c r="N42" s="112">
        <v>2008000</v>
      </c>
      <c r="O42" s="228"/>
      <c r="P42" s="237"/>
    </row>
    <row r="43" spans="1:20" x14ac:dyDescent="0.25">
      <c r="A43" s="233"/>
      <c r="B43" s="65"/>
      <c r="C43" s="69"/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/>
      <c r="O43" s="229">
        <f>SUM(N42:N43)/18254357</f>
        <v>0.11000113561929352</v>
      </c>
      <c r="P43" s="237"/>
    </row>
    <row r="44" spans="1:20" x14ac:dyDescent="0.25">
      <c r="A44" s="233"/>
      <c r="B44" s="54" t="s">
        <v>162</v>
      </c>
      <c r="C44" s="54"/>
      <c r="D44" s="104"/>
      <c r="E44" s="104"/>
      <c r="F44" s="104"/>
      <c r="G44" s="55"/>
      <c r="H44" s="131"/>
      <c r="I44" s="131"/>
      <c r="J44" s="131"/>
      <c r="K44" s="182"/>
      <c r="L44" s="100"/>
      <c r="M44" s="100"/>
      <c r="N44" s="100">
        <v>2325940</v>
      </c>
      <c r="O44" s="220">
        <f>SUM(O40:O43)</f>
        <v>0.12741834730196194</v>
      </c>
      <c r="P44" s="237"/>
    </row>
    <row r="45" spans="1:20" x14ac:dyDescent="0.25">
      <c r="A45" s="1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30"/>
      <c r="P45" s="71"/>
    </row>
    <row r="46" spans="1:20" x14ac:dyDescent="0.25">
      <c r="B46" s="72" t="s">
        <v>202</v>
      </c>
    </row>
    <row r="47" spans="1:20" x14ac:dyDescent="0.25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</row>
  </sheetData>
  <mergeCells count="13">
    <mergeCell ref="B45:P45"/>
    <mergeCell ref="B47:O47"/>
    <mergeCell ref="C43:J43"/>
    <mergeCell ref="B44:J44"/>
    <mergeCell ref="B27:O27"/>
    <mergeCell ref="N28:O28"/>
    <mergeCell ref="B37:P37"/>
    <mergeCell ref="C2:E2"/>
    <mergeCell ref="B26:C26"/>
    <mergeCell ref="B36:G36"/>
    <mergeCell ref="C40:J40"/>
    <mergeCell ref="C41:J41"/>
    <mergeCell ref="C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163</v>
      </c>
    </row>
    <row r="2" spans="1:9" ht="15.6" x14ac:dyDescent="0.3">
      <c r="A2" s="3" t="s">
        <v>164</v>
      </c>
      <c r="E2" s="3" t="s">
        <v>165</v>
      </c>
    </row>
    <row r="4" spans="1:9" ht="15.6" x14ac:dyDescent="0.3">
      <c r="A4" s="4" t="s">
        <v>166</v>
      </c>
      <c r="B4" s="5" t="s">
        <v>9</v>
      </c>
      <c r="C4" s="5">
        <v>306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167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20454060</v>
      </c>
      <c r="C10">
        <v>120189106</v>
      </c>
      <c r="D10">
        <v>81664794</v>
      </c>
      <c r="E10">
        <v>9333833</v>
      </c>
      <c r="G10">
        <v>231641793</v>
      </c>
      <c r="I10">
        <v>231641793</v>
      </c>
    </row>
    <row r="12" spans="1:9" x14ac:dyDescent="0.25">
      <c r="A12" s="1" t="s">
        <v>168</v>
      </c>
    </row>
    <row r="14" spans="1:9" x14ac:dyDescent="0.25">
      <c r="A14" t="s">
        <v>12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218992</v>
      </c>
      <c r="D16">
        <v>74008</v>
      </c>
      <c r="G16">
        <v>293000</v>
      </c>
      <c r="H16">
        <v>0</v>
      </c>
      <c r="I16">
        <v>293000</v>
      </c>
    </row>
    <row r="17" spans="1:9" x14ac:dyDescent="0.25">
      <c r="A17" t="s">
        <v>15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C18">
        <v>4286</v>
      </c>
      <c r="D18">
        <v>2714</v>
      </c>
      <c r="G18">
        <v>7000</v>
      </c>
      <c r="H18">
        <v>0</v>
      </c>
      <c r="I18">
        <v>7000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19</v>
      </c>
      <c r="C21">
        <v>144251</v>
      </c>
      <c r="D21">
        <v>48749</v>
      </c>
      <c r="G21">
        <v>193000</v>
      </c>
      <c r="H21">
        <v>0</v>
      </c>
      <c r="I21">
        <v>193000</v>
      </c>
    </row>
    <row r="23" spans="1:9" x14ac:dyDescent="0.25">
      <c r="A23" s="1" t="s">
        <v>169</v>
      </c>
    </row>
    <row r="25" spans="1:9" x14ac:dyDescent="0.25">
      <c r="A25" t="s">
        <v>20</v>
      </c>
      <c r="B25">
        <v>712000</v>
      </c>
      <c r="C25">
        <v>4008549</v>
      </c>
      <c r="D25">
        <v>2537813</v>
      </c>
      <c r="E25">
        <v>11718405</v>
      </c>
      <c r="F25">
        <v>0</v>
      </c>
      <c r="G25">
        <v>18976767</v>
      </c>
      <c r="H25">
        <v>0</v>
      </c>
      <c r="I25">
        <v>18976767</v>
      </c>
    </row>
    <row r="26" spans="1:9" x14ac:dyDescent="0.25">
      <c r="A26" t="s">
        <v>21</v>
      </c>
      <c r="B26">
        <v>0</v>
      </c>
      <c r="C26">
        <v>42937</v>
      </c>
      <c r="D26">
        <v>27183</v>
      </c>
      <c r="E26">
        <v>1680</v>
      </c>
      <c r="F26">
        <v>0</v>
      </c>
      <c r="G26">
        <v>71800</v>
      </c>
      <c r="H26">
        <v>0</v>
      </c>
      <c r="I26">
        <v>71800</v>
      </c>
    </row>
    <row r="27" spans="1:9" x14ac:dyDescent="0.25">
      <c r="A27" t="s">
        <v>22</v>
      </c>
      <c r="B27">
        <v>0</v>
      </c>
      <c r="C27">
        <v>4797527</v>
      </c>
      <c r="D27">
        <v>3037315</v>
      </c>
      <c r="E27">
        <v>187758</v>
      </c>
      <c r="F27">
        <v>4200900</v>
      </c>
      <c r="G27">
        <v>12223500</v>
      </c>
      <c r="H27">
        <v>0</v>
      </c>
      <c r="I27">
        <v>12223500</v>
      </c>
    </row>
    <row r="28" spans="1:9" x14ac:dyDescent="0.25">
      <c r="A28" t="s">
        <v>23</v>
      </c>
      <c r="B28">
        <v>0</v>
      </c>
      <c r="C28">
        <v>1007393</v>
      </c>
      <c r="D28">
        <v>637781</v>
      </c>
      <c r="E28">
        <v>39426</v>
      </c>
      <c r="F28">
        <v>0</v>
      </c>
      <c r="G28">
        <v>1684600</v>
      </c>
      <c r="H28">
        <v>0</v>
      </c>
      <c r="I28">
        <v>1684600</v>
      </c>
    </row>
    <row r="29" spans="1:9" x14ac:dyDescent="0.25">
      <c r="A29" t="s">
        <v>24</v>
      </c>
      <c r="B29">
        <v>0</v>
      </c>
      <c r="C29">
        <v>2606210</v>
      </c>
      <c r="D29">
        <v>1649992</v>
      </c>
      <c r="E29">
        <v>101998</v>
      </c>
      <c r="F29">
        <v>0</v>
      </c>
      <c r="G29">
        <v>4358200</v>
      </c>
      <c r="H29">
        <v>0</v>
      </c>
      <c r="I29">
        <v>4358200</v>
      </c>
    </row>
    <row r="30" spans="1:9" x14ac:dyDescent="0.25">
      <c r="A30" t="s">
        <v>25</v>
      </c>
      <c r="B30">
        <v>0</v>
      </c>
      <c r="C30">
        <v>302589</v>
      </c>
      <c r="D30">
        <v>191569</v>
      </c>
      <c r="E30">
        <v>11842</v>
      </c>
      <c r="F30">
        <v>0</v>
      </c>
      <c r="G30">
        <v>506000</v>
      </c>
      <c r="H30">
        <v>0</v>
      </c>
      <c r="I30">
        <v>506000</v>
      </c>
    </row>
    <row r="31" spans="1:9" x14ac:dyDescent="0.25">
      <c r="A31" t="s">
        <v>26</v>
      </c>
      <c r="E31">
        <v>385300</v>
      </c>
      <c r="G31">
        <v>385300</v>
      </c>
      <c r="H31">
        <v>0</v>
      </c>
      <c r="I31">
        <v>385300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170</v>
      </c>
    </row>
    <row r="38" spans="1:9" x14ac:dyDescent="0.25">
      <c r="A38" t="s">
        <v>30</v>
      </c>
      <c r="B38">
        <v>2325940</v>
      </c>
      <c r="G38">
        <v>2325940</v>
      </c>
      <c r="H38">
        <v>0</v>
      </c>
      <c r="I38">
        <v>2325940</v>
      </c>
    </row>
    <row r="40" spans="1:9" x14ac:dyDescent="0.25">
      <c r="A40" s="1" t="s">
        <v>171</v>
      </c>
    </row>
    <row r="42" spans="1:9" x14ac:dyDescent="0.25">
      <c r="A42" t="s">
        <v>31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32</v>
      </c>
      <c r="B43">
        <v>0</v>
      </c>
      <c r="C43">
        <v>721190</v>
      </c>
      <c r="D43">
        <v>456585</v>
      </c>
      <c r="E43">
        <v>28225</v>
      </c>
      <c r="G43">
        <v>1206000</v>
      </c>
      <c r="H43">
        <v>0</v>
      </c>
      <c r="I43">
        <v>1206000</v>
      </c>
    </row>
    <row r="44" spans="1:9" x14ac:dyDescent="0.25">
      <c r="A44" t="s">
        <v>33</v>
      </c>
      <c r="B44">
        <v>3910</v>
      </c>
      <c r="C44">
        <v>20984</v>
      </c>
      <c r="D44">
        <v>13285</v>
      </c>
      <c r="E44">
        <v>821</v>
      </c>
      <c r="G44">
        <v>39000</v>
      </c>
      <c r="H44">
        <v>0</v>
      </c>
      <c r="I44">
        <v>39000</v>
      </c>
    </row>
    <row r="45" spans="1:9" x14ac:dyDescent="0.25">
      <c r="A45" t="s">
        <v>34</v>
      </c>
      <c r="B45">
        <v>0</v>
      </c>
      <c r="C45">
        <v>42000</v>
      </c>
      <c r="D45">
        <v>171000</v>
      </c>
      <c r="E45">
        <v>0</v>
      </c>
      <c r="G45">
        <v>213000</v>
      </c>
      <c r="H45">
        <v>0</v>
      </c>
      <c r="I45">
        <v>213000</v>
      </c>
    </row>
    <row r="46" spans="1:9" x14ac:dyDescent="0.25">
      <c r="A46" t="s">
        <v>35</v>
      </c>
      <c r="B46">
        <v>26770</v>
      </c>
      <c r="C46">
        <v>143658</v>
      </c>
      <c r="D46">
        <v>90950</v>
      </c>
      <c r="E46">
        <v>5622</v>
      </c>
      <c r="G46">
        <v>267000</v>
      </c>
      <c r="H46">
        <v>0</v>
      </c>
      <c r="I46">
        <v>267000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2000000</v>
      </c>
      <c r="G48">
        <v>2000000</v>
      </c>
      <c r="H48">
        <v>0</v>
      </c>
      <c r="I48">
        <v>2000000</v>
      </c>
    </row>
    <row r="49" spans="1:9" x14ac:dyDescent="0.25">
      <c r="A49" t="s">
        <v>38</v>
      </c>
      <c r="B49">
        <v>0</v>
      </c>
      <c r="C49">
        <v>0</v>
      </c>
      <c r="D49">
        <v>550000</v>
      </c>
      <c r="E49">
        <v>0</v>
      </c>
      <c r="G49">
        <v>550000</v>
      </c>
      <c r="H49">
        <v>0</v>
      </c>
      <c r="I49">
        <v>550000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3250000</v>
      </c>
      <c r="D51">
        <v>0</v>
      </c>
      <c r="E51">
        <v>0</v>
      </c>
      <c r="G51">
        <v>3250000</v>
      </c>
      <c r="H51">
        <v>0</v>
      </c>
      <c r="I51">
        <v>3250000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106000</v>
      </c>
      <c r="F52">
        <v>0</v>
      </c>
      <c r="G52">
        <v>106000</v>
      </c>
      <c r="H52">
        <v>0</v>
      </c>
      <c r="I52">
        <v>106000</v>
      </c>
    </row>
    <row r="53" spans="1:9" x14ac:dyDescent="0.25">
      <c r="A53" t="s">
        <v>42</v>
      </c>
      <c r="B53">
        <v>9274</v>
      </c>
      <c r="C53">
        <v>49769</v>
      </c>
      <c r="D53">
        <v>31509</v>
      </c>
      <c r="E53">
        <v>1948</v>
      </c>
      <c r="F53">
        <v>0</v>
      </c>
      <c r="G53">
        <v>92500</v>
      </c>
      <c r="H53">
        <v>0</v>
      </c>
      <c r="I53">
        <v>92500</v>
      </c>
    </row>
    <row r="54" spans="1:9" x14ac:dyDescent="0.25">
      <c r="A54" t="s">
        <v>43</v>
      </c>
      <c r="B54">
        <v>0</v>
      </c>
      <c r="C54">
        <v>8791046</v>
      </c>
      <c r="D54">
        <v>6268354</v>
      </c>
      <c r="E54">
        <v>0</v>
      </c>
      <c r="F54">
        <v>0</v>
      </c>
      <c r="G54">
        <v>15059400</v>
      </c>
      <c r="H54">
        <v>15059400</v>
      </c>
      <c r="I54">
        <v>0</v>
      </c>
    </row>
    <row r="55" spans="1:9" x14ac:dyDescent="0.25">
      <c r="A55" t="s">
        <v>44</v>
      </c>
      <c r="B55">
        <v>23531954</v>
      </c>
      <c r="C55">
        <v>146340487</v>
      </c>
      <c r="D55">
        <v>97453601</v>
      </c>
      <c r="E55">
        <v>23922858</v>
      </c>
      <c r="F55">
        <v>4200900</v>
      </c>
      <c r="G55">
        <v>295449800</v>
      </c>
      <c r="H55">
        <v>15059400</v>
      </c>
      <c r="I55">
        <v>280390400</v>
      </c>
    </row>
    <row r="57" spans="1:9" x14ac:dyDescent="0.25">
      <c r="A57" s="1" t="s">
        <v>172</v>
      </c>
    </row>
    <row r="59" spans="1:9" x14ac:dyDescent="0.25">
      <c r="A59" t="s">
        <v>45</v>
      </c>
      <c r="G59">
        <v>277148600</v>
      </c>
    </row>
    <row r="60" spans="1:9" x14ac:dyDescent="0.25">
      <c r="A60" t="s">
        <v>46</v>
      </c>
      <c r="G60">
        <v>1150000</v>
      </c>
    </row>
    <row r="61" spans="1:9" x14ac:dyDescent="0.25">
      <c r="A61" t="s">
        <v>47</v>
      </c>
      <c r="G61">
        <v>2570762</v>
      </c>
    </row>
    <row r="62" spans="1:9" x14ac:dyDescent="0.25">
      <c r="A62" t="s">
        <v>48</v>
      </c>
      <c r="G62">
        <v>0</v>
      </c>
    </row>
    <row r="63" spans="1:9" x14ac:dyDescent="0.25">
      <c r="A63" t="s">
        <v>49</v>
      </c>
      <c r="G63">
        <v>280869362</v>
      </c>
    </row>
    <row r="64" spans="1:9" x14ac:dyDescent="0.25">
      <c r="A64" t="s">
        <v>50</v>
      </c>
      <c r="G64">
        <v>-61827000</v>
      </c>
    </row>
    <row r="66" spans="1:9" x14ac:dyDescent="0.25">
      <c r="A66" s="1" t="s">
        <v>173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1740700</v>
      </c>
      <c r="H69">
        <v>1390700</v>
      </c>
      <c r="I69">
        <v>350000</v>
      </c>
    </row>
    <row r="70" spans="1:9" x14ac:dyDescent="0.25">
      <c r="A70" t="s">
        <v>53</v>
      </c>
      <c r="G70">
        <v>357900</v>
      </c>
      <c r="H70">
        <v>240000</v>
      </c>
      <c r="I70">
        <v>117900</v>
      </c>
    </row>
    <row r="71" spans="1:9" x14ac:dyDescent="0.25">
      <c r="A71" t="s">
        <v>54</v>
      </c>
      <c r="G71">
        <v>4994700</v>
      </c>
      <c r="H71">
        <v>2067400</v>
      </c>
      <c r="I71">
        <v>2927300</v>
      </c>
    </row>
    <row r="72" spans="1:9" x14ac:dyDescent="0.25">
      <c r="A72" t="s">
        <v>55</v>
      </c>
      <c r="G72">
        <v>235010</v>
      </c>
      <c r="H72">
        <v>131010</v>
      </c>
      <c r="I72">
        <v>104000</v>
      </c>
    </row>
    <row r="73" spans="1:9" x14ac:dyDescent="0.25">
      <c r="A73" t="s">
        <v>56</v>
      </c>
      <c r="G73">
        <v>942800</v>
      </c>
      <c r="H73">
        <v>0</v>
      </c>
      <c r="I73">
        <v>942800</v>
      </c>
    </row>
    <row r="74" spans="1:9" x14ac:dyDescent="0.25">
      <c r="A74" t="s">
        <v>57</v>
      </c>
      <c r="G74">
        <v>0</v>
      </c>
      <c r="H74">
        <v>0</v>
      </c>
      <c r="I74">
        <v>0</v>
      </c>
    </row>
    <row r="75" spans="1:9" x14ac:dyDescent="0.25">
      <c r="A75" t="s">
        <v>58</v>
      </c>
      <c r="G75">
        <v>68000</v>
      </c>
      <c r="H75">
        <v>0</v>
      </c>
      <c r="I75">
        <v>68000</v>
      </c>
    </row>
    <row r="77" spans="1:9" x14ac:dyDescent="0.25">
      <c r="A77" t="s">
        <v>59</v>
      </c>
      <c r="G77">
        <v>883300</v>
      </c>
      <c r="H77">
        <v>196800</v>
      </c>
      <c r="I77">
        <v>686500</v>
      </c>
    </row>
    <row r="78" spans="1:9" x14ac:dyDescent="0.25">
      <c r="A78" t="s">
        <v>60</v>
      </c>
      <c r="G78">
        <v>79600</v>
      </c>
      <c r="H78">
        <v>0</v>
      </c>
      <c r="I78">
        <v>79600</v>
      </c>
    </row>
    <row r="79" spans="1:9" x14ac:dyDescent="0.25">
      <c r="A79" t="s">
        <v>61</v>
      </c>
      <c r="G79">
        <v>79900</v>
      </c>
      <c r="H79">
        <v>0</v>
      </c>
      <c r="I79">
        <v>79900</v>
      </c>
    </row>
    <row r="80" spans="1:9" x14ac:dyDescent="0.25">
      <c r="A80" t="s">
        <v>62</v>
      </c>
      <c r="B80">
        <v>0</v>
      </c>
      <c r="C80">
        <v>3914099</v>
      </c>
      <c r="D80">
        <v>2478017</v>
      </c>
      <c r="E80">
        <v>153184</v>
      </c>
      <c r="F80">
        <v>0</v>
      </c>
      <c r="G80">
        <v>6545300</v>
      </c>
      <c r="H80">
        <v>0</v>
      </c>
      <c r="I80">
        <v>6545300</v>
      </c>
    </row>
    <row r="81" spans="1:9" x14ac:dyDescent="0.25">
      <c r="A81" t="s">
        <v>63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64</v>
      </c>
      <c r="G82">
        <v>388990</v>
      </c>
      <c r="H82">
        <v>85890</v>
      </c>
      <c r="I82">
        <v>303100</v>
      </c>
    </row>
    <row r="84" spans="1:9" x14ac:dyDescent="0.25">
      <c r="A84" t="s">
        <v>65</v>
      </c>
      <c r="D84">
        <v>357600</v>
      </c>
      <c r="E84">
        <v>0</v>
      </c>
      <c r="G84">
        <v>357600</v>
      </c>
      <c r="H84">
        <v>341100</v>
      </c>
      <c r="I84">
        <v>16500</v>
      </c>
    </row>
    <row r="85" spans="1:9" x14ac:dyDescent="0.25">
      <c r="A85" t="s">
        <v>66</v>
      </c>
      <c r="G85">
        <v>7397600</v>
      </c>
      <c r="H85">
        <v>6203800</v>
      </c>
      <c r="I85">
        <v>1193800</v>
      </c>
    </row>
    <row r="86" spans="1:9" x14ac:dyDescent="0.25">
      <c r="A86" t="s">
        <v>67</v>
      </c>
      <c r="G86">
        <v>826300</v>
      </c>
      <c r="H86">
        <v>21800</v>
      </c>
      <c r="I86">
        <v>804500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24897700</v>
      </c>
      <c r="H90">
        <v>10678500</v>
      </c>
      <c r="I90">
        <v>14219200</v>
      </c>
    </row>
    <row r="92" spans="1:9" x14ac:dyDescent="0.25">
      <c r="A92" s="1" t="s">
        <v>174</v>
      </c>
    </row>
    <row r="95" spans="1:9" x14ac:dyDescent="0.25">
      <c r="A95" s="1" t="s">
        <v>175</v>
      </c>
    </row>
    <row r="97" spans="1:9" x14ac:dyDescent="0.25">
      <c r="A97" t="s">
        <v>72</v>
      </c>
      <c r="G97">
        <v>3687300</v>
      </c>
      <c r="H97">
        <v>349600</v>
      </c>
      <c r="I97">
        <v>3337700</v>
      </c>
    </row>
    <row r="98" spans="1:9" x14ac:dyDescent="0.25">
      <c r="A98" t="s">
        <v>73</v>
      </c>
      <c r="G98">
        <v>471000</v>
      </c>
      <c r="H98">
        <v>30000</v>
      </c>
      <c r="I98">
        <v>441000</v>
      </c>
    </row>
    <row r="99" spans="1:9" x14ac:dyDescent="0.25">
      <c r="A99" t="s">
        <v>74</v>
      </c>
      <c r="G99">
        <v>65900</v>
      </c>
      <c r="H99">
        <v>0</v>
      </c>
      <c r="I99">
        <v>65900</v>
      </c>
    </row>
    <row r="100" spans="1:9" x14ac:dyDescent="0.25">
      <c r="A100" t="s">
        <v>75</v>
      </c>
      <c r="G100">
        <v>5692000</v>
      </c>
      <c r="H100">
        <v>865600</v>
      </c>
      <c r="I100">
        <v>4826400</v>
      </c>
    </row>
    <row r="101" spans="1:9" x14ac:dyDescent="0.25">
      <c r="A101" t="s">
        <v>76</v>
      </c>
      <c r="G101">
        <v>9916200</v>
      </c>
      <c r="H101">
        <v>1245200</v>
      </c>
      <c r="I101">
        <v>8671000</v>
      </c>
    </row>
    <row r="103" spans="1:9" x14ac:dyDescent="0.25">
      <c r="A103" s="1" t="s">
        <v>176</v>
      </c>
    </row>
    <row r="106" spans="1:9" x14ac:dyDescent="0.25">
      <c r="A106" t="s">
        <v>77</v>
      </c>
      <c r="G106">
        <v>3176800</v>
      </c>
      <c r="H106">
        <v>0</v>
      </c>
      <c r="I106">
        <v>3176800</v>
      </c>
    </row>
    <row r="107" spans="1:9" x14ac:dyDescent="0.25">
      <c r="A107" t="s">
        <v>78</v>
      </c>
      <c r="G107">
        <v>16278250</v>
      </c>
      <c r="H107">
        <v>8084377</v>
      </c>
      <c r="I107">
        <v>8193873</v>
      </c>
    </row>
    <row r="108" spans="1:9" x14ac:dyDescent="0.25">
      <c r="A108" t="s">
        <v>79</v>
      </c>
      <c r="G108">
        <v>2052950</v>
      </c>
      <c r="H108">
        <v>14157</v>
      </c>
      <c r="I108">
        <v>2038793</v>
      </c>
    </row>
    <row r="109" spans="1:9" x14ac:dyDescent="0.25">
      <c r="A109" t="s">
        <v>80</v>
      </c>
      <c r="G109">
        <v>515000</v>
      </c>
      <c r="H109">
        <v>0</v>
      </c>
      <c r="I109">
        <v>515000</v>
      </c>
    </row>
    <row r="110" spans="1:9" x14ac:dyDescent="0.25">
      <c r="A110" t="s">
        <v>81</v>
      </c>
      <c r="G110">
        <v>5147800</v>
      </c>
      <c r="H110">
        <v>0</v>
      </c>
      <c r="I110">
        <v>5147800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49500</v>
      </c>
      <c r="H111" s="8">
        <v>0</v>
      </c>
      <c r="I111" s="8">
        <v>49500</v>
      </c>
    </row>
    <row r="112" spans="1:9" x14ac:dyDescent="0.25">
      <c r="A112" t="s">
        <v>83</v>
      </c>
      <c r="G112">
        <v>0</v>
      </c>
      <c r="H112">
        <v>0</v>
      </c>
      <c r="I112">
        <v>0</v>
      </c>
    </row>
    <row r="113" spans="1:9" x14ac:dyDescent="0.25">
      <c r="A113" t="s">
        <v>84</v>
      </c>
      <c r="B113">
        <v>0</v>
      </c>
      <c r="C113">
        <v>117448</v>
      </c>
      <c r="D113">
        <v>74356</v>
      </c>
      <c r="E113">
        <v>4596</v>
      </c>
      <c r="G113">
        <v>196400</v>
      </c>
      <c r="H113">
        <v>0</v>
      </c>
      <c r="I113">
        <v>196400</v>
      </c>
    </row>
    <row r="114" spans="1:9" x14ac:dyDescent="0.25">
      <c r="A114" t="s">
        <v>85</v>
      </c>
      <c r="G114">
        <v>3133200</v>
      </c>
      <c r="H114">
        <v>3000000</v>
      </c>
      <c r="I114">
        <v>133200</v>
      </c>
    </row>
    <row r="115" spans="1:9" x14ac:dyDescent="0.25">
      <c r="A115" t="s">
        <v>86</v>
      </c>
      <c r="G115">
        <v>0</v>
      </c>
      <c r="H115">
        <v>0</v>
      </c>
      <c r="I115">
        <v>0</v>
      </c>
    </row>
    <row r="116" spans="1:9" x14ac:dyDescent="0.25">
      <c r="A116" t="s">
        <v>87</v>
      </c>
      <c r="B116">
        <v>0</v>
      </c>
      <c r="C116">
        <v>117448</v>
      </c>
      <c r="D116">
        <v>74356</v>
      </c>
      <c r="E116">
        <v>4596</v>
      </c>
      <c r="G116">
        <v>30549900</v>
      </c>
      <c r="H116">
        <v>11098534</v>
      </c>
      <c r="I116">
        <v>19451366</v>
      </c>
    </row>
    <row r="118" spans="1:9" x14ac:dyDescent="0.25">
      <c r="A118" s="1" t="s">
        <v>177</v>
      </c>
    </row>
    <row r="120" spans="1:9" x14ac:dyDescent="0.25">
      <c r="A120" t="s">
        <v>88</v>
      </c>
      <c r="G120">
        <v>0</v>
      </c>
      <c r="H120">
        <v>0</v>
      </c>
      <c r="I120">
        <v>0</v>
      </c>
    </row>
    <row r="122" spans="1:9" x14ac:dyDescent="0.25">
      <c r="A122" s="1" t="s">
        <v>178</v>
      </c>
    </row>
    <row r="124" spans="1:9" x14ac:dyDescent="0.25">
      <c r="A124" t="s">
        <v>89</v>
      </c>
      <c r="G124">
        <v>25642280</v>
      </c>
      <c r="H124">
        <v>9073591</v>
      </c>
      <c r="I124">
        <v>16568689</v>
      </c>
    </row>
    <row r="125" spans="1:9" x14ac:dyDescent="0.25">
      <c r="A125" t="s">
        <v>90</v>
      </c>
      <c r="G125">
        <v>732420</v>
      </c>
      <c r="H125">
        <v>0</v>
      </c>
      <c r="I125">
        <v>732420</v>
      </c>
    </row>
    <row r="126" spans="1:9" x14ac:dyDescent="0.25">
      <c r="A126" t="s">
        <v>91</v>
      </c>
      <c r="G126">
        <v>462500</v>
      </c>
      <c r="H126">
        <v>147975</v>
      </c>
      <c r="I126">
        <v>314525</v>
      </c>
    </row>
    <row r="127" spans="1:9" x14ac:dyDescent="0.25">
      <c r="A127" t="s">
        <v>92</v>
      </c>
      <c r="G127">
        <v>26837200</v>
      </c>
      <c r="H127">
        <v>9221566</v>
      </c>
      <c r="I127">
        <v>17615634</v>
      </c>
    </row>
    <row r="129" spans="1:9" x14ac:dyDescent="0.25">
      <c r="A129" s="1" t="s">
        <v>179</v>
      </c>
    </row>
    <row r="131" spans="1:9" x14ac:dyDescent="0.25">
      <c r="A131" t="s">
        <v>93</v>
      </c>
      <c r="G131">
        <v>252400</v>
      </c>
      <c r="H131">
        <v>0</v>
      </c>
      <c r="I131">
        <v>252400</v>
      </c>
    </row>
    <row r="132" spans="1:9" x14ac:dyDescent="0.25">
      <c r="A132" t="s">
        <v>94</v>
      </c>
      <c r="G132">
        <v>1553200</v>
      </c>
      <c r="H132">
        <v>0</v>
      </c>
      <c r="I132">
        <v>1553200</v>
      </c>
    </row>
    <row r="133" spans="1:9" x14ac:dyDescent="0.25">
      <c r="A133" t="s">
        <v>95</v>
      </c>
      <c r="G133">
        <v>1359400</v>
      </c>
      <c r="H133">
        <v>0</v>
      </c>
      <c r="I133">
        <v>1359400</v>
      </c>
    </row>
    <row r="134" spans="1:9" x14ac:dyDescent="0.25">
      <c r="A134" t="s">
        <v>96</v>
      </c>
      <c r="G134">
        <v>2351600</v>
      </c>
      <c r="H134">
        <v>1203900</v>
      </c>
      <c r="I134">
        <v>1147700</v>
      </c>
    </row>
    <row r="135" spans="1:9" x14ac:dyDescent="0.25">
      <c r="A135" t="s">
        <v>97</v>
      </c>
      <c r="G135">
        <v>0</v>
      </c>
      <c r="H135">
        <v>0</v>
      </c>
      <c r="I135">
        <v>0</v>
      </c>
    </row>
    <row r="136" spans="1:9" x14ac:dyDescent="0.25">
      <c r="A136" t="s">
        <v>98</v>
      </c>
      <c r="G136">
        <v>5516600</v>
      </c>
      <c r="H136">
        <v>1203900</v>
      </c>
      <c r="I136">
        <v>4312700</v>
      </c>
    </row>
    <row r="138" spans="1:9" x14ac:dyDescent="0.25">
      <c r="A138" s="1" t="s">
        <v>180</v>
      </c>
    </row>
    <row r="140" spans="1:9" x14ac:dyDescent="0.25">
      <c r="A140" t="s">
        <v>99</v>
      </c>
      <c r="G140">
        <v>3195300</v>
      </c>
      <c r="H140">
        <v>402200</v>
      </c>
      <c r="I140">
        <v>2793100</v>
      </c>
    </row>
    <row r="141" spans="1:9" x14ac:dyDescent="0.25">
      <c r="A141" t="s">
        <v>100</v>
      </c>
      <c r="G141">
        <v>1525700</v>
      </c>
      <c r="H141">
        <v>190000</v>
      </c>
      <c r="I141">
        <v>1335700</v>
      </c>
    </row>
    <row r="142" spans="1:9" x14ac:dyDescent="0.25">
      <c r="A142" t="s">
        <v>101</v>
      </c>
      <c r="G142">
        <v>4721000</v>
      </c>
      <c r="H142">
        <v>592200</v>
      </c>
      <c r="I142">
        <v>4128800</v>
      </c>
    </row>
    <row r="144" spans="1:9" x14ac:dyDescent="0.25">
      <c r="A144" s="1" t="s">
        <v>181</v>
      </c>
    </row>
    <row r="146" spans="1:9" x14ac:dyDescent="0.25">
      <c r="A146" t="s">
        <v>102</v>
      </c>
      <c r="G146">
        <v>3931100</v>
      </c>
      <c r="H146">
        <v>760000</v>
      </c>
      <c r="I146">
        <v>3171100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320347500</v>
      </c>
      <c r="H150">
        <v>25737900</v>
      </c>
      <c r="I150">
        <v>294609600</v>
      </c>
    </row>
    <row r="151" spans="1:9" x14ac:dyDescent="0.25">
      <c r="A151" t="s">
        <v>105</v>
      </c>
      <c r="G151">
        <v>81472000</v>
      </c>
      <c r="H151">
        <v>24121400</v>
      </c>
      <c r="I151">
        <v>57350600</v>
      </c>
    </row>
    <row r="153" spans="1:9" x14ac:dyDescent="0.25">
      <c r="A153" t="s">
        <v>106</v>
      </c>
      <c r="G153">
        <v>401819500</v>
      </c>
      <c r="H153">
        <v>49859300</v>
      </c>
      <c r="I153">
        <v>351960200</v>
      </c>
    </row>
    <row r="155" spans="1:9" x14ac:dyDescent="0.25">
      <c r="A155" t="s">
        <v>107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108</v>
      </c>
      <c r="G157">
        <v>330900</v>
      </c>
      <c r="H157">
        <v>190000</v>
      </c>
      <c r="I157">
        <v>140900</v>
      </c>
    </row>
    <row r="158" spans="1:9" x14ac:dyDescent="0.25">
      <c r="A158" t="s">
        <v>109</v>
      </c>
      <c r="G158">
        <v>180000</v>
      </c>
      <c r="H158">
        <v>0</v>
      </c>
      <c r="I158">
        <v>180000</v>
      </c>
    </row>
    <row r="162" spans="1:8" ht="41.4" x14ac:dyDescent="0.25">
      <c r="A162" s="9" t="s">
        <v>182</v>
      </c>
    </row>
    <row r="164" spans="1:8" ht="331.2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/>
  </sheetViews>
  <sheetFormatPr defaultRowHeight="13.8" x14ac:dyDescent="0.25"/>
  <cols>
    <col min="1" max="1" width="30.69921875" customWidth="1"/>
    <col min="2" max="2" width="33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183</v>
      </c>
    </row>
    <row r="3" spans="1:9" ht="15.6" x14ac:dyDescent="0.3">
      <c r="A3" s="3" t="s">
        <v>164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184</v>
      </c>
      <c r="B7" t="s">
        <v>118</v>
      </c>
      <c r="C7">
        <v>1100</v>
      </c>
      <c r="D7">
        <v>50</v>
      </c>
      <c r="E7">
        <v>400000</v>
      </c>
      <c r="F7">
        <v>8000</v>
      </c>
      <c r="G7" s="13" t="s">
        <v>119</v>
      </c>
    </row>
    <row r="8" spans="1:9" x14ac:dyDescent="0.25">
      <c r="B8" t="s">
        <v>121</v>
      </c>
      <c r="C8">
        <v>1101</v>
      </c>
      <c r="D8">
        <v>30</v>
      </c>
      <c r="E8">
        <v>240000</v>
      </c>
      <c r="F8">
        <v>8000</v>
      </c>
      <c r="G8" s="13" t="s">
        <v>119</v>
      </c>
    </row>
    <row r="9" spans="1:9" x14ac:dyDescent="0.25">
      <c r="B9" t="s">
        <v>122</v>
      </c>
      <c r="C9">
        <v>1105</v>
      </c>
      <c r="D9">
        <v>58</v>
      </c>
      <c r="E9">
        <v>464000</v>
      </c>
      <c r="F9">
        <v>8000</v>
      </c>
      <c r="G9" s="13" t="s">
        <v>119</v>
      </c>
    </row>
    <row r="10" spans="1:9" x14ac:dyDescent="0.25">
      <c r="B10" t="s">
        <v>123</v>
      </c>
      <c r="C10">
        <v>1107</v>
      </c>
      <c r="D10">
        <v>48</v>
      </c>
      <c r="E10">
        <v>384000</v>
      </c>
      <c r="F10">
        <v>8000</v>
      </c>
      <c r="G10" s="13" t="s">
        <v>119</v>
      </c>
    </row>
    <row r="11" spans="1:9" x14ac:dyDescent="0.25">
      <c r="B11" t="s">
        <v>124</v>
      </c>
      <c r="C11">
        <v>1109</v>
      </c>
      <c r="D11">
        <v>40</v>
      </c>
      <c r="E11">
        <v>320000</v>
      </c>
      <c r="F11">
        <v>8000</v>
      </c>
      <c r="G11" s="13" t="s">
        <v>119</v>
      </c>
    </row>
    <row r="12" spans="1:9" x14ac:dyDescent="0.25">
      <c r="A12" s="1" t="s">
        <v>186</v>
      </c>
      <c r="D12">
        <f>SUM(D7:D11)</f>
        <v>226</v>
      </c>
      <c r="E12">
        <f>SUM(E7:E11)</f>
        <v>1808000</v>
      </c>
    </row>
    <row r="13" spans="1:9" x14ac:dyDescent="0.25">
      <c r="A13" s="1"/>
    </row>
    <row r="14" spans="1:9" x14ac:dyDescent="0.25">
      <c r="A14" s="1" t="s">
        <v>185</v>
      </c>
      <c r="B14" t="s">
        <v>125</v>
      </c>
      <c r="C14">
        <v>7000</v>
      </c>
      <c r="D14">
        <v>195</v>
      </c>
      <c r="E14">
        <v>1950000</v>
      </c>
      <c r="F14">
        <v>10000</v>
      </c>
      <c r="G14" s="13" t="s">
        <v>119</v>
      </c>
    </row>
    <row r="15" spans="1:9" x14ac:dyDescent="0.25">
      <c r="B15" t="s">
        <v>126</v>
      </c>
      <c r="C15">
        <v>7001</v>
      </c>
      <c r="D15">
        <v>110</v>
      </c>
      <c r="E15">
        <v>1100000</v>
      </c>
      <c r="F15">
        <v>10000</v>
      </c>
      <c r="G15" s="13" t="s">
        <v>119</v>
      </c>
    </row>
    <row r="16" spans="1:9" x14ac:dyDescent="0.25">
      <c r="B16" t="s">
        <v>127</v>
      </c>
      <c r="C16">
        <v>7004</v>
      </c>
      <c r="D16">
        <v>112</v>
      </c>
      <c r="E16">
        <v>1120000</v>
      </c>
      <c r="F16">
        <v>10000</v>
      </c>
      <c r="G16" s="13" t="s">
        <v>119</v>
      </c>
    </row>
    <row r="17" spans="1:7" x14ac:dyDescent="0.25">
      <c r="B17" t="s">
        <v>128</v>
      </c>
      <c r="C17">
        <v>7005</v>
      </c>
      <c r="D17">
        <v>130</v>
      </c>
      <c r="E17">
        <v>1300000</v>
      </c>
      <c r="F17">
        <v>10000</v>
      </c>
      <c r="G17" s="13" t="s">
        <v>119</v>
      </c>
    </row>
    <row r="18" spans="1:7" x14ac:dyDescent="0.25">
      <c r="B18" t="s">
        <v>129</v>
      </c>
      <c r="C18">
        <v>7006</v>
      </c>
      <c r="D18">
        <v>117</v>
      </c>
      <c r="E18">
        <v>1165833</v>
      </c>
      <c r="F18">
        <v>9964.3799999999992</v>
      </c>
      <c r="G18" s="13" t="s">
        <v>119</v>
      </c>
    </row>
    <row r="19" spans="1:7" x14ac:dyDescent="0.25">
      <c r="B19" t="s">
        <v>130</v>
      </c>
      <c r="C19">
        <v>7008</v>
      </c>
      <c r="D19">
        <v>89</v>
      </c>
      <c r="E19">
        <v>890000</v>
      </c>
      <c r="F19">
        <v>10000</v>
      </c>
      <c r="G19" s="13" t="s">
        <v>119</v>
      </c>
    </row>
    <row r="20" spans="1:7" x14ac:dyDescent="0.25">
      <c r="A20" s="1" t="s">
        <v>187</v>
      </c>
      <c r="D20">
        <f>SUM(D14:D19)</f>
        <v>753</v>
      </c>
      <c r="E20">
        <f>SUM(E14:E19)</f>
        <v>7525833</v>
      </c>
    </row>
    <row r="24" spans="1:7" x14ac:dyDescent="0.25">
      <c r="A24" s="15" t="s">
        <v>188</v>
      </c>
      <c r="B24" s="15"/>
      <c r="C24" s="15"/>
      <c r="D24" s="15"/>
      <c r="E24" s="15"/>
      <c r="F24" s="15"/>
    </row>
    <row r="25" spans="1:7" ht="138" customHeight="1" x14ac:dyDescent="0.25">
      <c r="A25" s="10" t="s">
        <v>120</v>
      </c>
      <c r="B25" s="11"/>
      <c r="C25" s="11"/>
      <c r="D25" s="11"/>
      <c r="E25" s="11"/>
      <c r="F25" s="12"/>
    </row>
    <row r="26" spans="1:7" x14ac:dyDescent="0.25">
      <c r="A26" s="10"/>
      <c r="B26" s="11"/>
      <c r="C26" s="11"/>
      <c r="D26" s="11"/>
      <c r="E26" s="11"/>
      <c r="F26" s="12"/>
    </row>
  </sheetData>
  <mergeCells count="2">
    <mergeCell ref="A24:F24"/>
    <mergeCell ref="A25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2013-09-10T11:54:53Z</dcterms:created>
  <dcterms:modified xsi:type="dcterms:W3CDTF">2013-09-10T11:54:57Z</dcterms:modified>
</cp:coreProperties>
</file>