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5480" windowHeight="7710" activeTab="0"/>
  </bookViews>
  <sheets>
    <sheet name="Appendix B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<sst xmlns="http://schemas.openxmlformats.org/spreadsheetml/2006/main" count="28" uniqueCount="28">
  <si>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Cluster</t>
  </si>
  <si>
    <t>I13 S0</t>
  </si>
  <si>
    <t>IA S0</t>
  </si>
  <si>
    <t>IB S0</t>
  </si>
  <si>
    <t>IC S0</t>
  </si>
  <si>
    <t>ID S0</t>
  </si>
  <si>
    <t>IE S0</t>
  </si>
  <si>
    <t>I1 S1</t>
  </si>
  <si>
    <t>I2 S1</t>
  </si>
  <si>
    <t>I3 S1</t>
  </si>
  <si>
    <t>I5 S1</t>
  </si>
  <si>
    <t>I6 S1</t>
  </si>
  <si>
    <t>I7 S1</t>
  </si>
  <si>
    <t>I8 S1</t>
  </si>
  <si>
    <t>I9 S1</t>
  </si>
  <si>
    <t>I10 S1</t>
  </si>
  <si>
    <t>I11 S1</t>
  </si>
  <si>
    <t>I12 S1</t>
  </si>
  <si>
    <t>I4 S2</t>
  </si>
  <si>
    <t xml:space="preserve">I = MHCT Item  </t>
  </si>
  <si>
    <t>S = Score</t>
  </si>
  <si>
    <t>Column heading I13 S0 should be read as MHCT_ Item13_Score0 and this title corresponds to the array created in step 3</t>
  </si>
  <si>
    <t>Column heading key</t>
  </si>
  <si>
    <t xml:space="preserve"> Array Multiplication TOTAL</t>
  </si>
  <si>
    <t>Constant Value</t>
  </si>
  <si>
    <t>Array TOTAL plus Constant</t>
  </si>
  <si>
    <t>EXP/100</t>
  </si>
  <si>
    <t>% Fit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</si>
</sst>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1">
    <font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right"/>
    </xf>
    <xf numFmtId="0" fontId="3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/>
    </xf>
    <xf numFmtId="2" fontId="3" fillId="0" borderId="10" xfId="0" applyNumberFormat="1" applyFont="1" applyBorder="1" applyAlignment="1">
      <alignment horizontal="right" vertical="center" wrapText="1"/>
    </xf>
    <xf numFmtId="2" fontId="0" fillId="0" borderId="10" xfId="0" applyNumberFormat="1" applyFont="1" applyBorder="1" applyAlignment="1">
      <alignment horizontal="right"/>
    </xf>
    <xf numFmtId="0" fontId="3" fillId="0" borderId="10" xfId="0" applyFont="1" applyFill="1" applyBorder="1" applyAlignment="1">
      <alignment horizontal="right" vertical="center" wrapText="1"/>
    </xf>
    <xf numFmtId="9" fontId="0" fillId="0" borderId="1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28125" style="0" bestFit="1" customWidth="1"/>
    <col min="2" max="4" width="11.421875" style="0" customWidth="1"/>
    <col min="5" max="5" width="9.28125" style="0" customWidth="1"/>
    <col min="6" max="13" width="11.421875" style="0" customWidth="1"/>
    <col min="14" max="14" width="12.00390625" style="0" customWidth="1"/>
    <col min="15" max="15" width="11.421875" style="0" customWidth="1"/>
    <col min="16" max="16" width="12.00390625" style="0" customWidth="1"/>
    <col min="17" max="17" width="9.28125" style="0" customWidth="1"/>
    <col min="18" max="18" width="11.421875" style="0" customWidth="1"/>
    <col min="19" max="19" width="12.00390625" style="0" customWidth="1"/>
    <col min="20" max="20" width="13.00390625" style="0" customWidth="1"/>
    <col min="21" max="21" width="12.28125" style="0" customWidth="1"/>
    <col min="22" max="22" width="11.57421875" style="0" bestFit="1" customWidth="1"/>
    <col min="23" max="23" width="18.00390625" style="0" customWidth="1"/>
  </cols>
  <sheetData>
    <row r="1" spans="1:24" ht="45" customHeight="1">
      <c r="A1" s="6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23</v>
      </c>
      <c r="U1" s="3" t="s">
        <v>24</v>
      </c>
      <c r="V1" s="3" t="s">
        <v>25</v>
      </c>
      <c r="W1" s="13" t="s">
        <v>26</v>
      </c>
      <c r="X1" s="13" t="s">
        <v>27</v>
      </c>
    </row>
    <row r="2" spans="1:24" ht="15">
      <c r="A2" s="6">
        <v>18</v>
      </c>
      <c r="B2" s="4">
        <v>1195.654944</v>
      </c>
      <c r="C2" s="4">
        <v>200.8187052</v>
      </c>
      <c r="D2" s="4">
        <v>4225.753428</v>
      </c>
      <c r="E2" s="4">
        <v>0</v>
      </c>
      <c r="F2" s="4">
        <v>1320.131536</v>
      </c>
      <c r="G2" s="4">
        <v>25.15307225</v>
      </c>
      <c r="H2" s="4">
        <v>367.0336309</v>
      </c>
      <c r="I2" s="4">
        <v>8105.540638</v>
      </c>
      <c r="J2" s="4">
        <v>4319.398697</v>
      </c>
      <c r="K2" s="4">
        <v>777.0755527</v>
      </c>
      <c r="L2" s="4">
        <v>5200.326041</v>
      </c>
      <c r="M2" s="4">
        <v>89.27254851</v>
      </c>
      <c r="N2" s="4">
        <v>-614.137359</v>
      </c>
      <c r="O2" s="4">
        <v>1553.111458</v>
      </c>
      <c r="P2" s="4">
        <v>-233.2573553</v>
      </c>
      <c r="Q2" s="4">
        <v>0</v>
      </c>
      <c r="R2" s="4">
        <v>698.0838069</v>
      </c>
      <c r="S2" s="4">
        <v>-272.2918211</v>
      </c>
      <c r="T2" s="11">
        <f>SUM(B2:S2)</f>
        <v>26957.66752306</v>
      </c>
      <c r="U2" s="12">
        <v>-13418.225969534615</v>
      </c>
      <c r="V2" s="11">
        <f>T2+U2</f>
        <v>13539.441553525387</v>
      </c>
      <c r="W2" s="1">
        <f>EXP(V2/100)</f>
        <v>6.324810929510108E+58</v>
      </c>
      <c r="X2" s="14">
        <f>(W2/W5)</f>
        <v>0.5106132234850559</v>
      </c>
    </row>
    <row r="3" spans="1:24" ht="15">
      <c r="A3" s="6">
        <v>19</v>
      </c>
      <c r="B3" s="4">
        <v>1200.124028</v>
      </c>
      <c r="C3" s="4">
        <v>199.823919</v>
      </c>
      <c r="D3" s="4">
        <v>4233.24196</v>
      </c>
      <c r="E3" s="3">
        <v>0</v>
      </c>
      <c r="F3" s="4">
        <v>1335.476511</v>
      </c>
      <c r="G3" s="4">
        <v>15.55784132</v>
      </c>
      <c r="H3" s="4">
        <v>365.0772389</v>
      </c>
      <c r="I3" s="4">
        <v>8080.323687</v>
      </c>
      <c r="J3" s="4">
        <v>4326.456319</v>
      </c>
      <c r="K3" s="4">
        <v>774.7542682</v>
      </c>
      <c r="L3" s="4">
        <v>5202.936604</v>
      </c>
      <c r="M3" s="4">
        <v>89.56202819</v>
      </c>
      <c r="N3" s="4">
        <v>-611.9063596</v>
      </c>
      <c r="O3" s="4">
        <v>1547.867453</v>
      </c>
      <c r="P3" s="4">
        <v>-246.2668159</v>
      </c>
      <c r="Q3" s="4">
        <v>0</v>
      </c>
      <c r="R3" s="4">
        <v>687.295741</v>
      </c>
      <c r="S3" s="4">
        <v>-278.0462386</v>
      </c>
      <c r="T3" s="11">
        <f>SUM(B3:S3)</f>
        <v>26922.27818451</v>
      </c>
      <c r="U3" s="12">
        <v>-13396.30823090426</v>
      </c>
      <c r="V3" s="11">
        <f>T3+U3</f>
        <v>13525.96995360574</v>
      </c>
      <c r="W3" s="1">
        <f>EXP(V3/100)</f>
        <v>5.527657583827185E+58</v>
      </c>
      <c r="X3" s="14">
        <f>(W3/W5)</f>
        <v>0.44625761760410954</v>
      </c>
    </row>
    <row r="4" spans="1:24" ht="15">
      <c r="A4" s="7">
        <v>21</v>
      </c>
      <c r="B4" s="2">
        <v>1331.1976633249978</v>
      </c>
      <c r="C4" s="2">
        <v>75.8988810333787</v>
      </c>
      <c r="D4" s="2">
        <v>4235.7751603105</v>
      </c>
      <c r="E4" s="2">
        <v>0</v>
      </c>
      <c r="F4" s="2">
        <v>1267.8403546766742</v>
      </c>
      <c r="G4" s="2">
        <v>-106.90836595988999</v>
      </c>
      <c r="H4" s="2">
        <v>381.45299174356956</v>
      </c>
      <c r="I4" s="2">
        <v>8097.2493156752935</v>
      </c>
      <c r="J4" s="2">
        <v>4423.520137091807</v>
      </c>
      <c r="K4" s="2">
        <v>486.01570826221763</v>
      </c>
      <c r="L4" s="2">
        <v>5306.6215595194435</v>
      </c>
      <c r="M4" s="2">
        <v>81.9227229270373</v>
      </c>
      <c r="N4" s="2">
        <v>-577.4662424235211</v>
      </c>
      <c r="O4" s="2">
        <v>1431.187199972271</v>
      </c>
      <c r="P4" s="2">
        <v>-363.3655482606868</v>
      </c>
      <c r="Q4" s="2">
        <v>0</v>
      </c>
      <c r="R4" s="2">
        <v>667.6340744682676</v>
      </c>
      <c r="S4" s="2">
        <v>-368.90156587761913</v>
      </c>
      <c r="T4" s="11">
        <f>SUM(B4:S5)</f>
        <v>26369.67404648374</v>
      </c>
      <c r="U4" s="12">
        <v>-13077.373802277572</v>
      </c>
      <c r="V4" s="12">
        <f>T4+U4</f>
        <v>13292.300244206166</v>
      </c>
      <c r="W4" s="1">
        <f>EXP(V4/100)</f>
        <v>5.3422779339323034E+57</v>
      </c>
      <c r="X4" s="14">
        <f>(W4/W5)</f>
        <v>0.043129158910834735</v>
      </c>
    </row>
    <row r="5" spans="20:23" ht="15">
      <c r="T5" s="5"/>
      <c r="W5" s="1">
        <f>SUM(W2:W4)</f>
        <v>1.238669630673052E+59</v>
      </c>
    </row>
    <row r="6" spans="1:20" ht="15">
      <c r="A6" s="10" t="s">
        <v>22</v>
      </c>
      <c r="B6" s="10"/>
      <c r="T6" s="5"/>
    </row>
    <row r="7" spans="1:20" ht="15">
      <c r="A7" s="10"/>
      <c r="B7" s="10"/>
      <c r="T7" s="5"/>
    </row>
    <row r="8" ht="15">
      <c r="A8" s="9" t="s">
        <v>19</v>
      </c>
    </row>
    <row r="9" ht="15">
      <c r="A9" s="9" t="s">
        <v>20</v>
      </c>
    </row>
    <row r="10" ht="15">
      <c r="A10" s="9"/>
    </row>
    <row r="11" ht="15">
      <c r="A11" s="9" t="s">
        <v>21</v>
      </c>
    </row>
    <row r="12" ht="15">
      <c r="A12" s="8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47" r:id="rId1"/>
  <headerFooter alignWithMargins="0">
    <oddHeader>&amp;CAppendix B - Discriminant Fischer scores for worked example</oddHeader>
    <oddFooter>&amp;LGateway ref. 18768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McKenna, Darren</dc:creator>
  <cp:keywords/>
  <dc:description/>
  <cp:lastModifiedBy>Janet</cp:lastModifiedBy>
  <cp:lastPrinted>2012-12-17T20:28:20Z</cp:lastPrinted>
  <dcterms:created xsi:type="dcterms:W3CDTF">2012-12-05T23:38:57Z</dcterms:created>
  <dcterms:modified xsi:type="dcterms:W3CDTF">2013-02-26T16:11:22Z</dcterms:modified>
  <cp:category/>
  <cp:version/>
  <cp:contentType/>
  <cp:contentStatus/>
</cp:coreProperties>
</file>